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baasitkazi/Desktop/Analysis Projects/Crowdfunding Analysis /"/>
    </mc:Choice>
  </mc:AlternateContent>
  <xr:revisionPtr revIDLastSave="0" documentId="13_ncr:1_{E315DB77-470E-2044-BFBC-15EF4E472CD0}" xr6:coauthVersionLast="47" xr6:coauthVersionMax="47" xr10:uidLastSave="{00000000-0000-0000-0000-000000000000}"/>
  <bookViews>
    <workbookView xWindow="13380" yWindow="500" windowWidth="15420" windowHeight="16360" firstSheet="6" activeTab="3" xr2:uid="{00000000-000D-0000-FFFF-FFFF00000000}"/>
  </bookViews>
  <sheets>
    <sheet name="Category Statistics" sheetId="3" r:id="rId1"/>
    <sheet name="Outcomes Based on Launch Date" sheetId="5" r:id="rId2"/>
    <sheet name="heater Outcomes by Launch Date" sheetId="9" r:id="rId3"/>
    <sheet name="Kickstarter" sheetId="1" r:id="rId4"/>
    <sheet name="Outcomes Based On Goals" sheetId="10" r:id="rId5"/>
    <sheet name="Outcomes vs Goals Graph" sheetId="11" r:id="rId6"/>
    <sheet name="Edinburgh Research" sheetId="6" r:id="rId7"/>
    <sheet name="Subcategory Statistics" sheetId="4" r:id="rId8"/>
  </sheets>
  <calcPr calcId="191029"/>
  <pivotCaches>
    <pivotCache cacheId="18" r:id="rId9"/>
    <pivotCache cacheId="19" r:id="rId10"/>
    <pivotCache cacheId="55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H3" i="10" l="1"/>
  <c r="H4" i="10"/>
  <c r="H5" i="10"/>
  <c r="H6" i="10"/>
  <c r="H7" i="10"/>
  <c r="H8" i="10"/>
  <c r="H9" i="10"/>
  <c r="H10" i="10"/>
  <c r="H11" i="10"/>
  <c r="H12" i="10"/>
  <c r="H13" i="10"/>
  <c r="H2" i="10"/>
  <c r="G3" i="10"/>
  <c r="G4" i="10"/>
  <c r="G5" i="10"/>
  <c r="G6" i="10"/>
  <c r="G7" i="10"/>
  <c r="G8" i="10"/>
  <c r="G9" i="10"/>
  <c r="G10" i="10"/>
  <c r="G11" i="10"/>
  <c r="G12" i="10"/>
  <c r="G13" i="10"/>
  <c r="G2" i="10"/>
  <c r="F3" i="10"/>
  <c r="F4" i="10"/>
  <c r="F5" i="10"/>
  <c r="F6" i="10"/>
  <c r="F7" i="10"/>
  <c r="F8" i="10"/>
  <c r="F9" i="10"/>
  <c r="F10" i="10"/>
  <c r="F11" i="10"/>
  <c r="F12" i="10"/>
  <c r="F13" i="10"/>
  <c r="F2" i="10"/>
  <c r="E3" i="10"/>
  <c r="E4" i="10"/>
  <c r="E5" i="10"/>
  <c r="E6" i="10"/>
  <c r="E7" i="10"/>
  <c r="E8" i="10"/>
  <c r="E9" i="10"/>
  <c r="E10" i="10"/>
  <c r="E11" i="10"/>
  <c r="E12" i="10"/>
  <c r="E13" i="10"/>
  <c r="E2" i="10"/>
  <c r="D9" i="10"/>
  <c r="D12" i="10"/>
  <c r="C12" i="10"/>
  <c r="D11" i="10"/>
  <c r="C11" i="10"/>
  <c r="D10" i="10"/>
  <c r="C10" i="10"/>
  <c r="C9" i="10"/>
  <c r="D4" i="10"/>
  <c r="D2" i="10"/>
  <c r="D3" i="10"/>
  <c r="D13" i="10"/>
  <c r="C13" i="10"/>
  <c r="B13" i="10"/>
  <c r="B12" i="10"/>
  <c r="B11" i="10"/>
  <c r="B10" i="10"/>
  <c r="B9" i="10"/>
  <c r="B3" i="10"/>
  <c r="C3" i="10"/>
  <c r="D8" i="10"/>
  <c r="C8" i="10"/>
  <c r="B8" i="10"/>
  <c r="D7" i="10"/>
  <c r="C7" i="10"/>
  <c r="B7" i="10"/>
  <c r="D6" i="10"/>
  <c r="C6" i="10"/>
  <c r="B6" i="10"/>
  <c r="D5" i="10"/>
  <c r="C5" i="10"/>
  <c r="C4" i="10"/>
  <c r="C2" i="10"/>
  <c r="B5" i="10"/>
  <c r="B4" i="10"/>
  <c r="B2" i="10"/>
  <c r="D3" i="6"/>
  <c r="D4" i="6"/>
  <c r="D5" i="6"/>
  <c r="D6" i="6"/>
  <c r="C3" i="6"/>
  <c r="C4" i="6"/>
  <c r="C5" i="6"/>
  <c r="C6" i="6"/>
  <c r="D2" i="6"/>
  <c r="C2" i="6"/>
  <c r="B3" i="6"/>
  <c r="B4" i="6"/>
  <c r="B5" i="6"/>
  <c r="B6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U4113" i="1" l="1"/>
  <c r="W4113" i="1"/>
  <c r="V4113" i="1" s="1"/>
  <c r="U4105" i="1"/>
  <c r="W4105" i="1"/>
  <c r="V4105" i="1" s="1"/>
  <c r="U4097" i="1"/>
  <c r="W4097" i="1"/>
  <c r="V4097" i="1" s="1"/>
  <c r="U4089" i="1"/>
  <c r="W4089" i="1"/>
  <c r="V4089" i="1" s="1"/>
  <c r="U4081" i="1"/>
  <c r="W4081" i="1"/>
  <c r="V4081" i="1" s="1"/>
  <c r="U4073" i="1"/>
  <c r="W4073" i="1"/>
  <c r="V4073" i="1" s="1"/>
  <c r="U4065" i="1"/>
  <c r="W4065" i="1"/>
  <c r="V4065" i="1" s="1"/>
  <c r="U4057" i="1"/>
  <c r="W4057" i="1"/>
  <c r="V4057" i="1" s="1"/>
  <c r="U4049" i="1"/>
  <c r="W4049" i="1"/>
  <c r="V4049" i="1" s="1"/>
  <c r="U4041" i="1"/>
  <c r="W4041" i="1"/>
  <c r="V4041" i="1" s="1"/>
  <c r="U4033" i="1"/>
  <c r="W4033" i="1"/>
  <c r="V4033" i="1" s="1"/>
  <c r="U4025" i="1"/>
  <c r="W4025" i="1"/>
  <c r="V4025" i="1" s="1"/>
  <c r="U4017" i="1"/>
  <c r="W4017" i="1"/>
  <c r="V4017" i="1" s="1"/>
  <c r="U4009" i="1"/>
  <c r="W4009" i="1"/>
  <c r="V4009" i="1" s="1"/>
  <c r="U4001" i="1"/>
  <c r="W4001" i="1"/>
  <c r="V4001" i="1" s="1"/>
  <c r="U3993" i="1"/>
  <c r="W3993" i="1"/>
  <c r="V3993" i="1" s="1"/>
  <c r="U3985" i="1"/>
  <c r="W3985" i="1"/>
  <c r="V3985" i="1" s="1"/>
  <c r="U3977" i="1"/>
  <c r="W3977" i="1"/>
  <c r="V3977" i="1" s="1"/>
  <c r="U3969" i="1"/>
  <c r="W3969" i="1"/>
  <c r="V3969" i="1" s="1"/>
  <c r="U3961" i="1"/>
  <c r="W3961" i="1"/>
  <c r="V3961" i="1" s="1"/>
  <c r="U3953" i="1"/>
  <c r="W3953" i="1"/>
  <c r="V3953" i="1" s="1"/>
  <c r="U3945" i="1"/>
  <c r="W3945" i="1"/>
  <c r="V3945" i="1" s="1"/>
  <c r="U3937" i="1"/>
  <c r="W3937" i="1"/>
  <c r="V3937" i="1" s="1"/>
  <c r="U3929" i="1"/>
  <c r="W3929" i="1"/>
  <c r="V3929" i="1" s="1"/>
  <c r="U3921" i="1"/>
  <c r="W3921" i="1"/>
  <c r="V3921" i="1" s="1"/>
  <c r="U3913" i="1"/>
  <c r="W3913" i="1"/>
  <c r="V3913" i="1" s="1"/>
  <c r="U3905" i="1"/>
  <c r="W3905" i="1"/>
  <c r="V3905" i="1" s="1"/>
  <c r="U3897" i="1"/>
  <c r="W3897" i="1"/>
  <c r="V3897" i="1" s="1"/>
  <c r="U3889" i="1"/>
  <c r="W3889" i="1"/>
  <c r="V3889" i="1" s="1"/>
  <c r="U3881" i="1"/>
  <c r="W3881" i="1"/>
  <c r="V3881" i="1" s="1"/>
  <c r="U3873" i="1"/>
  <c r="W3873" i="1"/>
  <c r="V3873" i="1" s="1"/>
  <c r="U3865" i="1"/>
  <c r="W3865" i="1"/>
  <c r="V3865" i="1" s="1"/>
  <c r="U3857" i="1"/>
  <c r="W3857" i="1"/>
  <c r="V3857" i="1" s="1"/>
  <c r="U3849" i="1"/>
  <c r="W3849" i="1"/>
  <c r="V3849" i="1" s="1"/>
  <c r="U3841" i="1"/>
  <c r="W3841" i="1"/>
  <c r="V3841" i="1" s="1"/>
  <c r="U3833" i="1"/>
  <c r="W3833" i="1"/>
  <c r="V3833" i="1" s="1"/>
  <c r="U3825" i="1"/>
  <c r="W3825" i="1"/>
  <c r="V3825" i="1" s="1"/>
  <c r="U3817" i="1"/>
  <c r="W3817" i="1"/>
  <c r="V3817" i="1" s="1"/>
  <c r="U3809" i="1"/>
  <c r="W3809" i="1"/>
  <c r="V3809" i="1" s="1"/>
  <c r="U3801" i="1"/>
  <c r="W3801" i="1"/>
  <c r="V3801" i="1" s="1"/>
  <c r="U3793" i="1"/>
  <c r="W3793" i="1"/>
  <c r="V3793" i="1" s="1"/>
  <c r="U3785" i="1"/>
  <c r="W3785" i="1"/>
  <c r="V3785" i="1" s="1"/>
  <c r="U3777" i="1"/>
  <c r="W3777" i="1"/>
  <c r="V3777" i="1" s="1"/>
  <c r="U3769" i="1"/>
  <c r="W3769" i="1"/>
  <c r="V3769" i="1" s="1"/>
  <c r="U3761" i="1"/>
  <c r="W3761" i="1"/>
  <c r="V3761" i="1" s="1"/>
  <c r="U3753" i="1"/>
  <c r="W3753" i="1"/>
  <c r="V3753" i="1" s="1"/>
  <c r="U3745" i="1"/>
  <c r="W3745" i="1"/>
  <c r="V3745" i="1" s="1"/>
  <c r="U3737" i="1"/>
  <c r="W3737" i="1"/>
  <c r="V3737" i="1" s="1"/>
  <c r="U3729" i="1"/>
  <c r="W3729" i="1"/>
  <c r="V3729" i="1" s="1"/>
  <c r="U3721" i="1"/>
  <c r="W3721" i="1"/>
  <c r="V3721" i="1" s="1"/>
  <c r="U3713" i="1"/>
  <c r="W3713" i="1"/>
  <c r="V3713" i="1" s="1"/>
  <c r="U3705" i="1"/>
  <c r="W3705" i="1"/>
  <c r="V3705" i="1" s="1"/>
  <c r="U3697" i="1"/>
  <c r="W3697" i="1"/>
  <c r="V3697" i="1" s="1"/>
  <c r="U3689" i="1"/>
  <c r="W3689" i="1"/>
  <c r="V3689" i="1" s="1"/>
  <c r="U3681" i="1"/>
  <c r="W3681" i="1"/>
  <c r="V3681" i="1" s="1"/>
  <c r="U3673" i="1"/>
  <c r="W3673" i="1"/>
  <c r="V3673" i="1" s="1"/>
  <c r="U3665" i="1"/>
  <c r="W3665" i="1"/>
  <c r="V3665" i="1" s="1"/>
  <c r="U3657" i="1"/>
  <c r="W3657" i="1"/>
  <c r="V3657" i="1" s="1"/>
  <c r="U3649" i="1"/>
  <c r="W3649" i="1"/>
  <c r="V3649" i="1" s="1"/>
  <c r="U3641" i="1"/>
  <c r="W3641" i="1"/>
  <c r="V3641" i="1" s="1"/>
  <c r="U3633" i="1"/>
  <c r="W3633" i="1"/>
  <c r="V3633" i="1" s="1"/>
  <c r="U3625" i="1"/>
  <c r="W3625" i="1"/>
  <c r="V3625" i="1" s="1"/>
  <c r="U3617" i="1"/>
  <c r="W3617" i="1"/>
  <c r="V3617" i="1" s="1"/>
  <c r="U3609" i="1"/>
  <c r="W3609" i="1"/>
  <c r="V3609" i="1" s="1"/>
  <c r="U3601" i="1"/>
  <c r="W3601" i="1"/>
  <c r="V3601" i="1" s="1"/>
  <c r="U3593" i="1"/>
  <c r="W3593" i="1"/>
  <c r="V3593" i="1" s="1"/>
  <c r="U3585" i="1"/>
  <c r="W3585" i="1"/>
  <c r="V3585" i="1" s="1"/>
  <c r="U3577" i="1"/>
  <c r="W3577" i="1"/>
  <c r="V3577" i="1" s="1"/>
  <c r="U3569" i="1"/>
  <c r="W3569" i="1"/>
  <c r="V3569" i="1" s="1"/>
  <c r="U3561" i="1"/>
  <c r="W3561" i="1"/>
  <c r="V3561" i="1" s="1"/>
  <c r="U3553" i="1"/>
  <c r="W3553" i="1"/>
  <c r="V3553" i="1" s="1"/>
  <c r="U3545" i="1"/>
  <c r="W3545" i="1"/>
  <c r="V3545" i="1" s="1"/>
  <c r="U3537" i="1"/>
  <c r="W3537" i="1"/>
  <c r="V3537" i="1" s="1"/>
  <c r="U3529" i="1"/>
  <c r="W3529" i="1"/>
  <c r="V3529" i="1" s="1"/>
  <c r="U3521" i="1"/>
  <c r="W3521" i="1"/>
  <c r="V3521" i="1" s="1"/>
  <c r="U3513" i="1"/>
  <c r="W3513" i="1"/>
  <c r="V3513" i="1" s="1"/>
  <c r="U3505" i="1"/>
  <c r="W3505" i="1"/>
  <c r="V3505" i="1" s="1"/>
  <c r="U3497" i="1"/>
  <c r="W3497" i="1"/>
  <c r="V3497" i="1" s="1"/>
  <c r="U3489" i="1"/>
  <c r="W3489" i="1"/>
  <c r="V3489" i="1" s="1"/>
  <c r="U3481" i="1"/>
  <c r="W3481" i="1"/>
  <c r="V3481" i="1" s="1"/>
  <c r="U3473" i="1"/>
  <c r="W3473" i="1"/>
  <c r="V3473" i="1" s="1"/>
  <c r="U3465" i="1"/>
  <c r="W3465" i="1"/>
  <c r="V3465" i="1" s="1"/>
  <c r="U3457" i="1"/>
  <c r="W3457" i="1"/>
  <c r="V3457" i="1" s="1"/>
  <c r="U3449" i="1"/>
  <c r="W3449" i="1"/>
  <c r="V3449" i="1" s="1"/>
  <c r="U3441" i="1"/>
  <c r="W3441" i="1"/>
  <c r="V3441" i="1" s="1"/>
  <c r="U3433" i="1"/>
  <c r="W3433" i="1"/>
  <c r="V3433" i="1" s="1"/>
  <c r="U3425" i="1"/>
  <c r="W3425" i="1"/>
  <c r="V3425" i="1" s="1"/>
  <c r="U3417" i="1"/>
  <c r="W3417" i="1"/>
  <c r="V3417" i="1" s="1"/>
  <c r="U3409" i="1"/>
  <c r="W3409" i="1"/>
  <c r="V3409" i="1" s="1"/>
  <c r="U3401" i="1"/>
  <c r="W3401" i="1"/>
  <c r="V3401" i="1" s="1"/>
  <c r="U3393" i="1"/>
  <c r="W3393" i="1"/>
  <c r="V3393" i="1" s="1"/>
  <c r="U3385" i="1"/>
  <c r="W3385" i="1"/>
  <c r="V3385" i="1" s="1"/>
  <c r="U3377" i="1"/>
  <c r="W3377" i="1"/>
  <c r="V3377" i="1" s="1"/>
  <c r="U3369" i="1"/>
  <c r="W3369" i="1"/>
  <c r="V3369" i="1" s="1"/>
  <c r="U3361" i="1"/>
  <c r="W3361" i="1"/>
  <c r="V3361" i="1" s="1"/>
  <c r="U3353" i="1"/>
  <c r="W3353" i="1"/>
  <c r="V3353" i="1" s="1"/>
  <c r="U3345" i="1"/>
  <c r="W3345" i="1"/>
  <c r="V3345" i="1" s="1"/>
  <c r="U3337" i="1"/>
  <c r="W3337" i="1"/>
  <c r="V3337" i="1" s="1"/>
  <c r="U3329" i="1"/>
  <c r="W3329" i="1"/>
  <c r="V3329" i="1" s="1"/>
  <c r="U3321" i="1"/>
  <c r="W3321" i="1"/>
  <c r="V3321" i="1" s="1"/>
  <c r="U3313" i="1"/>
  <c r="W3313" i="1"/>
  <c r="V3313" i="1" s="1"/>
  <c r="U3305" i="1"/>
  <c r="W3305" i="1"/>
  <c r="V3305" i="1" s="1"/>
  <c r="U3297" i="1"/>
  <c r="W3297" i="1"/>
  <c r="V3297" i="1" s="1"/>
  <c r="U3289" i="1"/>
  <c r="W3289" i="1"/>
  <c r="V3289" i="1" s="1"/>
  <c r="U3281" i="1"/>
  <c r="W3281" i="1"/>
  <c r="V3281" i="1" s="1"/>
  <c r="U3273" i="1"/>
  <c r="W3273" i="1"/>
  <c r="V3273" i="1" s="1"/>
  <c r="U3265" i="1"/>
  <c r="W3265" i="1"/>
  <c r="V3265" i="1" s="1"/>
  <c r="U3257" i="1"/>
  <c r="W3257" i="1"/>
  <c r="V3257" i="1" s="1"/>
  <c r="U3249" i="1"/>
  <c r="W3249" i="1"/>
  <c r="V3249" i="1" s="1"/>
  <c r="U3241" i="1"/>
  <c r="W3241" i="1"/>
  <c r="V3241" i="1" s="1"/>
  <c r="U3233" i="1"/>
  <c r="W3233" i="1"/>
  <c r="V3233" i="1" s="1"/>
  <c r="U3225" i="1"/>
  <c r="W3225" i="1"/>
  <c r="V3225" i="1" s="1"/>
  <c r="U3217" i="1"/>
  <c r="W3217" i="1"/>
  <c r="V3217" i="1" s="1"/>
  <c r="U3209" i="1"/>
  <c r="W3209" i="1"/>
  <c r="V3209" i="1" s="1"/>
  <c r="U3201" i="1"/>
  <c r="W3201" i="1"/>
  <c r="V3201" i="1" s="1"/>
  <c r="U3193" i="1"/>
  <c r="W3193" i="1"/>
  <c r="V3193" i="1" s="1"/>
  <c r="U3185" i="1"/>
  <c r="W3185" i="1"/>
  <c r="V3185" i="1" s="1"/>
  <c r="U3177" i="1"/>
  <c r="W3177" i="1"/>
  <c r="V3177" i="1" s="1"/>
  <c r="U3169" i="1"/>
  <c r="W3169" i="1"/>
  <c r="V3169" i="1" s="1"/>
  <c r="U3161" i="1"/>
  <c r="W3161" i="1"/>
  <c r="V3161" i="1" s="1"/>
  <c r="U3153" i="1"/>
  <c r="W3153" i="1"/>
  <c r="V3153" i="1" s="1"/>
  <c r="U3145" i="1"/>
  <c r="W3145" i="1"/>
  <c r="V3145" i="1" s="1"/>
  <c r="U3137" i="1"/>
  <c r="W3137" i="1"/>
  <c r="V3137" i="1" s="1"/>
  <c r="U3129" i="1"/>
  <c r="W3129" i="1"/>
  <c r="V3129" i="1" s="1"/>
  <c r="U3121" i="1"/>
  <c r="W3121" i="1"/>
  <c r="V3121" i="1" s="1"/>
  <c r="U3113" i="1"/>
  <c r="W3113" i="1"/>
  <c r="V3113" i="1" s="1"/>
  <c r="U3105" i="1"/>
  <c r="W3105" i="1"/>
  <c r="V3105" i="1" s="1"/>
  <c r="U4112" i="1"/>
  <c r="W4112" i="1"/>
  <c r="V4112" i="1" s="1"/>
  <c r="U4104" i="1"/>
  <c r="W4104" i="1"/>
  <c r="V4104" i="1" s="1"/>
  <c r="U4096" i="1"/>
  <c r="W4096" i="1"/>
  <c r="V4096" i="1" s="1"/>
  <c r="U4088" i="1"/>
  <c r="W4088" i="1"/>
  <c r="V4088" i="1" s="1"/>
  <c r="U4080" i="1"/>
  <c r="W4080" i="1"/>
  <c r="V4080" i="1" s="1"/>
  <c r="U4072" i="1"/>
  <c r="W4072" i="1"/>
  <c r="V4072" i="1" s="1"/>
  <c r="U4064" i="1"/>
  <c r="W4064" i="1"/>
  <c r="V4064" i="1" s="1"/>
  <c r="U4056" i="1"/>
  <c r="W4056" i="1"/>
  <c r="V4056" i="1" s="1"/>
  <c r="U4048" i="1"/>
  <c r="W4048" i="1"/>
  <c r="V4048" i="1" s="1"/>
  <c r="U4040" i="1"/>
  <c r="W4040" i="1"/>
  <c r="V4040" i="1" s="1"/>
  <c r="U4032" i="1"/>
  <c r="W4032" i="1"/>
  <c r="V4032" i="1" s="1"/>
  <c r="U4024" i="1"/>
  <c r="W4024" i="1"/>
  <c r="V4024" i="1" s="1"/>
  <c r="U4016" i="1"/>
  <c r="W4016" i="1"/>
  <c r="V4016" i="1" s="1"/>
  <c r="U4008" i="1"/>
  <c r="W4008" i="1"/>
  <c r="V4008" i="1" s="1"/>
  <c r="U4000" i="1"/>
  <c r="W4000" i="1"/>
  <c r="V4000" i="1" s="1"/>
  <c r="U3992" i="1"/>
  <c r="W3992" i="1"/>
  <c r="V3992" i="1" s="1"/>
  <c r="U3984" i="1"/>
  <c r="W3984" i="1"/>
  <c r="V3984" i="1" s="1"/>
  <c r="U3976" i="1"/>
  <c r="W3976" i="1"/>
  <c r="V3976" i="1" s="1"/>
  <c r="U3968" i="1"/>
  <c r="W3968" i="1"/>
  <c r="V3968" i="1" s="1"/>
  <c r="U3960" i="1"/>
  <c r="W3960" i="1"/>
  <c r="V3960" i="1" s="1"/>
  <c r="U3952" i="1"/>
  <c r="W3952" i="1"/>
  <c r="V3952" i="1" s="1"/>
  <c r="U3944" i="1"/>
  <c r="W3944" i="1"/>
  <c r="V3944" i="1" s="1"/>
  <c r="U3936" i="1"/>
  <c r="W3936" i="1"/>
  <c r="V3936" i="1" s="1"/>
  <c r="U3928" i="1"/>
  <c r="W3928" i="1"/>
  <c r="V3928" i="1" s="1"/>
  <c r="U3920" i="1"/>
  <c r="W3920" i="1"/>
  <c r="V3920" i="1" s="1"/>
  <c r="U3912" i="1"/>
  <c r="W3912" i="1"/>
  <c r="V3912" i="1" s="1"/>
  <c r="U3904" i="1"/>
  <c r="W3904" i="1"/>
  <c r="V3904" i="1" s="1"/>
  <c r="U3896" i="1"/>
  <c r="W3896" i="1"/>
  <c r="V3896" i="1" s="1"/>
  <c r="U3888" i="1"/>
  <c r="W3888" i="1"/>
  <c r="V3888" i="1" s="1"/>
  <c r="U3880" i="1"/>
  <c r="W3880" i="1"/>
  <c r="V3880" i="1" s="1"/>
  <c r="U3872" i="1"/>
  <c r="W3872" i="1"/>
  <c r="V3872" i="1" s="1"/>
  <c r="U3864" i="1"/>
  <c r="W3864" i="1"/>
  <c r="V3864" i="1" s="1"/>
  <c r="U3856" i="1"/>
  <c r="W3856" i="1"/>
  <c r="V3856" i="1" s="1"/>
  <c r="U3848" i="1"/>
  <c r="W3848" i="1"/>
  <c r="V3848" i="1" s="1"/>
  <c r="U3840" i="1"/>
  <c r="W3840" i="1"/>
  <c r="V3840" i="1" s="1"/>
  <c r="U3832" i="1"/>
  <c r="W3832" i="1"/>
  <c r="V3832" i="1" s="1"/>
  <c r="U3824" i="1"/>
  <c r="W3824" i="1"/>
  <c r="V3824" i="1" s="1"/>
  <c r="U3816" i="1"/>
  <c r="W3816" i="1"/>
  <c r="V3816" i="1" s="1"/>
  <c r="U3808" i="1"/>
  <c r="W3808" i="1"/>
  <c r="V3808" i="1" s="1"/>
  <c r="U3800" i="1"/>
  <c r="W3800" i="1"/>
  <c r="V3800" i="1" s="1"/>
  <c r="U3792" i="1"/>
  <c r="W3792" i="1"/>
  <c r="V3792" i="1" s="1"/>
  <c r="U3784" i="1"/>
  <c r="W3784" i="1"/>
  <c r="V3784" i="1" s="1"/>
  <c r="U3776" i="1"/>
  <c r="W3776" i="1"/>
  <c r="V3776" i="1" s="1"/>
  <c r="U3768" i="1"/>
  <c r="W3768" i="1"/>
  <c r="V3768" i="1" s="1"/>
  <c r="U3760" i="1"/>
  <c r="W3760" i="1"/>
  <c r="V3760" i="1" s="1"/>
  <c r="U3752" i="1"/>
  <c r="W3752" i="1"/>
  <c r="V3752" i="1" s="1"/>
  <c r="U3744" i="1"/>
  <c r="W3744" i="1"/>
  <c r="V3744" i="1" s="1"/>
  <c r="U3736" i="1"/>
  <c r="W3736" i="1"/>
  <c r="V3736" i="1" s="1"/>
  <c r="U3728" i="1"/>
  <c r="W3728" i="1"/>
  <c r="V3728" i="1" s="1"/>
  <c r="U3720" i="1"/>
  <c r="W3720" i="1"/>
  <c r="V3720" i="1" s="1"/>
  <c r="U3712" i="1"/>
  <c r="W3712" i="1"/>
  <c r="V3712" i="1" s="1"/>
  <c r="U3704" i="1"/>
  <c r="W3704" i="1"/>
  <c r="V3704" i="1" s="1"/>
  <c r="U3696" i="1"/>
  <c r="W3696" i="1"/>
  <c r="V3696" i="1" s="1"/>
  <c r="U3688" i="1"/>
  <c r="W3688" i="1"/>
  <c r="V3688" i="1" s="1"/>
  <c r="U3680" i="1"/>
  <c r="W3680" i="1"/>
  <c r="V3680" i="1" s="1"/>
  <c r="U3672" i="1"/>
  <c r="W3672" i="1"/>
  <c r="V3672" i="1" s="1"/>
  <c r="U3664" i="1"/>
  <c r="W3664" i="1"/>
  <c r="V3664" i="1" s="1"/>
  <c r="U3656" i="1"/>
  <c r="W3656" i="1"/>
  <c r="V3656" i="1" s="1"/>
  <c r="U3648" i="1"/>
  <c r="W3648" i="1"/>
  <c r="V3648" i="1" s="1"/>
  <c r="U3640" i="1"/>
  <c r="W3640" i="1"/>
  <c r="V3640" i="1" s="1"/>
  <c r="U3632" i="1"/>
  <c r="W3632" i="1"/>
  <c r="V3632" i="1" s="1"/>
  <c r="U3624" i="1"/>
  <c r="W3624" i="1"/>
  <c r="V3624" i="1" s="1"/>
  <c r="U3616" i="1"/>
  <c r="W3616" i="1"/>
  <c r="V3616" i="1" s="1"/>
  <c r="U3608" i="1"/>
  <c r="W3608" i="1"/>
  <c r="V3608" i="1" s="1"/>
  <c r="U3600" i="1"/>
  <c r="W3600" i="1"/>
  <c r="V3600" i="1" s="1"/>
  <c r="U3592" i="1"/>
  <c r="W3592" i="1"/>
  <c r="V3592" i="1" s="1"/>
  <c r="U3584" i="1"/>
  <c r="W3584" i="1"/>
  <c r="V3584" i="1" s="1"/>
  <c r="U3576" i="1"/>
  <c r="W3576" i="1"/>
  <c r="V3576" i="1" s="1"/>
  <c r="U3568" i="1"/>
  <c r="W3568" i="1"/>
  <c r="V3568" i="1" s="1"/>
  <c r="U3560" i="1"/>
  <c r="W3560" i="1"/>
  <c r="V3560" i="1" s="1"/>
  <c r="U3552" i="1"/>
  <c r="W3552" i="1"/>
  <c r="V3552" i="1" s="1"/>
  <c r="U3544" i="1"/>
  <c r="W3544" i="1"/>
  <c r="V3544" i="1" s="1"/>
  <c r="U3536" i="1"/>
  <c r="W3536" i="1"/>
  <c r="V3536" i="1" s="1"/>
  <c r="U3528" i="1"/>
  <c r="W3528" i="1"/>
  <c r="V3528" i="1" s="1"/>
  <c r="U3520" i="1"/>
  <c r="W3520" i="1"/>
  <c r="V3520" i="1" s="1"/>
  <c r="U3512" i="1"/>
  <c r="W3512" i="1"/>
  <c r="V3512" i="1" s="1"/>
  <c r="U3504" i="1"/>
  <c r="W3504" i="1"/>
  <c r="V3504" i="1" s="1"/>
  <c r="U3496" i="1"/>
  <c r="W3496" i="1"/>
  <c r="V3496" i="1" s="1"/>
  <c r="U3488" i="1"/>
  <c r="W3488" i="1"/>
  <c r="V3488" i="1" s="1"/>
  <c r="U3480" i="1"/>
  <c r="W3480" i="1"/>
  <c r="V3480" i="1" s="1"/>
  <c r="U3472" i="1"/>
  <c r="W3472" i="1"/>
  <c r="V3472" i="1" s="1"/>
  <c r="U3464" i="1"/>
  <c r="W3464" i="1"/>
  <c r="V3464" i="1" s="1"/>
  <c r="U3456" i="1"/>
  <c r="W3456" i="1"/>
  <c r="V3456" i="1" s="1"/>
  <c r="U3448" i="1"/>
  <c r="W3448" i="1"/>
  <c r="V3448" i="1" s="1"/>
  <c r="U3440" i="1"/>
  <c r="W3440" i="1"/>
  <c r="V3440" i="1" s="1"/>
  <c r="U3432" i="1"/>
  <c r="W3432" i="1"/>
  <c r="V3432" i="1" s="1"/>
  <c r="U3424" i="1"/>
  <c r="W3424" i="1"/>
  <c r="V3424" i="1" s="1"/>
  <c r="U3416" i="1"/>
  <c r="W3416" i="1"/>
  <c r="V3416" i="1" s="1"/>
  <c r="U3408" i="1"/>
  <c r="W3408" i="1"/>
  <c r="V3408" i="1" s="1"/>
  <c r="U3400" i="1"/>
  <c r="W3400" i="1"/>
  <c r="V3400" i="1" s="1"/>
  <c r="U3392" i="1"/>
  <c r="W3392" i="1"/>
  <c r="V3392" i="1" s="1"/>
  <c r="U3384" i="1"/>
  <c r="W3384" i="1"/>
  <c r="V3384" i="1" s="1"/>
  <c r="U3376" i="1"/>
  <c r="W3376" i="1"/>
  <c r="V3376" i="1" s="1"/>
  <c r="U3368" i="1"/>
  <c r="W3368" i="1"/>
  <c r="V3368" i="1" s="1"/>
  <c r="U3360" i="1"/>
  <c r="W3360" i="1"/>
  <c r="V3360" i="1" s="1"/>
  <c r="U3352" i="1"/>
  <c r="W3352" i="1"/>
  <c r="V3352" i="1" s="1"/>
  <c r="U3344" i="1"/>
  <c r="W3344" i="1"/>
  <c r="V3344" i="1" s="1"/>
  <c r="U3336" i="1"/>
  <c r="W3336" i="1"/>
  <c r="V3336" i="1" s="1"/>
  <c r="U3328" i="1"/>
  <c r="W3328" i="1"/>
  <c r="V3328" i="1" s="1"/>
  <c r="U3320" i="1"/>
  <c r="W3320" i="1"/>
  <c r="V3320" i="1" s="1"/>
  <c r="U3312" i="1"/>
  <c r="W3312" i="1"/>
  <c r="V3312" i="1" s="1"/>
  <c r="U3304" i="1"/>
  <c r="W3304" i="1"/>
  <c r="V3304" i="1" s="1"/>
  <c r="U3296" i="1"/>
  <c r="W3296" i="1"/>
  <c r="V3296" i="1" s="1"/>
  <c r="U3288" i="1"/>
  <c r="W3288" i="1"/>
  <c r="V3288" i="1" s="1"/>
  <c r="U3280" i="1"/>
  <c r="W3280" i="1"/>
  <c r="V3280" i="1" s="1"/>
  <c r="U3272" i="1"/>
  <c r="W3272" i="1"/>
  <c r="V3272" i="1" s="1"/>
  <c r="U3264" i="1"/>
  <c r="W3264" i="1"/>
  <c r="V3264" i="1" s="1"/>
  <c r="U3256" i="1"/>
  <c r="W3256" i="1"/>
  <c r="V3256" i="1" s="1"/>
  <c r="U3248" i="1"/>
  <c r="W3248" i="1"/>
  <c r="V3248" i="1" s="1"/>
  <c r="U3240" i="1"/>
  <c r="W3240" i="1"/>
  <c r="V3240" i="1" s="1"/>
  <c r="U3232" i="1"/>
  <c r="W3232" i="1"/>
  <c r="V3232" i="1" s="1"/>
  <c r="U3224" i="1"/>
  <c r="W3224" i="1"/>
  <c r="V3224" i="1" s="1"/>
  <c r="U3216" i="1"/>
  <c r="W3216" i="1"/>
  <c r="V3216" i="1" s="1"/>
  <c r="U3208" i="1"/>
  <c r="W3208" i="1"/>
  <c r="V3208" i="1" s="1"/>
  <c r="U3200" i="1"/>
  <c r="W3200" i="1"/>
  <c r="V3200" i="1" s="1"/>
  <c r="U3192" i="1"/>
  <c r="W3192" i="1"/>
  <c r="V3192" i="1" s="1"/>
  <c r="U3184" i="1"/>
  <c r="W3184" i="1"/>
  <c r="V3184" i="1" s="1"/>
  <c r="U3176" i="1"/>
  <c r="W3176" i="1"/>
  <c r="V3176" i="1" s="1"/>
  <c r="U3168" i="1"/>
  <c r="W3168" i="1"/>
  <c r="V3168" i="1" s="1"/>
  <c r="U3160" i="1"/>
  <c r="W3160" i="1"/>
  <c r="V3160" i="1" s="1"/>
  <c r="U3152" i="1"/>
  <c r="W3152" i="1"/>
  <c r="V3152" i="1" s="1"/>
  <c r="U3144" i="1"/>
  <c r="W3144" i="1"/>
  <c r="V3144" i="1" s="1"/>
  <c r="U3136" i="1"/>
  <c r="W3136" i="1"/>
  <c r="V3136" i="1" s="1"/>
  <c r="U3128" i="1"/>
  <c r="W3128" i="1"/>
  <c r="V3128" i="1" s="1"/>
  <c r="U3120" i="1"/>
  <c r="W3120" i="1"/>
  <c r="V3120" i="1" s="1"/>
  <c r="U3112" i="1"/>
  <c r="W3112" i="1"/>
  <c r="V3112" i="1" s="1"/>
  <c r="U3104" i="1"/>
  <c r="W3104" i="1"/>
  <c r="V3104" i="1" s="1"/>
  <c r="U3096" i="1"/>
  <c r="W3096" i="1"/>
  <c r="V3096" i="1" s="1"/>
  <c r="U3088" i="1"/>
  <c r="W3088" i="1"/>
  <c r="V3088" i="1" s="1"/>
  <c r="U3080" i="1"/>
  <c r="W3080" i="1"/>
  <c r="V3080" i="1" s="1"/>
  <c r="U3072" i="1"/>
  <c r="W3072" i="1"/>
  <c r="V3072" i="1" s="1"/>
  <c r="U3064" i="1"/>
  <c r="W3064" i="1"/>
  <c r="V3064" i="1" s="1"/>
  <c r="U3056" i="1"/>
  <c r="W3056" i="1"/>
  <c r="V3056" i="1" s="1"/>
  <c r="U3048" i="1"/>
  <c r="W3048" i="1"/>
  <c r="V3048" i="1" s="1"/>
  <c r="U3040" i="1"/>
  <c r="W3040" i="1"/>
  <c r="V3040" i="1" s="1"/>
  <c r="U3032" i="1"/>
  <c r="W3032" i="1"/>
  <c r="V3032" i="1" s="1"/>
  <c r="U3024" i="1"/>
  <c r="W3024" i="1"/>
  <c r="V3024" i="1" s="1"/>
  <c r="U3016" i="1"/>
  <c r="W3016" i="1"/>
  <c r="V3016" i="1" s="1"/>
  <c r="U3008" i="1"/>
  <c r="W3008" i="1"/>
  <c r="V3008" i="1" s="1"/>
  <c r="U3000" i="1"/>
  <c r="W3000" i="1"/>
  <c r="V3000" i="1" s="1"/>
  <c r="U2992" i="1"/>
  <c r="W2992" i="1"/>
  <c r="V2992" i="1" s="1"/>
  <c r="U2984" i="1"/>
  <c r="W2984" i="1"/>
  <c r="V2984" i="1" s="1"/>
  <c r="U2976" i="1"/>
  <c r="W2976" i="1"/>
  <c r="V2976" i="1" s="1"/>
  <c r="U2968" i="1"/>
  <c r="W2968" i="1"/>
  <c r="V2968" i="1" s="1"/>
  <c r="U2960" i="1"/>
  <c r="W2960" i="1"/>
  <c r="V2960" i="1" s="1"/>
  <c r="U2952" i="1"/>
  <c r="W2952" i="1"/>
  <c r="V2952" i="1" s="1"/>
  <c r="U2944" i="1"/>
  <c r="W2944" i="1"/>
  <c r="V2944" i="1" s="1"/>
  <c r="U2936" i="1"/>
  <c r="W2936" i="1"/>
  <c r="V2936" i="1" s="1"/>
  <c r="U2928" i="1"/>
  <c r="W2928" i="1"/>
  <c r="V2928" i="1" s="1"/>
  <c r="U2920" i="1"/>
  <c r="W2920" i="1"/>
  <c r="V2920" i="1" s="1"/>
  <c r="U2912" i="1"/>
  <c r="W2912" i="1"/>
  <c r="V2912" i="1" s="1"/>
  <c r="U2904" i="1"/>
  <c r="W2904" i="1"/>
  <c r="V2904" i="1" s="1"/>
  <c r="U2896" i="1"/>
  <c r="W2896" i="1"/>
  <c r="V2896" i="1" s="1"/>
  <c r="U2888" i="1"/>
  <c r="W2888" i="1"/>
  <c r="V2888" i="1" s="1"/>
  <c r="U2880" i="1"/>
  <c r="W2880" i="1"/>
  <c r="V2880" i="1" s="1"/>
  <c r="U2872" i="1"/>
  <c r="W2872" i="1"/>
  <c r="V2872" i="1" s="1"/>
  <c r="U2864" i="1"/>
  <c r="W2864" i="1"/>
  <c r="V2864" i="1" s="1"/>
  <c r="U2856" i="1"/>
  <c r="W2856" i="1"/>
  <c r="V2856" i="1" s="1"/>
  <c r="U2848" i="1"/>
  <c r="W2848" i="1"/>
  <c r="V2848" i="1" s="1"/>
  <c r="U2840" i="1"/>
  <c r="W2840" i="1"/>
  <c r="V2840" i="1" s="1"/>
  <c r="U2832" i="1"/>
  <c r="W2832" i="1"/>
  <c r="V2832" i="1" s="1"/>
  <c r="U2824" i="1"/>
  <c r="W2824" i="1"/>
  <c r="V2824" i="1" s="1"/>
  <c r="U2816" i="1"/>
  <c r="W2816" i="1"/>
  <c r="V2816" i="1" s="1"/>
  <c r="U2808" i="1"/>
  <c r="W2808" i="1"/>
  <c r="V2808" i="1" s="1"/>
  <c r="U2800" i="1"/>
  <c r="W2800" i="1"/>
  <c r="V2800" i="1" s="1"/>
  <c r="U2792" i="1"/>
  <c r="W2792" i="1"/>
  <c r="V2792" i="1" s="1"/>
  <c r="U2784" i="1"/>
  <c r="W2784" i="1"/>
  <c r="V2784" i="1" s="1"/>
  <c r="U2776" i="1"/>
  <c r="W2776" i="1"/>
  <c r="V2776" i="1" s="1"/>
  <c r="U2768" i="1"/>
  <c r="W2768" i="1"/>
  <c r="V2768" i="1" s="1"/>
  <c r="U2760" i="1"/>
  <c r="W2760" i="1"/>
  <c r="V2760" i="1" s="1"/>
  <c r="U4111" i="1"/>
  <c r="W4111" i="1"/>
  <c r="V4111" i="1" s="1"/>
  <c r="U4103" i="1"/>
  <c r="W4103" i="1"/>
  <c r="V4103" i="1" s="1"/>
  <c r="U4095" i="1"/>
  <c r="W4095" i="1"/>
  <c r="V4095" i="1" s="1"/>
  <c r="U4087" i="1"/>
  <c r="W4087" i="1"/>
  <c r="V4087" i="1" s="1"/>
  <c r="U4079" i="1"/>
  <c r="W4079" i="1"/>
  <c r="V4079" i="1" s="1"/>
  <c r="U4071" i="1"/>
  <c r="W4071" i="1"/>
  <c r="V4071" i="1" s="1"/>
  <c r="U4063" i="1"/>
  <c r="W4063" i="1"/>
  <c r="V4063" i="1" s="1"/>
  <c r="U4055" i="1"/>
  <c r="W4055" i="1"/>
  <c r="V4055" i="1" s="1"/>
  <c r="U4047" i="1"/>
  <c r="W4047" i="1"/>
  <c r="V4047" i="1" s="1"/>
  <c r="U4039" i="1"/>
  <c r="W4039" i="1"/>
  <c r="V4039" i="1" s="1"/>
  <c r="U4031" i="1"/>
  <c r="W4031" i="1"/>
  <c r="V4031" i="1" s="1"/>
  <c r="U4023" i="1"/>
  <c r="W4023" i="1"/>
  <c r="V4023" i="1" s="1"/>
  <c r="U4015" i="1"/>
  <c r="W4015" i="1"/>
  <c r="V4015" i="1" s="1"/>
  <c r="U4007" i="1"/>
  <c r="W4007" i="1"/>
  <c r="V4007" i="1" s="1"/>
  <c r="U3999" i="1"/>
  <c r="W3999" i="1"/>
  <c r="V3999" i="1" s="1"/>
  <c r="U3991" i="1"/>
  <c r="W3991" i="1"/>
  <c r="V3991" i="1" s="1"/>
  <c r="U3983" i="1"/>
  <c r="W3983" i="1"/>
  <c r="V3983" i="1" s="1"/>
  <c r="U3975" i="1"/>
  <c r="W3975" i="1"/>
  <c r="V3975" i="1" s="1"/>
  <c r="U3967" i="1"/>
  <c r="W3967" i="1"/>
  <c r="V3967" i="1" s="1"/>
  <c r="U3959" i="1"/>
  <c r="W3959" i="1"/>
  <c r="V3959" i="1" s="1"/>
  <c r="U3951" i="1"/>
  <c r="W3951" i="1"/>
  <c r="V3951" i="1" s="1"/>
  <c r="U3943" i="1"/>
  <c r="W3943" i="1"/>
  <c r="V3943" i="1" s="1"/>
  <c r="U3935" i="1"/>
  <c r="W3935" i="1"/>
  <c r="V3935" i="1" s="1"/>
  <c r="U3927" i="1"/>
  <c r="W3927" i="1"/>
  <c r="V3927" i="1" s="1"/>
  <c r="U3919" i="1"/>
  <c r="W3919" i="1"/>
  <c r="V3919" i="1" s="1"/>
  <c r="U3911" i="1"/>
  <c r="W3911" i="1"/>
  <c r="V3911" i="1" s="1"/>
  <c r="U3903" i="1"/>
  <c r="W3903" i="1"/>
  <c r="V3903" i="1" s="1"/>
  <c r="U3895" i="1"/>
  <c r="W3895" i="1"/>
  <c r="V3895" i="1" s="1"/>
  <c r="U3887" i="1"/>
  <c r="W3887" i="1"/>
  <c r="V3887" i="1" s="1"/>
  <c r="U3879" i="1"/>
  <c r="W3879" i="1"/>
  <c r="V3879" i="1" s="1"/>
  <c r="U3871" i="1"/>
  <c r="W3871" i="1"/>
  <c r="V3871" i="1" s="1"/>
  <c r="U3863" i="1"/>
  <c r="W3863" i="1"/>
  <c r="V3863" i="1" s="1"/>
  <c r="U3855" i="1"/>
  <c r="W3855" i="1"/>
  <c r="V3855" i="1" s="1"/>
  <c r="U3847" i="1"/>
  <c r="W3847" i="1"/>
  <c r="V3847" i="1" s="1"/>
  <c r="U3839" i="1"/>
  <c r="W3839" i="1"/>
  <c r="V3839" i="1" s="1"/>
  <c r="U3831" i="1"/>
  <c r="W3831" i="1"/>
  <c r="V3831" i="1" s="1"/>
  <c r="U3823" i="1"/>
  <c r="W3823" i="1"/>
  <c r="V3823" i="1" s="1"/>
  <c r="U3815" i="1"/>
  <c r="W3815" i="1"/>
  <c r="V3815" i="1" s="1"/>
  <c r="U3807" i="1"/>
  <c r="W3807" i="1"/>
  <c r="V3807" i="1" s="1"/>
  <c r="U3799" i="1"/>
  <c r="W3799" i="1"/>
  <c r="V3799" i="1" s="1"/>
  <c r="U3791" i="1"/>
  <c r="W3791" i="1"/>
  <c r="V3791" i="1" s="1"/>
  <c r="U3783" i="1"/>
  <c r="W3783" i="1"/>
  <c r="V3783" i="1" s="1"/>
  <c r="U3775" i="1"/>
  <c r="W3775" i="1"/>
  <c r="V3775" i="1" s="1"/>
  <c r="U3767" i="1"/>
  <c r="W3767" i="1"/>
  <c r="V3767" i="1" s="1"/>
  <c r="U3759" i="1"/>
  <c r="W3759" i="1"/>
  <c r="V3759" i="1" s="1"/>
  <c r="U3751" i="1"/>
  <c r="W3751" i="1"/>
  <c r="V3751" i="1" s="1"/>
  <c r="U3743" i="1"/>
  <c r="W3743" i="1"/>
  <c r="V3743" i="1" s="1"/>
  <c r="U3735" i="1"/>
  <c r="W3735" i="1"/>
  <c r="V3735" i="1" s="1"/>
  <c r="U3727" i="1"/>
  <c r="W3727" i="1"/>
  <c r="V3727" i="1" s="1"/>
  <c r="U3719" i="1"/>
  <c r="W3719" i="1"/>
  <c r="V3719" i="1" s="1"/>
  <c r="U3711" i="1"/>
  <c r="W3711" i="1"/>
  <c r="V3711" i="1" s="1"/>
  <c r="U3703" i="1"/>
  <c r="W3703" i="1"/>
  <c r="V3703" i="1" s="1"/>
  <c r="U3695" i="1"/>
  <c r="W3695" i="1"/>
  <c r="V3695" i="1" s="1"/>
  <c r="U3687" i="1"/>
  <c r="W3687" i="1"/>
  <c r="V3687" i="1" s="1"/>
  <c r="U3679" i="1"/>
  <c r="W3679" i="1"/>
  <c r="V3679" i="1" s="1"/>
  <c r="U3671" i="1"/>
  <c r="W3671" i="1"/>
  <c r="V3671" i="1" s="1"/>
  <c r="U3663" i="1"/>
  <c r="W3663" i="1"/>
  <c r="V3663" i="1" s="1"/>
  <c r="U3655" i="1"/>
  <c r="W3655" i="1"/>
  <c r="V3655" i="1" s="1"/>
  <c r="U3647" i="1"/>
  <c r="W3647" i="1"/>
  <c r="V3647" i="1" s="1"/>
  <c r="U3639" i="1"/>
  <c r="W3639" i="1"/>
  <c r="V3639" i="1" s="1"/>
  <c r="U3631" i="1"/>
  <c r="W3631" i="1"/>
  <c r="V3631" i="1" s="1"/>
  <c r="U3623" i="1"/>
  <c r="W3623" i="1"/>
  <c r="V3623" i="1" s="1"/>
  <c r="U3615" i="1"/>
  <c r="W3615" i="1"/>
  <c r="V3615" i="1" s="1"/>
  <c r="U3607" i="1"/>
  <c r="W3607" i="1"/>
  <c r="V3607" i="1" s="1"/>
  <c r="U3599" i="1"/>
  <c r="W3599" i="1"/>
  <c r="V3599" i="1" s="1"/>
  <c r="U3591" i="1"/>
  <c r="W3591" i="1"/>
  <c r="V3591" i="1" s="1"/>
  <c r="U3583" i="1"/>
  <c r="W3583" i="1"/>
  <c r="V3583" i="1" s="1"/>
  <c r="U3575" i="1"/>
  <c r="W3575" i="1"/>
  <c r="V3575" i="1" s="1"/>
  <c r="U3567" i="1"/>
  <c r="W3567" i="1"/>
  <c r="V3567" i="1" s="1"/>
  <c r="U3559" i="1"/>
  <c r="W3559" i="1"/>
  <c r="V3559" i="1" s="1"/>
  <c r="U3551" i="1"/>
  <c r="W3551" i="1"/>
  <c r="V3551" i="1" s="1"/>
  <c r="U3543" i="1"/>
  <c r="W3543" i="1"/>
  <c r="V3543" i="1" s="1"/>
  <c r="U3535" i="1"/>
  <c r="W3535" i="1"/>
  <c r="V3535" i="1" s="1"/>
  <c r="U3527" i="1"/>
  <c r="W3527" i="1"/>
  <c r="V3527" i="1" s="1"/>
  <c r="U3519" i="1"/>
  <c r="W3519" i="1"/>
  <c r="V3519" i="1" s="1"/>
  <c r="U3511" i="1"/>
  <c r="W3511" i="1"/>
  <c r="V3511" i="1" s="1"/>
  <c r="U3503" i="1"/>
  <c r="W3503" i="1"/>
  <c r="V3503" i="1" s="1"/>
  <c r="U3495" i="1"/>
  <c r="W3495" i="1"/>
  <c r="V3495" i="1" s="1"/>
  <c r="U3487" i="1"/>
  <c r="W3487" i="1"/>
  <c r="V3487" i="1" s="1"/>
  <c r="U3479" i="1"/>
  <c r="W3479" i="1"/>
  <c r="V3479" i="1" s="1"/>
  <c r="U3471" i="1"/>
  <c r="W3471" i="1"/>
  <c r="V3471" i="1" s="1"/>
  <c r="U3463" i="1"/>
  <c r="W3463" i="1"/>
  <c r="V3463" i="1" s="1"/>
  <c r="U3455" i="1"/>
  <c r="W3455" i="1"/>
  <c r="V3455" i="1" s="1"/>
  <c r="U3447" i="1"/>
  <c r="W3447" i="1"/>
  <c r="V3447" i="1" s="1"/>
  <c r="U3439" i="1"/>
  <c r="W3439" i="1"/>
  <c r="V3439" i="1" s="1"/>
  <c r="U3431" i="1"/>
  <c r="W3431" i="1"/>
  <c r="V3431" i="1" s="1"/>
  <c r="U3423" i="1"/>
  <c r="W3423" i="1"/>
  <c r="V3423" i="1" s="1"/>
  <c r="U3415" i="1"/>
  <c r="W3415" i="1"/>
  <c r="V3415" i="1" s="1"/>
  <c r="U3407" i="1"/>
  <c r="W3407" i="1"/>
  <c r="V3407" i="1" s="1"/>
  <c r="U3399" i="1"/>
  <c r="W3399" i="1"/>
  <c r="V3399" i="1" s="1"/>
  <c r="U3391" i="1"/>
  <c r="W3391" i="1"/>
  <c r="V3391" i="1" s="1"/>
  <c r="U3383" i="1"/>
  <c r="W3383" i="1"/>
  <c r="V3383" i="1" s="1"/>
  <c r="U3375" i="1"/>
  <c r="W3375" i="1"/>
  <c r="V3375" i="1" s="1"/>
  <c r="U3367" i="1"/>
  <c r="W3367" i="1"/>
  <c r="V3367" i="1" s="1"/>
  <c r="U3359" i="1"/>
  <c r="W3359" i="1"/>
  <c r="V3359" i="1" s="1"/>
  <c r="U3351" i="1"/>
  <c r="W3351" i="1"/>
  <c r="V3351" i="1" s="1"/>
  <c r="U3343" i="1"/>
  <c r="W3343" i="1"/>
  <c r="V3343" i="1" s="1"/>
  <c r="U3335" i="1"/>
  <c r="W3335" i="1"/>
  <c r="V3335" i="1" s="1"/>
  <c r="U3327" i="1"/>
  <c r="W3327" i="1"/>
  <c r="V3327" i="1" s="1"/>
  <c r="U3319" i="1"/>
  <c r="W3319" i="1"/>
  <c r="V3319" i="1" s="1"/>
  <c r="U3311" i="1"/>
  <c r="W3311" i="1"/>
  <c r="V3311" i="1" s="1"/>
  <c r="U3303" i="1"/>
  <c r="W3303" i="1"/>
  <c r="V3303" i="1" s="1"/>
  <c r="U3295" i="1"/>
  <c r="W3295" i="1"/>
  <c r="V3295" i="1" s="1"/>
  <c r="U3287" i="1"/>
  <c r="W3287" i="1"/>
  <c r="V3287" i="1" s="1"/>
  <c r="U3279" i="1"/>
  <c r="W3279" i="1"/>
  <c r="V3279" i="1" s="1"/>
  <c r="U3271" i="1"/>
  <c r="W3271" i="1"/>
  <c r="V3271" i="1" s="1"/>
  <c r="U3263" i="1"/>
  <c r="W3263" i="1"/>
  <c r="V3263" i="1" s="1"/>
  <c r="U3255" i="1"/>
  <c r="W3255" i="1"/>
  <c r="V3255" i="1" s="1"/>
  <c r="U3247" i="1"/>
  <c r="W3247" i="1"/>
  <c r="V3247" i="1" s="1"/>
  <c r="U3239" i="1"/>
  <c r="W3239" i="1"/>
  <c r="V3239" i="1" s="1"/>
  <c r="U3231" i="1"/>
  <c r="W3231" i="1"/>
  <c r="V3231" i="1" s="1"/>
  <c r="U3223" i="1"/>
  <c r="W3223" i="1"/>
  <c r="V3223" i="1" s="1"/>
  <c r="U3215" i="1"/>
  <c r="W3215" i="1"/>
  <c r="V3215" i="1" s="1"/>
  <c r="U3207" i="1"/>
  <c r="W3207" i="1"/>
  <c r="V3207" i="1" s="1"/>
  <c r="U3199" i="1"/>
  <c r="W3199" i="1"/>
  <c r="V3199" i="1" s="1"/>
  <c r="U3191" i="1"/>
  <c r="W3191" i="1"/>
  <c r="V3191" i="1" s="1"/>
  <c r="U3183" i="1"/>
  <c r="W3183" i="1"/>
  <c r="V3183" i="1" s="1"/>
  <c r="U3175" i="1"/>
  <c r="W3175" i="1"/>
  <c r="V3175" i="1" s="1"/>
  <c r="U3167" i="1"/>
  <c r="W3167" i="1"/>
  <c r="V3167" i="1" s="1"/>
  <c r="U3159" i="1"/>
  <c r="W3159" i="1"/>
  <c r="V3159" i="1" s="1"/>
  <c r="U3151" i="1"/>
  <c r="W3151" i="1"/>
  <c r="V3151" i="1" s="1"/>
  <c r="U3143" i="1"/>
  <c r="W3143" i="1"/>
  <c r="V3143" i="1" s="1"/>
  <c r="U3135" i="1"/>
  <c r="W3135" i="1"/>
  <c r="V3135" i="1" s="1"/>
  <c r="U3127" i="1"/>
  <c r="W3127" i="1"/>
  <c r="V3127" i="1" s="1"/>
  <c r="U3119" i="1"/>
  <c r="W3119" i="1"/>
  <c r="V3119" i="1" s="1"/>
  <c r="U3111" i="1"/>
  <c r="W3111" i="1"/>
  <c r="V3111" i="1" s="1"/>
  <c r="U3103" i="1"/>
  <c r="W3103" i="1"/>
  <c r="V3103" i="1" s="1"/>
  <c r="U3095" i="1"/>
  <c r="W3095" i="1"/>
  <c r="V3095" i="1" s="1"/>
  <c r="U3087" i="1"/>
  <c r="W3087" i="1"/>
  <c r="V3087" i="1" s="1"/>
  <c r="U3079" i="1"/>
  <c r="W3079" i="1"/>
  <c r="V3079" i="1" s="1"/>
  <c r="U3071" i="1"/>
  <c r="W3071" i="1"/>
  <c r="V3071" i="1" s="1"/>
  <c r="U3063" i="1"/>
  <c r="W3063" i="1"/>
  <c r="V3063" i="1" s="1"/>
  <c r="U3055" i="1"/>
  <c r="W3055" i="1"/>
  <c r="V3055" i="1" s="1"/>
  <c r="U3047" i="1"/>
  <c r="W3047" i="1"/>
  <c r="V3047" i="1" s="1"/>
  <c r="U3039" i="1"/>
  <c r="W3039" i="1"/>
  <c r="V3039" i="1" s="1"/>
  <c r="U3031" i="1"/>
  <c r="W3031" i="1"/>
  <c r="V3031" i="1" s="1"/>
  <c r="U3023" i="1"/>
  <c r="W3023" i="1"/>
  <c r="V3023" i="1" s="1"/>
  <c r="U3015" i="1"/>
  <c r="W3015" i="1"/>
  <c r="V3015" i="1" s="1"/>
  <c r="U3007" i="1"/>
  <c r="W3007" i="1"/>
  <c r="V3007" i="1" s="1"/>
  <c r="U2999" i="1"/>
  <c r="W2999" i="1"/>
  <c r="V2999" i="1" s="1"/>
  <c r="U2991" i="1"/>
  <c r="W2991" i="1"/>
  <c r="V2991" i="1" s="1"/>
  <c r="U2983" i="1"/>
  <c r="W2983" i="1"/>
  <c r="V2983" i="1" s="1"/>
  <c r="U2975" i="1"/>
  <c r="W2975" i="1"/>
  <c r="V2975" i="1" s="1"/>
  <c r="U2967" i="1"/>
  <c r="W2967" i="1"/>
  <c r="V2967" i="1" s="1"/>
  <c r="U2959" i="1"/>
  <c r="W2959" i="1"/>
  <c r="V2959" i="1" s="1"/>
  <c r="U2951" i="1"/>
  <c r="W2951" i="1"/>
  <c r="V2951" i="1" s="1"/>
  <c r="U2943" i="1"/>
  <c r="W2943" i="1"/>
  <c r="V2943" i="1" s="1"/>
  <c r="U2935" i="1"/>
  <c r="W2935" i="1"/>
  <c r="V2935" i="1" s="1"/>
  <c r="U2927" i="1"/>
  <c r="W2927" i="1"/>
  <c r="V2927" i="1" s="1"/>
  <c r="U2919" i="1"/>
  <c r="W2919" i="1"/>
  <c r="V2919" i="1" s="1"/>
  <c r="U2911" i="1"/>
  <c r="W2911" i="1"/>
  <c r="V2911" i="1" s="1"/>
  <c r="U2903" i="1"/>
  <c r="W2903" i="1"/>
  <c r="V2903" i="1" s="1"/>
  <c r="U2895" i="1"/>
  <c r="W2895" i="1"/>
  <c r="V2895" i="1" s="1"/>
  <c r="U2887" i="1"/>
  <c r="W2887" i="1"/>
  <c r="V2887" i="1" s="1"/>
  <c r="U2879" i="1"/>
  <c r="W2879" i="1"/>
  <c r="V2879" i="1" s="1"/>
  <c r="U2871" i="1"/>
  <c r="W2871" i="1"/>
  <c r="V2871" i="1" s="1"/>
  <c r="U2863" i="1"/>
  <c r="W2863" i="1"/>
  <c r="V2863" i="1" s="1"/>
  <c r="U2855" i="1"/>
  <c r="W2855" i="1"/>
  <c r="V2855" i="1" s="1"/>
  <c r="U2847" i="1"/>
  <c r="W2847" i="1"/>
  <c r="V2847" i="1" s="1"/>
  <c r="U2839" i="1"/>
  <c r="W2839" i="1"/>
  <c r="V2839" i="1" s="1"/>
  <c r="U2831" i="1"/>
  <c r="W2831" i="1"/>
  <c r="V2831" i="1" s="1"/>
  <c r="U2823" i="1"/>
  <c r="W2823" i="1"/>
  <c r="V2823" i="1" s="1"/>
  <c r="U2815" i="1"/>
  <c r="W2815" i="1"/>
  <c r="V2815" i="1" s="1"/>
  <c r="U2807" i="1"/>
  <c r="W2807" i="1"/>
  <c r="V2807" i="1" s="1"/>
  <c r="U2799" i="1"/>
  <c r="W2799" i="1"/>
  <c r="V2799" i="1" s="1"/>
  <c r="U2791" i="1"/>
  <c r="W2791" i="1"/>
  <c r="V2791" i="1" s="1"/>
  <c r="U2783" i="1"/>
  <c r="W2783" i="1"/>
  <c r="V2783" i="1" s="1"/>
  <c r="U2775" i="1"/>
  <c r="W2775" i="1"/>
  <c r="V2775" i="1" s="1"/>
  <c r="U2767" i="1"/>
  <c r="W2767" i="1"/>
  <c r="V2767" i="1" s="1"/>
  <c r="U2759" i="1"/>
  <c r="W2759" i="1"/>
  <c r="V2759" i="1" s="1"/>
  <c r="U2751" i="1"/>
  <c r="W2751" i="1"/>
  <c r="V2751" i="1" s="1"/>
  <c r="U2743" i="1"/>
  <c r="W2743" i="1"/>
  <c r="V2743" i="1" s="1"/>
  <c r="U2735" i="1"/>
  <c r="W2735" i="1"/>
  <c r="V2735" i="1" s="1"/>
  <c r="U2727" i="1"/>
  <c r="W2727" i="1"/>
  <c r="V2727" i="1" s="1"/>
  <c r="U2719" i="1"/>
  <c r="W2719" i="1"/>
  <c r="V2719" i="1" s="1"/>
  <c r="U2711" i="1"/>
  <c r="W2711" i="1"/>
  <c r="V2711" i="1" s="1"/>
  <c r="U2703" i="1"/>
  <c r="W2703" i="1"/>
  <c r="V2703" i="1" s="1"/>
  <c r="U2695" i="1"/>
  <c r="W2695" i="1"/>
  <c r="V2695" i="1" s="1"/>
  <c r="U2687" i="1"/>
  <c r="W2687" i="1"/>
  <c r="V2687" i="1" s="1"/>
  <c r="U2679" i="1"/>
  <c r="W2679" i="1"/>
  <c r="V2679" i="1" s="1"/>
  <c r="U2671" i="1"/>
  <c r="W2671" i="1"/>
  <c r="V2671" i="1" s="1"/>
  <c r="U2663" i="1"/>
  <c r="W2663" i="1"/>
  <c r="V2663" i="1" s="1"/>
  <c r="U2655" i="1"/>
  <c r="W2655" i="1"/>
  <c r="V2655" i="1" s="1"/>
  <c r="U2647" i="1"/>
  <c r="W2647" i="1"/>
  <c r="V2647" i="1" s="1"/>
  <c r="U2639" i="1"/>
  <c r="W2639" i="1"/>
  <c r="V2639" i="1" s="1"/>
  <c r="U2631" i="1"/>
  <c r="W2631" i="1"/>
  <c r="V2631" i="1" s="1"/>
  <c r="U2623" i="1"/>
  <c r="W2623" i="1"/>
  <c r="V2623" i="1" s="1"/>
  <c r="U2615" i="1"/>
  <c r="W2615" i="1"/>
  <c r="V2615" i="1" s="1"/>
  <c r="U2607" i="1"/>
  <c r="W2607" i="1"/>
  <c r="V2607" i="1" s="1"/>
  <c r="U2599" i="1"/>
  <c r="W2599" i="1"/>
  <c r="V2599" i="1" s="1"/>
  <c r="U2591" i="1"/>
  <c r="W2591" i="1"/>
  <c r="V2591" i="1" s="1"/>
  <c r="U2583" i="1"/>
  <c r="W2583" i="1"/>
  <c r="V2583" i="1" s="1"/>
  <c r="U2575" i="1"/>
  <c r="W2575" i="1"/>
  <c r="V2575" i="1" s="1"/>
  <c r="U2567" i="1"/>
  <c r="W2567" i="1"/>
  <c r="V2567" i="1" s="1"/>
  <c r="U2559" i="1"/>
  <c r="W2559" i="1"/>
  <c r="V2559" i="1" s="1"/>
  <c r="U2551" i="1"/>
  <c r="W2551" i="1"/>
  <c r="V2551" i="1" s="1"/>
  <c r="U2543" i="1"/>
  <c r="W2543" i="1"/>
  <c r="V2543" i="1" s="1"/>
  <c r="U2535" i="1"/>
  <c r="W2535" i="1"/>
  <c r="V2535" i="1" s="1"/>
  <c r="U2527" i="1"/>
  <c r="W2527" i="1"/>
  <c r="V2527" i="1" s="1"/>
  <c r="U2519" i="1"/>
  <c r="W2519" i="1"/>
  <c r="V2519" i="1" s="1"/>
  <c r="U2511" i="1"/>
  <c r="W2511" i="1"/>
  <c r="V2511" i="1" s="1"/>
  <c r="U2503" i="1"/>
  <c r="W2503" i="1"/>
  <c r="V2503" i="1" s="1"/>
  <c r="U2495" i="1"/>
  <c r="W2495" i="1"/>
  <c r="V2495" i="1" s="1"/>
  <c r="U2487" i="1"/>
  <c r="W2487" i="1"/>
  <c r="V2487" i="1" s="1"/>
  <c r="U2479" i="1"/>
  <c r="W2479" i="1"/>
  <c r="V2479" i="1" s="1"/>
  <c r="U2471" i="1"/>
  <c r="W2471" i="1"/>
  <c r="V2471" i="1" s="1"/>
  <c r="U2463" i="1"/>
  <c r="W2463" i="1"/>
  <c r="V2463" i="1" s="1"/>
  <c r="U2455" i="1"/>
  <c r="W2455" i="1"/>
  <c r="V2455" i="1" s="1"/>
  <c r="U2447" i="1"/>
  <c r="W2447" i="1"/>
  <c r="V2447" i="1" s="1"/>
  <c r="U2439" i="1"/>
  <c r="W2439" i="1"/>
  <c r="V2439" i="1" s="1"/>
  <c r="U2431" i="1"/>
  <c r="W2431" i="1"/>
  <c r="V2431" i="1" s="1"/>
  <c r="U2423" i="1"/>
  <c r="W2423" i="1"/>
  <c r="V2423" i="1" s="1"/>
  <c r="U2415" i="1"/>
  <c r="W2415" i="1"/>
  <c r="V2415" i="1" s="1"/>
  <c r="U2407" i="1"/>
  <c r="W2407" i="1"/>
  <c r="V2407" i="1" s="1"/>
  <c r="U2399" i="1"/>
  <c r="W2399" i="1"/>
  <c r="V2399" i="1" s="1"/>
  <c r="U4110" i="1"/>
  <c r="W4110" i="1"/>
  <c r="V4110" i="1" s="1"/>
  <c r="U4102" i="1"/>
  <c r="W4102" i="1"/>
  <c r="V4102" i="1" s="1"/>
  <c r="U4094" i="1"/>
  <c r="W4094" i="1"/>
  <c r="V4094" i="1" s="1"/>
  <c r="U4086" i="1"/>
  <c r="W4086" i="1"/>
  <c r="V4086" i="1" s="1"/>
  <c r="U4078" i="1"/>
  <c r="W4078" i="1"/>
  <c r="V4078" i="1" s="1"/>
  <c r="U4070" i="1"/>
  <c r="W4070" i="1"/>
  <c r="V4070" i="1" s="1"/>
  <c r="U4062" i="1"/>
  <c r="W4062" i="1"/>
  <c r="V4062" i="1" s="1"/>
  <c r="U4054" i="1"/>
  <c r="W4054" i="1"/>
  <c r="V4054" i="1" s="1"/>
  <c r="U4046" i="1"/>
  <c r="W4046" i="1"/>
  <c r="V4046" i="1" s="1"/>
  <c r="U4038" i="1"/>
  <c r="W4038" i="1"/>
  <c r="V4038" i="1" s="1"/>
  <c r="U4030" i="1"/>
  <c r="W4030" i="1"/>
  <c r="V4030" i="1" s="1"/>
  <c r="U4022" i="1"/>
  <c r="W4022" i="1"/>
  <c r="V4022" i="1" s="1"/>
  <c r="U4014" i="1"/>
  <c r="W4014" i="1"/>
  <c r="V4014" i="1" s="1"/>
  <c r="U4006" i="1"/>
  <c r="W4006" i="1"/>
  <c r="V4006" i="1" s="1"/>
  <c r="U3998" i="1"/>
  <c r="W3998" i="1"/>
  <c r="V3998" i="1" s="1"/>
  <c r="U3990" i="1"/>
  <c r="W3990" i="1"/>
  <c r="V3990" i="1" s="1"/>
  <c r="U3982" i="1"/>
  <c r="W3982" i="1"/>
  <c r="V3982" i="1" s="1"/>
  <c r="U3974" i="1"/>
  <c r="W3974" i="1"/>
  <c r="V3974" i="1" s="1"/>
  <c r="U3966" i="1"/>
  <c r="W3966" i="1"/>
  <c r="V3966" i="1" s="1"/>
  <c r="U3958" i="1"/>
  <c r="W3958" i="1"/>
  <c r="V3958" i="1" s="1"/>
  <c r="U3950" i="1"/>
  <c r="W3950" i="1"/>
  <c r="V3950" i="1" s="1"/>
  <c r="U3942" i="1"/>
  <c r="W3942" i="1"/>
  <c r="V3942" i="1" s="1"/>
  <c r="U3934" i="1"/>
  <c r="W3934" i="1"/>
  <c r="V3934" i="1" s="1"/>
  <c r="U3926" i="1"/>
  <c r="W3926" i="1"/>
  <c r="V3926" i="1" s="1"/>
  <c r="U3918" i="1"/>
  <c r="W3918" i="1"/>
  <c r="V3918" i="1" s="1"/>
  <c r="U3910" i="1"/>
  <c r="W3910" i="1"/>
  <c r="V3910" i="1" s="1"/>
  <c r="U3902" i="1"/>
  <c r="W3902" i="1"/>
  <c r="V3902" i="1" s="1"/>
  <c r="U3894" i="1"/>
  <c r="W3894" i="1"/>
  <c r="V3894" i="1" s="1"/>
  <c r="U3886" i="1"/>
  <c r="W3886" i="1"/>
  <c r="V3886" i="1" s="1"/>
  <c r="U3878" i="1"/>
  <c r="W3878" i="1"/>
  <c r="V3878" i="1" s="1"/>
  <c r="U3870" i="1"/>
  <c r="W3870" i="1"/>
  <c r="V3870" i="1" s="1"/>
  <c r="U3862" i="1"/>
  <c r="W3862" i="1"/>
  <c r="V3862" i="1" s="1"/>
  <c r="U3854" i="1"/>
  <c r="W3854" i="1"/>
  <c r="V3854" i="1" s="1"/>
  <c r="U3846" i="1"/>
  <c r="W3846" i="1"/>
  <c r="V3846" i="1" s="1"/>
  <c r="U3838" i="1"/>
  <c r="W3838" i="1"/>
  <c r="V3838" i="1" s="1"/>
  <c r="U3830" i="1"/>
  <c r="W3830" i="1"/>
  <c r="V3830" i="1" s="1"/>
  <c r="U3822" i="1"/>
  <c r="W3822" i="1"/>
  <c r="V3822" i="1" s="1"/>
  <c r="U3814" i="1"/>
  <c r="W3814" i="1"/>
  <c r="V3814" i="1" s="1"/>
  <c r="U3806" i="1"/>
  <c r="W3806" i="1"/>
  <c r="V3806" i="1" s="1"/>
  <c r="U3798" i="1"/>
  <c r="W3798" i="1"/>
  <c r="V3798" i="1" s="1"/>
  <c r="U3790" i="1"/>
  <c r="W3790" i="1"/>
  <c r="V3790" i="1" s="1"/>
  <c r="U3782" i="1"/>
  <c r="W3782" i="1"/>
  <c r="V3782" i="1" s="1"/>
  <c r="U3774" i="1"/>
  <c r="W3774" i="1"/>
  <c r="V3774" i="1" s="1"/>
  <c r="U3766" i="1"/>
  <c r="W3766" i="1"/>
  <c r="V3766" i="1" s="1"/>
  <c r="U3758" i="1"/>
  <c r="W3758" i="1"/>
  <c r="V3758" i="1" s="1"/>
  <c r="U3750" i="1"/>
  <c r="W3750" i="1"/>
  <c r="V3750" i="1" s="1"/>
  <c r="U3742" i="1"/>
  <c r="W3742" i="1"/>
  <c r="V3742" i="1" s="1"/>
  <c r="U3734" i="1"/>
  <c r="W3734" i="1"/>
  <c r="V3734" i="1" s="1"/>
  <c r="U3726" i="1"/>
  <c r="W3726" i="1"/>
  <c r="V3726" i="1" s="1"/>
  <c r="U3718" i="1"/>
  <c r="W3718" i="1"/>
  <c r="V3718" i="1" s="1"/>
  <c r="U3710" i="1"/>
  <c r="W3710" i="1"/>
  <c r="V3710" i="1" s="1"/>
  <c r="U3702" i="1"/>
  <c r="W3702" i="1"/>
  <c r="V3702" i="1" s="1"/>
  <c r="U3694" i="1"/>
  <c r="W3694" i="1"/>
  <c r="V3694" i="1" s="1"/>
  <c r="U3686" i="1"/>
  <c r="W3686" i="1"/>
  <c r="V3686" i="1" s="1"/>
  <c r="U3678" i="1"/>
  <c r="W3678" i="1"/>
  <c r="V3678" i="1" s="1"/>
  <c r="U3670" i="1"/>
  <c r="W3670" i="1"/>
  <c r="V3670" i="1" s="1"/>
  <c r="U3662" i="1"/>
  <c r="W3662" i="1"/>
  <c r="V3662" i="1" s="1"/>
  <c r="U3654" i="1"/>
  <c r="W3654" i="1"/>
  <c r="V3654" i="1" s="1"/>
  <c r="U3646" i="1"/>
  <c r="W3646" i="1"/>
  <c r="V3646" i="1" s="1"/>
  <c r="U3638" i="1"/>
  <c r="W3638" i="1"/>
  <c r="V3638" i="1" s="1"/>
  <c r="U3630" i="1"/>
  <c r="W3630" i="1"/>
  <c r="V3630" i="1" s="1"/>
  <c r="U3622" i="1"/>
  <c r="W3622" i="1"/>
  <c r="V3622" i="1" s="1"/>
  <c r="U3614" i="1"/>
  <c r="W3614" i="1"/>
  <c r="V3614" i="1" s="1"/>
  <c r="U3606" i="1"/>
  <c r="W3606" i="1"/>
  <c r="V3606" i="1" s="1"/>
  <c r="U3598" i="1"/>
  <c r="W3598" i="1"/>
  <c r="V3598" i="1" s="1"/>
  <c r="U3590" i="1"/>
  <c r="W3590" i="1"/>
  <c r="V3590" i="1" s="1"/>
  <c r="U3582" i="1"/>
  <c r="W3582" i="1"/>
  <c r="V3582" i="1" s="1"/>
  <c r="U3574" i="1"/>
  <c r="W3574" i="1"/>
  <c r="V3574" i="1" s="1"/>
  <c r="U3566" i="1"/>
  <c r="W3566" i="1"/>
  <c r="V3566" i="1" s="1"/>
  <c r="U3558" i="1"/>
  <c r="W3558" i="1"/>
  <c r="V3558" i="1" s="1"/>
  <c r="U3550" i="1"/>
  <c r="W3550" i="1"/>
  <c r="V3550" i="1" s="1"/>
  <c r="U3542" i="1"/>
  <c r="W3542" i="1"/>
  <c r="V3542" i="1" s="1"/>
  <c r="U3534" i="1"/>
  <c r="W3534" i="1"/>
  <c r="V3534" i="1" s="1"/>
  <c r="U3526" i="1"/>
  <c r="W3526" i="1"/>
  <c r="V3526" i="1" s="1"/>
  <c r="U3518" i="1"/>
  <c r="W3518" i="1"/>
  <c r="V3518" i="1" s="1"/>
  <c r="U3510" i="1"/>
  <c r="W3510" i="1"/>
  <c r="V3510" i="1" s="1"/>
  <c r="U3502" i="1"/>
  <c r="W3502" i="1"/>
  <c r="V3502" i="1" s="1"/>
  <c r="U3494" i="1"/>
  <c r="W3494" i="1"/>
  <c r="V3494" i="1" s="1"/>
  <c r="U3486" i="1"/>
  <c r="W3486" i="1"/>
  <c r="V3486" i="1" s="1"/>
  <c r="U3478" i="1"/>
  <c r="W3478" i="1"/>
  <c r="V3478" i="1" s="1"/>
  <c r="U3470" i="1"/>
  <c r="W3470" i="1"/>
  <c r="V3470" i="1" s="1"/>
  <c r="U3462" i="1"/>
  <c r="W3462" i="1"/>
  <c r="V3462" i="1" s="1"/>
  <c r="U3454" i="1"/>
  <c r="W3454" i="1"/>
  <c r="V3454" i="1" s="1"/>
  <c r="U3446" i="1"/>
  <c r="W3446" i="1"/>
  <c r="V3446" i="1" s="1"/>
  <c r="U3438" i="1"/>
  <c r="W3438" i="1"/>
  <c r="V3438" i="1" s="1"/>
  <c r="U3430" i="1"/>
  <c r="W3430" i="1"/>
  <c r="V3430" i="1" s="1"/>
  <c r="U3422" i="1"/>
  <c r="W3422" i="1"/>
  <c r="V3422" i="1" s="1"/>
  <c r="U3414" i="1"/>
  <c r="W3414" i="1"/>
  <c r="V3414" i="1" s="1"/>
  <c r="U3406" i="1"/>
  <c r="W3406" i="1"/>
  <c r="V3406" i="1" s="1"/>
  <c r="U3398" i="1"/>
  <c r="W3398" i="1"/>
  <c r="V3398" i="1" s="1"/>
  <c r="U3390" i="1"/>
  <c r="W3390" i="1"/>
  <c r="V3390" i="1" s="1"/>
  <c r="U3382" i="1"/>
  <c r="W3382" i="1"/>
  <c r="V3382" i="1" s="1"/>
  <c r="U3374" i="1"/>
  <c r="W3374" i="1"/>
  <c r="V3374" i="1" s="1"/>
  <c r="U3366" i="1"/>
  <c r="W3366" i="1"/>
  <c r="V3366" i="1" s="1"/>
  <c r="U3358" i="1"/>
  <c r="W3358" i="1"/>
  <c r="V3358" i="1" s="1"/>
  <c r="U3350" i="1"/>
  <c r="W3350" i="1"/>
  <c r="V3350" i="1" s="1"/>
  <c r="U3342" i="1"/>
  <c r="W3342" i="1"/>
  <c r="V3342" i="1" s="1"/>
  <c r="U3334" i="1"/>
  <c r="W3334" i="1"/>
  <c r="V3334" i="1" s="1"/>
  <c r="U3326" i="1"/>
  <c r="W3326" i="1"/>
  <c r="V3326" i="1" s="1"/>
  <c r="U3318" i="1"/>
  <c r="W3318" i="1"/>
  <c r="V3318" i="1" s="1"/>
  <c r="U3310" i="1"/>
  <c r="W3310" i="1"/>
  <c r="V3310" i="1" s="1"/>
  <c r="U3302" i="1"/>
  <c r="W3302" i="1"/>
  <c r="V3302" i="1" s="1"/>
  <c r="U3294" i="1"/>
  <c r="W3294" i="1"/>
  <c r="V3294" i="1" s="1"/>
  <c r="U3286" i="1"/>
  <c r="W3286" i="1"/>
  <c r="V3286" i="1" s="1"/>
  <c r="U3278" i="1"/>
  <c r="W3278" i="1"/>
  <c r="V3278" i="1" s="1"/>
  <c r="U3270" i="1"/>
  <c r="W3270" i="1"/>
  <c r="V3270" i="1" s="1"/>
  <c r="U3262" i="1"/>
  <c r="W3262" i="1"/>
  <c r="V3262" i="1" s="1"/>
  <c r="U3254" i="1"/>
  <c r="W3254" i="1"/>
  <c r="V3254" i="1" s="1"/>
  <c r="U3246" i="1"/>
  <c r="W3246" i="1"/>
  <c r="V3246" i="1" s="1"/>
  <c r="U3238" i="1"/>
  <c r="W3238" i="1"/>
  <c r="V3238" i="1" s="1"/>
  <c r="U3230" i="1"/>
  <c r="W3230" i="1"/>
  <c r="V3230" i="1" s="1"/>
  <c r="U3222" i="1"/>
  <c r="W3222" i="1"/>
  <c r="V3222" i="1" s="1"/>
  <c r="U3214" i="1"/>
  <c r="W3214" i="1"/>
  <c r="V3214" i="1" s="1"/>
  <c r="U3206" i="1"/>
  <c r="W3206" i="1"/>
  <c r="V3206" i="1" s="1"/>
  <c r="U3198" i="1"/>
  <c r="W3198" i="1"/>
  <c r="V3198" i="1" s="1"/>
  <c r="U3190" i="1"/>
  <c r="W3190" i="1"/>
  <c r="V3190" i="1" s="1"/>
  <c r="U3182" i="1"/>
  <c r="W3182" i="1"/>
  <c r="V3182" i="1" s="1"/>
  <c r="U3174" i="1"/>
  <c r="W3174" i="1"/>
  <c r="V3174" i="1" s="1"/>
  <c r="U3166" i="1"/>
  <c r="W3166" i="1"/>
  <c r="V3166" i="1" s="1"/>
  <c r="U3158" i="1"/>
  <c r="W3158" i="1"/>
  <c r="V3158" i="1" s="1"/>
  <c r="U3150" i="1"/>
  <c r="W3150" i="1"/>
  <c r="V3150" i="1" s="1"/>
  <c r="U3142" i="1"/>
  <c r="W3142" i="1"/>
  <c r="V3142" i="1" s="1"/>
  <c r="U3134" i="1"/>
  <c r="W3134" i="1"/>
  <c r="V3134" i="1" s="1"/>
  <c r="U3126" i="1"/>
  <c r="W3126" i="1"/>
  <c r="V3126" i="1" s="1"/>
  <c r="U3118" i="1"/>
  <c r="W3118" i="1"/>
  <c r="V3118" i="1" s="1"/>
  <c r="U3110" i="1"/>
  <c r="W3110" i="1"/>
  <c r="V3110" i="1" s="1"/>
  <c r="U3102" i="1"/>
  <c r="W3102" i="1"/>
  <c r="V3102" i="1" s="1"/>
  <c r="U3094" i="1"/>
  <c r="W3094" i="1"/>
  <c r="V3094" i="1" s="1"/>
  <c r="U3086" i="1"/>
  <c r="W3086" i="1"/>
  <c r="V3086" i="1" s="1"/>
  <c r="U3078" i="1"/>
  <c r="W3078" i="1"/>
  <c r="V3078" i="1" s="1"/>
  <c r="U3070" i="1"/>
  <c r="W3070" i="1"/>
  <c r="V3070" i="1" s="1"/>
  <c r="U3062" i="1"/>
  <c r="W3062" i="1"/>
  <c r="V3062" i="1" s="1"/>
  <c r="U3054" i="1"/>
  <c r="W3054" i="1"/>
  <c r="V3054" i="1" s="1"/>
  <c r="U3046" i="1"/>
  <c r="W3046" i="1"/>
  <c r="V3046" i="1" s="1"/>
  <c r="U3038" i="1"/>
  <c r="W3038" i="1"/>
  <c r="V3038" i="1" s="1"/>
  <c r="U3030" i="1"/>
  <c r="W3030" i="1"/>
  <c r="V3030" i="1" s="1"/>
  <c r="U3022" i="1"/>
  <c r="W3022" i="1"/>
  <c r="V3022" i="1" s="1"/>
  <c r="U3014" i="1"/>
  <c r="W3014" i="1"/>
  <c r="V3014" i="1" s="1"/>
  <c r="U3006" i="1"/>
  <c r="W3006" i="1"/>
  <c r="V3006" i="1" s="1"/>
  <c r="U2998" i="1"/>
  <c r="W2998" i="1"/>
  <c r="V2998" i="1" s="1"/>
  <c r="U2990" i="1"/>
  <c r="W2990" i="1"/>
  <c r="V2990" i="1" s="1"/>
  <c r="U2982" i="1"/>
  <c r="W2982" i="1"/>
  <c r="V2982" i="1" s="1"/>
  <c r="U2974" i="1"/>
  <c r="W2974" i="1"/>
  <c r="V2974" i="1" s="1"/>
  <c r="U2966" i="1"/>
  <c r="W2966" i="1"/>
  <c r="V2966" i="1" s="1"/>
  <c r="U2958" i="1"/>
  <c r="W2958" i="1"/>
  <c r="V2958" i="1" s="1"/>
  <c r="U2950" i="1"/>
  <c r="W2950" i="1"/>
  <c r="V2950" i="1" s="1"/>
  <c r="U2942" i="1"/>
  <c r="W2942" i="1"/>
  <c r="V2942" i="1" s="1"/>
  <c r="U2934" i="1"/>
  <c r="W2934" i="1"/>
  <c r="V2934" i="1" s="1"/>
  <c r="U2926" i="1"/>
  <c r="W2926" i="1"/>
  <c r="V2926" i="1" s="1"/>
  <c r="U2918" i="1"/>
  <c r="W2918" i="1"/>
  <c r="V2918" i="1" s="1"/>
  <c r="U2910" i="1"/>
  <c r="W2910" i="1"/>
  <c r="V2910" i="1" s="1"/>
  <c r="U2902" i="1"/>
  <c r="W2902" i="1"/>
  <c r="V2902" i="1" s="1"/>
  <c r="U2894" i="1"/>
  <c r="W2894" i="1"/>
  <c r="V2894" i="1" s="1"/>
  <c r="U2886" i="1"/>
  <c r="W2886" i="1"/>
  <c r="V2886" i="1" s="1"/>
  <c r="U2878" i="1"/>
  <c r="W2878" i="1"/>
  <c r="V2878" i="1" s="1"/>
  <c r="U2870" i="1"/>
  <c r="W2870" i="1"/>
  <c r="V2870" i="1" s="1"/>
  <c r="U2862" i="1"/>
  <c r="W2862" i="1"/>
  <c r="V2862" i="1" s="1"/>
  <c r="U2854" i="1"/>
  <c r="W2854" i="1"/>
  <c r="V2854" i="1" s="1"/>
  <c r="U2846" i="1"/>
  <c r="W2846" i="1"/>
  <c r="V2846" i="1" s="1"/>
  <c r="U2838" i="1"/>
  <c r="W2838" i="1"/>
  <c r="V2838" i="1" s="1"/>
  <c r="U2830" i="1"/>
  <c r="W2830" i="1"/>
  <c r="V2830" i="1" s="1"/>
  <c r="U2822" i="1"/>
  <c r="W2822" i="1"/>
  <c r="V2822" i="1" s="1"/>
  <c r="U2814" i="1"/>
  <c r="W2814" i="1"/>
  <c r="V2814" i="1" s="1"/>
  <c r="U2806" i="1"/>
  <c r="W2806" i="1"/>
  <c r="V2806" i="1" s="1"/>
  <c r="U2798" i="1"/>
  <c r="W2798" i="1"/>
  <c r="V2798" i="1" s="1"/>
  <c r="U2790" i="1"/>
  <c r="W2790" i="1"/>
  <c r="V2790" i="1" s="1"/>
  <c r="U2782" i="1"/>
  <c r="W2782" i="1"/>
  <c r="V2782" i="1" s="1"/>
  <c r="U2774" i="1"/>
  <c r="W2774" i="1"/>
  <c r="V2774" i="1" s="1"/>
  <c r="U2766" i="1"/>
  <c r="W2766" i="1"/>
  <c r="V2766" i="1" s="1"/>
  <c r="U2758" i="1"/>
  <c r="W2758" i="1"/>
  <c r="V2758" i="1" s="1"/>
  <c r="U2750" i="1"/>
  <c r="W2750" i="1"/>
  <c r="V2750" i="1" s="1"/>
  <c r="U2742" i="1"/>
  <c r="W2742" i="1"/>
  <c r="V2742" i="1" s="1"/>
  <c r="U2734" i="1"/>
  <c r="W2734" i="1"/>
  <c r="V2734" i="1" s="1"/>
  <c r="U2726" i="1"/>
  <c r="W2726" i="1"/>
  <c r="V2726" i="1" s="1"/>
  <c r="U2718" i="1"/>
  <c r="W2718" i="1"/>
  <c r="V2718" i="1" s="1"/>
  <c r="U2710" i="1"/>
  <c r="W2710" i="1"/>
  <c r="V2710" i="1" s="1"/>
  <c r="U2702" i="1"/>
  <c r="W2702" i="1"/>
  <c r="V2702" i="1" s="1"/>
  <c r="U2694" i="1"/>
  <c r="W2694" i="1"/>
  <c r="V2694" i="1" s="1"/>
  <c r="U2686" i="1"/>
  <c r="W2686" i="1"/>
  <c r="V2686" i="1" s="1"/>
  <c r="U2678" i="1"/>
  <c r="W2678" i="1"/>
  <c r="V2678" i="1" s="1"/>
  <c r="U2670" i="1"/>
  <c r="W2670" i="1"/>
  <c r="V2670" i="1" s="1"/>
  <c r="U2662" i="1"/>
  <c r="W2662" i="1"/>
  <c r="V2662" i="1" s="1"/>
  <c r="U2654" i="1"/>
  <c r="W2654" i="1"/>
  <c r="V2654" i="1" s="1"/>
  <c r="U2646" i="1"/>
  <c r="W2646" i="1"/>
  <c r="V2646" i="1" s="1"/>
  <c r="U2638" i="1"/>
  <c r="W2638" i="1"/>
  <c r="V2638" i="1" s="1"/>
  <c r="U2630" i="1"/>
  <c r="W2630" i="1"/>
  <c r="V2630" i="1" s="1"/>
  <c r="U2622" i="1"/>
  <c r="W2622" i="1"/>
  <c r="V2622" i="1" s="1"/>
  <c r="U2614" i="1"/>
  <c r="W2614" i="1"/>
  <c r="V2614" i="1" s="1"/>
  <c r="U2606" i="1"/>
  <c r="W2606" i="1"/>
  <c r="V2606" i="1" s="1"/>
  <c r="U2598" i="1"/>
  <c r="W2598" i="1"/>
  <c r="V2598" i="1" s="1"/>
  <c r="U2590" i="1"/>
  <c r="W2590" i="1"/>
  <c r="V2590" i="1" s="1"/>
  <c r="U2582" i="1"/>
  <c r="W2582" i="1"/>
  <c r="V2582" i="1" s="1"/>
  <c r="U2574" i="1"/>
  <c r="W2574" i="1"/>
  <c r="V2574" i="1" s="1"/>
  <c r="U2566" i="1"/>
  <c r="W2566" i="1"/>
  <c r="V2566" i="1" s="1"/>
  <c r="U2558" i="1"/>
  <c r="W2558" i="1"/>
  <c r="V2558" i="1" s="1"/>
  <c r="U2550" i="1"/>
  <c r="W2550" i="1"/>
  <c r="V2550" i="1" s="1"/>
  <c r="U2542" i="1"/>
  <c r="W2542" i="1"/>
  <c r="V2542" i="1" s="1"/>
  <c r="U2534" i="1"/>
  <c r="W2534" i="1"/>
  <c r="V2534" i="1" s="1"/>
  <c r="U2526" i="1"/>
  <c r="W2526" i="1"/>
  <c r="V2526" i="1" s="1"/>
  <c r="U2518" i="1"/>
  <c r="W2518" i="1"/>
  <c r="V2518" i="1" s="1"/>
  <c r="U2510" i="1"/>
  <c r="W2510" i="1"/>
  <c r="V2510" i="1" s="1"/>
  <c r="U2502" i="1"/>
  <c r="W2502" i="1"/>
  <c r="V2502" i="1" s="1"/>
  <c r="U2494" i="1"/>
  <c r="W2494" i="1"/>
  <c r="V2494" i="1" s="1"/>
  <c r="U2486" i="1"/>
  <c r="W2486" i="1"/>
  <c r="V2486" i="1" s="1"/>
  <c r="U2478" i="1"/>
  <c r="W2478" i="1"/>
  <c r="V2478" i="1" s="1"/>
  <c r="U2470" i="1"/>
  <c r="W2470" i="1"/>
  <c r="V2470" i="1" s="1"/>
  <c r="U2462" i="1"/>
  <c r="W2462" i="1"/>
  <c r="V2462" i="1" s="1"/>
  <c r="U2454" i="1"/>
  <c r="W2454" i="1"/>
  <c r="V2454" i="1" s="1"/>
  <c r="U2446" i="1"/>
  <c r="W2446" i="1"/>
  <c r="V2446" i="1" s="1"/>
  <c r="U2438" i="1"/>
  <c r="W2438" i="1"/>
  <c r="V2438" i="1" s="1"/>
  <c r="U2430" i="1"/>
  <c r="W2430" i="1"/>
  <c r="V2430" i="1" s="1"/>
  <c r="U2422" i="1"/>
  <c r="W2422" i="1"/>
  <c r="V2422" i="1" s="1"/>
  <c r="U2414" i="1"/>
  <c r="W2414" i="1"/>
  <c r="V2414" i="1" s="1"/>
  <c r="U2406" i="1"/>
  <c r="W2406" i="1"/>
  <c r="V2406" i="1" s="1"/>
  <c r="U2398" i="1"/>
  <c r="W2398" i="1"/>
  <c r="V2398" i="1" s="1"/>
  <c r="U2390" i="1"/>
  <c r="W2390" i="1"/>
  <c r="V2390" i="1" s="1"/>
  <c r="U2382" i="1"/>
  <c r="W2382" i="1"/>
  <c r="V2382" i="1" s="1"/>
  <c r="U2374" i="1"/>
  <c r="W2374" i="1"/>
  <c r="V2374" i="1" s="1"/>
  <c r="U2366" i="1"/>
  <c r="W2366" i="1"/>
  <c r="V2366" i="1" s="1"/>
  <c r="U2358" i="1"/>
  <c r="W2358" i="1"/>
  <c r="V2358" i="1" s="1"/>
  <c r="U2350" i="1"/>
  <c r="W2350" i="1"/>
  <c r="V2350" i="1" s="1"/>
  <c r="U2342" i="1"/>
  <c r="W2342" i="1"/>
  <c r="V2342" i="1" s="1"/>
  <c r="U2334" i="1"/>
  <c r="W2334" i="1"/>
  <c r="V2334" i="1" s="1"/>
  <c r="U2326" i="1"/>
  <c r="W2326" i="1"/>
  <c r="V2326" i="1" s="1"/>
  <c r="U2318" i="1"/>
  <c r="W2318" i="1"/>
  <c r="V2318" i="1" s="1"/>
  <c r="U2310" i="1"/>
  <c r="W2310" i="1"/>
  <c r="V2310" i="1" s="1"/>
  <c r="U2302" i="1"/>
  <c r="W2302" i="1"/>
  <c r="V2302" i="1" s="1"/>
  <c r="U2294" i="1"/>
  <c r="W2294" i="1"/>
  <c r="V2294" i="1" s="1"/>
  <c r="U2286" i="1"/>
  <c r="W2286" i="1"/>
  <c r="V2286" i="1" s="1"/>
  <c r="U4109" i="1"/>
  <c r="W4109" i="1"/>
  <c r="V4109" i="1" s="1"/>
  <c r="U4101" i="1"/>
  <c r="W4101" i="1"/>
  <c r="V4101" i="1" s="1"/>
  <c r="U4093" i="1"/>
  <c r="W4093" i="1"/>
  <c r="V4093" i="1" s="1"/>
  <c r="U4085" i="1"/>
  <c r="W4085" i="1"/>
  <c r="V4085" i="1" s="1"/>
  <c r="U4077" i="1"/>
  <c r="W4077" i="1"/>
  <c r="V4077" i="1" s="1"/>
  <c r="U4069" i="1"/>
  <c r="W4069" i="1"/>
  <c r="V4069" i="1" s="1"/>
  <c r="U4061" i="1"/>
  <c r="W4061" i="1"/>
  <c r="V4061" i="1" s="1"/>
  <c r="U4053" i="1"/>
  <c r="W4053" i="1"/>
  <c r="V4053" i="1" s="1"/>
  <c r="U4045" i="1"/>
  <c r="W4045" i="1"/>
  <c r="V4045" i="1" s="1"/>
  <c r="U4037" i="1"/>
  <c r="W4037" i="1"/>
  <c r="V4037" i="1" s="1"/>
  <c r="U4029" i="1"/>
  <c r="W4029" i="1"/>
  <c r="V4029" i="1" s="1"/>
  <c r="U4021" i="1"/>
  <c r="W4021" i="1"/>
  <c r="V4021" i="1" s="1"/>
  <c r="U4013" i="1"/>
  <c r="W4013" i="1"/>
  <c r="V4013" i="1" s="1"/>
  <c r="U4005" i="1"/>
  <c r="W4005" i="1"/>
  <c r="V4005" i="1" s="1"/>
  <c r="U3997" i="1"/>
  <c r="W3997" i="1"/>
  <c r="V3997" i="1" s="1"/>
  <c r="U3989" i="1"/>
  <c r="W3989" i="1"/>
  <c r="V3989" i="1" s="1"/>
  <c r="U3981" i="1"/>
  <c r="W3981" i="1"/>
  <c r="V3981" i="1" s="1"/>
  <c r="U3973" i="1"/>
  <c r="W3973" i="1"/>
  <c r="V3973" i="1" s="1"/>
  <c r="U3965" i="1"/>
  <c r="W3965" i="1"/>
  <c r="V3965" i="1" s="1"/>
  <c r="U3957" i="1"/>
  <c r="W3957" i="1"/>
  <c r="V3957" i="1" s="1"/>
  <c r="U3949" i="1"/>
  <c r="W3949" i="1"/>
  <c r="V3949" i="1" s="1"/>
  <c r="U3941" i="1"/>
  <c r="W3941" i="1"/>
  <c r="V3941" i="1" s="1"/>
  <c r="U3933" i="1"/>
  <c r="W3933" i="1"/>
  <c r="V3933" i="1" s="1"/>
  <c r="U3925" i="1"/>
  <c r="W3925" i="1"/>
  <c r="V3925" i="1" s="1"/>
  <c r="U3917" i="1"/>
  <c r="W3917" i="1"/>
  <c r="V3917" i="1" s="1"/>
  <c r="U3909" i="1"/>
  <c r="W3909" i="1"/>
  <c r="V3909" i="1" s="1"/>
  <c r="U3901" i="1"/>
  <c r="W3901" i="1"/>
  <c r="V3901" i="1" s="1"/>
  <c r="U3893" i="1"/>
  <c r="W3893" i="1"/>
  <c r="V3893" i="1" s="1"/>
  <c r="U3885" i="1"/>
  <c r="W3885" i="1"/>
  <c r="V3885" i="1" s="1"/>
  <c r="U3877" i="1"/>
  <c r="W3877" i="1"/>
  <c r="V3877" i="1" s="1"/>
  <c r="U3869" i="1"/>
  <c r="W3869" i="1"/>
  <c r="V3869" i="1" s="1"/>
  <c r="U3861" i="1"/>
  <c r="W3861" i="1"/>
  <c r="V3861" i="1" s="1"/>
  <c r="U3853" i="1"/>
  <c r="W3853" i="1"/>
  <c r="V3853" i="1" s="1"/>
  <c r="U3845" i="1"/>
  <c r="W3845" i="1"/>
  <c r="V3845" i="1" s="1"/>
  <c r="U3837" i="1"/>
  <c r="W3837" i="1"/>
  <c r="V3837" i="1" s="1"/>
  <c r="U3829" i="1"/>
  <c r="W3829" i="1"/>
  <c r="V3829" i="1" s="1"/>
  <c r="U3821" i="1"/>
  <c r="W3821" i="1"/>
  <c r="V3821" i="1" s="1"/>
  <c r="U3813" i="1"/>
  <c r="W3813" i="1"/>
  <c r="V3813" i="1" s="1"/>
  <c r="U3805" i="1"/>
  <c r="W3805" i="1"/>
  <c r="V3805" i="1" s="1"/>
  <c r="U3797" i="1"/>
  <c r="W3797" i="1"/>
  <c r="V3797" i="1" s="1"/>
  <c r="U3789" i="1"/>
  <c r="W3789" i="1"/>
  <c r="V3789" i="1" s="1"/>
  <c r="U3781" i="1"/>
  <c r="W3781" i="1"/>
  <c r="V3781" i="1" s="1"/>
  <c r="U3773" i="1"/>
  <c r="W3773" i="1"/>
  <c r="V3773" i="1" s="1"/>
  <c r="U3765" i="1"/>
  <c r="W3765" i="1"/>
  <c r="V3765" i="1" s="1"/>
  <c r="U3757" i="1"/>
  <c r="W3757" i="1"/>
  <c r="V3757" i="1" s="1"/>
  <c r="U3749" i="1"/>
  <c r="W3749" i="1"/>
  <c r="V3749" i="1" s="1"/>
  <c r="U3741" i="1"/>
  <c r="W3741" i="1"/>
  <c r="V3741" i="1" s="1"/>
  <c r="U3733" i="1"/>
  <c r="W3733" i="1"/>
  <c r="V3733" i="1" s="1"/>
  <c r="U3725" i="1"/>
  <c r="W3725" i="1"/>
  <c r="V3725" i="1" s="1"/>
  <c r="U3717" i="1"/>
  <c r="W3717" i="1"/>
  <c r="V3717" i="1" s="1"/>
  <c r="U3709" i="1"/>
  <c r="W3709" i="1"/>
  <c r="V3709" i="1" s="1"/>
  <c r="U3701" i="1"/>
  <c r="W3701" i="1"/>
  <c r="V3701" i="1" s="1"/>
  <c r="U3693" i="1"/>
  <c r="W3693" i="1"/>
  <c r="V3693" i="1" s="1"/>
  <c r="U3685" i="1"/>
  <c r="W3685" i="1"/>
  <c r="V3685" i="1" s="1"/>
  <c r="U3677" i="1"/>
  <c r="W3677" i="1"/>
  <c r="V3677" i="1" s="1"/>
  <c r="U3669" i="1"/>
  <c r="W3669" i="1"/>
  <c r="V3669" i="1" s="1"/>
  <c r="U3661" i="1"/>
  <c r="W3661" i="1"/>
  <c r="V3661" i="1" s="1"/>
  <c r="U3653" i="1"/>
  <c r="W3653" i="1"/>
  <c r="V3653" i="1" s="1"/>
  <c r="U3645" i="1"/>
  <c r="W3645" i="1"/>
  <c r="V3645" i="1" s="1"/>
  <c r="U3637" i="1"/>
  <c r="W3637" i="1"/>
  <c r="V3637" i="1" s="1"/>
  <c r="U3629" i="1"/>
  <c r="W3629" i="1"/>
  <c r="V3629" i="1" s="1"/>
  <c r="U3621" i="1"/>
  <c r="W3621" i="1"/>
  <c r="V3621" i="1" s="1"/>
  <c r="U3613" i="1"/>
  <c r="W3613" i="1"/>
  <c r="V3613" i="1" s="1"/>
  <c r="U3605" i="1"/>
  <c r="W3605" i="1"/>
  <c r="V3605" i="1" s="1"/>
  <c r="U3597" i="1"/>
  <c r="W3597" i="1"/>
  <c r="V3597" i="1" s="1"/>
  <c r="U3589" i="1"/>
  <c r="W3589" i="1"/>
  <c r="V3589" i="1" s="1"/>
  <c r="U3581" i="1"/>
  <c r="W3581" i="1"/>
  <c r="V3581" i="1" s="1"/>
  <c r="U3573" i="1"/>
  <c r="W3573" i="1"/>
  <c r="V3573" i="1" s="1"/>
  <c r="U3565" i="1"/>
  <c r="W3565" i="1"/>
  <c r="V3565" i="1" s="1"/>
  <c r="U3557" i="1"/>
  <c r="W3557" i="1"/>
  <c r="V3557" i="1" s="1"/>
  <c r="U3549" i="1"/>
  <c r="W3549" i="1"/>
  <c r="V3549" i="1" s="1"/>
  <c r="U3541" i="1"/>
  <c r="W3541" i="1"/>
  <c r="V3541" i="1" s="1"/>
  <c r="U3533" i="1"/>
  <c r="W3533" i="1"/>
  <c r="V3533" i="1" s="1"/>
  <c r="U3525" i="1"/>
  <c r="W3525" i="1"/>
  <c r="V3525" i="1" s="1"/>
  <c r="U3517" i="1"/>
  <c r="W3517" i="1"/>
  <c r="V3517" i="1" s="1"/>
  <c r="U3509" i="1"/>
  <c r="W3509" i="1"/>
  <c r="V3509" i="1" s="1"/>
  <c r="U3501" i="1"/>
  <c r="W3501" i="1"/>
  <c r="V3501" i="1" s="1"/>
  <c r="U3493" i="1"/>
  <c r="W3493" i="1"/>
  <c r="V3493" i="1" s="1"/>
  <c r="U3485" i="1"/>
  <c r="W3485" i="1"/>
  <c r="V3485" i="1" s="1"/>
  <c r="U3477" i="1"/>
  <c r="W3477" i="1"/>
  <c r="V3477" i="1" s="1"/>
  <c r="U3469" i="1"/>
  <c r="W3469" i="1"/>
  <c r="V3469" i="1" s="1"/>
  <c r="U3461" i="1"/>
  <c r="W3461" i="1"/>
  <c r="V3461" i="1" s="1"/>
  <c r="U3453" i="1"/>
  <c r="W3453" i="1"/>
  <c r="V3453" i="1" s="1"/>
  <c r="U3445" i="1"/>
  <c r="W3445" i="1"/>
  <c r="V3445" i="1" s="1"/>
  <c r="U3437" i="1"/>
  <c r="W3437" i="1"/>
  <c r="V3437" i="1" s="1"/>
  <c r="U3429" i="1"/>
  <c r="W3429" i="1"/>
  <c r="V3429" i="1" s="1"/>
  <c r="U3421" i="1"/>
  <c r="W3421" i="1"/>
  <c r="V3421" i="1" s="1"/>
  <c r="U3413" i="1"/>
  <c r="W3413" i="1"/>
  <c r="V3413" i="1" s="1"/>
  <c r="U3405" i="1"/>
  <c r="W3405" i="1"/>
  <c r="V3405" i="1" s="1"/>
  <c r="U3397" i="1"/>
  <c r="W3397" i="1"/>
  <c r="V3397" i="1" s="1"/>
  <c r="U3389" i="1"/>
  <c r="W3389" i="1"/>
  <c r="V3389" i="1" s="1"/>
  <c r="U3381" i="1"/>
  <c r="W3381" i="1"/>
  <c r="V3381" i="1" s="1"/>
  <c r="U3373" i="1"/>
  <c r="W3373" i="1"/>
  <c r="V3373" i="1" s="1"/>
  <c r="U3365" i="1"/>
  <c r="W3365" i="1"/>
  <c r="V3365" i="1" s="1"/>
  <c r="U3357" i="1"/>
  <c r="W3357" i="1"/>
  <c r="V3357" i="1" s="1"/>
  <c r="U3349" i="1"/>
  <c r="W3349" i="1"/>
  <c r="V3349" i="1" s="1"/>
  <c r="U3341" i="1"/>
  <c r="W3341" i="1"/>
  <c r="V3341" i="1" s="1"/>
  <c r="U3333" i="1"/>
  <c r="W3333" i="1"/>
  <c r="V3333" i="1" s="1"/>
  <c r="U3325" i="1"/>
  <c r="W3325" i="1"/>
  <c r="V3325" i="1" s="1"/>
  <c r="U3317" i="1"/>
  <c r="W3317" i="1"/>
  <c r="V3317" i="1" s="1"/>
  <c r="U3309" i="1"/>
  <c r="W3309" i="1"/>
  <c r="V3309" i="1" s="1"/>
  <c r="U3301" i="1"/>
  <c r="W3301" i="1"/>
  <c r="V3301" i="1" s="1"/>
  <c r="U3293" i="1"/>
  <c r="W3293" i="1"/>
  <c r="V3293" i="1" s="1"/>
  <c r="U3285" i="1"/>
  <c r="W3285" i="1"/>
  <c r="V3285" i="1" s="1"/>
  <c r="U3277" i="1"/>
  <c r="W3277" i="1"/>
  <c r="V3277" i="1" s="1"/>
  <c r="U3269" i="1"/>
  <c r="W3269" i="1"/>
  <c r="V3269" i="1" s="1"/>
  <c r="U3261" i="1"/>
  <c r="W3261" i="1"/>
  <c r="V3261" i="1" s="1"/>
  <c r="U3253" i="1"/>
  <c r="W3253" i="1"/>
  <c r="V3253" i="1" s="1"/>
  <c r="U3245" i="1"/>
  <c r="W3245" i="1"/>
  <c r="V3245" i="1" s="1"/>
  <c r="U3237" i="1"/>
  <c r="W3237" i="1"/>
  <c r="V3237" i="1" s="1"/>
  <c r="U3229" i="1"/>
  <c r="W3229" i="1"/>
  <c r="V3229" i="1" s="1"/>
  <c r="U3221" i="1"/>
  <c r="W3221" i="1"/>
  <c r="V3221" i="1" s="1"/>
  <c r="U3213" i="1"/>
  <c r="W3213" i="1"/>
  <c r="V3213" i="1" s="1"/>
  <c r="U3205" i="1"/>
  <c r="W3205" i="1"/>
  <c r="V3205" i="1" s="1"/>
  <c r="U3197" i="1"/>
  <c r="W3197" i="1"/>
  <c r="V3197" i="1" s="1"/>
  <c r="U3189" i="1"/>
  <c r="W3189" i="1"/>
  <c r="V3189" i="1" s="1"/>
  <c r="U3181" i="1"/>
  <c r="W3181" i="1"/>
  <c r="V3181" i="1" s="1"/>
  <c r="U3173" i="1"/>
  <c r="W3173" i="1"/>
  <c r="V3173" i="1" s="1"/>
  <c r="U3165" i="1"/>
  <c r="W3165" i="1"/>
  <c r="V3165" i="1" s="1"/>
  <c r="U3157" i="1"/>
  <c r="W3157" i="1"/>
  <c r="V3157" i="1" s="1"/>
  <c r="U3149" i="1"/>
  <c r="W3149" i="1"/>
  <c r="V3149" i="1" s="1"/>
  <c r="U3141" i="1"/>
  <c r="W3141" i="1"/>
  <c r="V3141" i="1" s="1"/>
  <c r="U3133" i="1"/>
  <c r="W3133" i="1"/>
  <c r="V3133" i="1" s="1"/>
  <c r="U3125" i="1"/>
  <c r="W3125" i="1"/>
  <c r="V3125" i="1" s="1"/>
  <c r="U3117" i="1"/>
  <c r="W3117" i="1"/>
  <c r="V3117" i="1" s="1"/>
  <c r="U3109" i="1"/>
  <c r="W3109" i="1"/>
  <c r="V3109" i="1" s="1"/>
  <c r="U3101" i="1"/>
  <c r="W3101" i="1"/>
  <c r="V3101" i="1" s="1"/>
  <c r="U3093" i="1"/>
  <c r="W3093" i="1"/>
  <c r="V3093" i="1" s="1"/>
  <c r="U3085" i="1"/>
  <c r="W3085" i="1"/>
  <c r="V3085" i="1" s="1"/>
  <c r="U3077" i="1"/>
  <c r="W3077" i="1"/>
  <c r="V3077" i="1" s="1"/>
  <c r="U3069" i="1"/>
  <c r="W3069" i="1"/>
  <c r="V3069" i="1" s="1"/>
  <c r="U3061" i="1"/>
  <c r="W3061" i="1"/>
  <c r="V3061" i="1" s="1"/>
  <c r="U3053" i="1"/>
  <c r="W3053" i="1"/>
  <c r="V3053" i="1" s="1"/>
  <c r="U3045" i="1"/>
  <c r="W3045" i="1"/>
  <c r="V3045" i="1" s="1"/>
  <c r="U3037" i="1"/>
  <c r="W3037" i="1"/>
  <c r="V3037" i="1" s="1"/>
  <c r="U3029" i="1"/>
  <c r="W3029" i="1"/>
  <c r="V3029" i="1" s="1"/>
  <c r="U3021" i="1"/>
  <c r="W3021" i="1"/>
  <c r="V3021" i="1" s="1"/>
  <c r="U3013" i="1"/>
  <c r="W3013" i="1"/>
  <c r="V3013" i="1" s="1"/>
  <c r="U3005" i="1"/>
  <c r="W3005" i="1"/>
  <c r="V3005" i="1" s="1"/>
  <c r="U2997" i="1"/>
  <c r="W2997" i="1"/>
  <c r="V2997" i="1" s="1"/>
  <c r="U2989" i="1"/>
  <c r="W2989" i="1"/>
  <c r="V2989" i="1" s="1"/>
  <c r="U2981" i="1"/>
  <c r="W2981" i="1"/>
  <c r="V2981" i="1" s="1"/>
  <c r="U2973" i="1"/>
  <c r="W2973" i="1"/>
  <c r="V2973" i="1" s="1"/>
  <c r="U2965" i="1"/>
  <c r="W2965" i="1"/>
  <c r="V2965" i="1" s="1"/>
  <c r="U2957" i="1"/>
  <c r="W2957" i="1"/>
  <c r="V2957" i="1" s="1"/>
  <c r="U2949" i="1"/>
  <c r="W2949" i="1"/>
  <c r="V2949" i="1" s="1"/>
  <c r="U2941" i="1"/>
  <c r="W2941" i="1"/>
  <c r="V2941" i="1" s="1"/>
  <c r="U2933" i="1"/>
  <c r="W2933" i="1"/>
  <c r="V2933" i="1" s="1"/>
  <c r="U2925" i="1"/>
  <c r="W2925" i="1"/>
  <c r="V2925" i="1" s="1"/>
  <c r="U2917" i="1"/>
  <c r="W2917" i="1"/>
  <c r="V2917" i="1" s="1"/>
  <c r="U2909" i="1"/>
  <c r="W2909" i="1"/>
  <c r="V2909" i="1" s="1"/>
  <c r="U2901" i="1"/>
  <c r="W2901" i="1"/>
  <c r="V2901" i="1" s="1"/>
  <c r="U2893" i="1"/>
  <c r="W2893" i="1"/>
  <c r="V2893" i="1" s="1"/>
  <c r="U2885" i="1"/>
  <c r="W2885" i="1"/>
  <c r="V2885" i="1" s="1"/>
  <c r="U2877" i="1"/>
  <c r="W2877" i="1"/>
  <c r="V2877" i="1" s="1"/>
  <c r="U2869" i="1"/>
  <c r="W2869" i="1"/>
  <c r="V2869" i="1" s="1"/>
  <c r="U2861" i="1"/>
  <c r="W2861" i="1"/>
  <c r="V2861" i="1" s="1"/>
  <c r="U2853" i="1"/>
  <c r="W2853" i="1"/>
  <c r="V2853" i="1" s="1"/>
  <c r="U2845" i="1"/>
  <c r="W2845" i="1"/>
  <c r="V2845" i="1" s="1"/>
  <c r="U2837" i="1"/>
  <c r="W2837" i="1"/>
  <c r="V2837" i="1" s="1"/>
  <c r="U2829" i="1"/>
  <c r="W2829" i="1"/>
  <c r="V2829" i="1" s="1"/>
  <c r="U2821" i="1"/>
  <c r="W2821" i="1"/>
  <c r="V2821" i="1" s="1"/>
  <c r="U2813" i="1"/>
  <c r="W2813" i="1"/>
  <c r="V2813" i="1" s="1"/>
  <c r="U2805" i="1"/>
  <c r="W2805" i="1"/>
  <c r="V2805" i="1" s="1"/>
  <c r="U2797" i="1"/>
  <c r="W2797" i="1"/>
  <c r="V2797" i="1" s="1"/>
  <c r="U2789" i="1"/>
  <c r="W2789" i="1"/>
  <c r="V2789" i="1" s="1"/>
  <c r="U2781" i="1"/>
  <c r="W2781" i="1"/>
  <c r="V2781" i="1" s="1"/>
  <c r="U2773" i="1"/>
  <c r="W2773" i="1"/>
  <c r="V2773" i="1" s="1"/>
  <c r="U2765" i="1"/>
  <c r="W2765" i="1"/>
  <c r="V2765" i="1" s="1"/>
  <c r="U2757" i="1"/>
  <c r="W2757" i="1"/>
  <c r="V2757" i="1" s="1"/>
  <c r="U2749" i="1"/>
  <c r="W2749" i="1"/>
  <c r="V2749" i="1" s="1"/>
  <c r="U2741" i="1"/>
  <c r="W2741" i="1"/>
  <c r="V2741" i="1" s="1"/>
  <c r="U2733" i="1"/>
  <c r="W2733" i="1"/>
  <c r="V2733" i="1" s="1"/>
  <c r="U2725" i="1"/>
  <c r="W2725" i="1"/>
  <c r="V2725" i="1" s="1"/>
  <c r="U2717" i="1"/>
  <c r="W2717" i="1"/>
  <c r="V2717" i="1" s="1"/>
  <c r="U2709" i="1"/>
  <c r="W2709" i="1"/>
  <c r="V2709" i="1" s="1"/>
  <c r="U2701" i="1"/>
  <c r="W2701" i="1"/>
  <c r="V2701" i="1" s="1"/>
  <c r="U2693" i="1"/>
  <c r="W2693" i="1"/>
  <c r="V2693" i="1" s="1"/>
  <c r="U2685" i="1"/>
  <c r="W2685" i="1"/>
  <c r="V2685" i="1" s="1"/>
  <c r="U2677" i="1"/>
  <c r="W2677" i="1"/>
  <c r="V2677" i="1" s="1"/>
  <c r="U2669" i="1"/>
  <c r="W2669" i="1"/>
  <c r="V2669" i="1" s="1"/>
  <c r="U2661" i="1"/>
  <c r="W2661" i="1"/>
  <c r="V2661" i="1" s="1"/>
  <c r="U2653" i="1"/>
  <c r="W2653" i="1"/>
  <c r="V2653" i="1" s="1"/>
  <c r="U2645" i="1"/>
  <c r="W2645" i="1"/>
  <c r="V2645" i="1" s="1"/>
  <c r="U2637" i="1"/>
  <c r="W2637" i="1"/>
  <c r="V2637" i="1" s="1"/>
  <c r="U2629" i="1"/>
  <c r="W2629" i="1"/>
  <c r="V2629" i="1" s="1"/>
  <c r="U2621" i="1"/>
  <c r="W2621" i="1"/>
  <c r="V2621" i="1" s="1"/>
  <c r="U2613" i="1"/>
  <c r="W2613" i="1"/>
  <c r="V2613" i="1" s="1"/>
  <c r="U2605" i="1"/>
  <c r="W2605" i="1"/>
  <c r="V2605" i="1" s="1"/>
  <c r="U2597" i="1"/>
  <c r="W2597" i="1"/>
  <c r="V2597" i="1" s="1"/>
  <c r="U2589" i="1"/>
  <c r="W2589" i="1"/>
  <c r="V2589" i="1" s="1"/>
  <c r="U2581" i="1"/>
  <c r="W2581" i="1"/>
  <c r="V2581" i="1" s="1"/>
  <c r="U2573" i="1"/>
  <c r="W2573" i="1"/>
  <c r="V2573" i="1" s="1"/>
  <c r="U2565" i="1"/>
  <c r="W2565" i="1"/>
  <c r="V2565" i="1" s="1"/>
  <c r="U2557" i="1"/>
  <c r="W2557" i="1"/>
  <c r="V2557" i="1" s="1"/>
  <c r="U2549" i="1"/>
  <c r="W2549" i="1"/>
  <c r="V2549" i="1" s="1"/>
  <c r="U2541" i="1"/>
  <c r="W2541" i="1"/>
  <c r="V2541" i="1" s="1"/>
  <c r="U2533" i="1"/>
  <c r="W2533" i="1"/>
  <c r="V2533" i="1" s="1"/>
  <c r="U2525" i="1"/>
  <c r="W2525" i="1"/>
  <c r="V2525" i="1" s="1"/>
  <c r="U2517" i="1"/>
  <c r="W2517" i="1"/>
  <c r="V2517" i="1" s="1"/>
  <c r="U2509" i="1"/>
  <c r="W2509" i="1"/>
  <c r="V2509" i="1" s="1"/>
  <c r="U2501" i="1"/>
  <c r="W2501" i="1"/>
  <c r="V2501" i="1" s="1"/>
  <c r="U2493" i="1"/>
  <c r="W2493" i="1"/>
  <c r="V2493" i="1" s="1"/>
  <c r="U2485" i="1"/>
  <c r="W2485" i="1"/>
  <c r="V2485" i="1" s="1"/>
  <c r="U2477" i="1"/>
  <c r="W2477" i="1"/>
  <c r="V2477" i="1" s="1"/>
  <c r="U2469" i="1"/>
  <c r="W2469" i="1"/>
  <c r="V2469" i="1" s="1"/>
  <c r="U2461" i="1"/>
  <c r="W2461" i="1"/>
  <c r="V2461" i="1" s="1"/>
  <c r="U2453" i="1"/>
  <c r="W2453" i="1"/>
  <c r="V2453" i="1" s="1"/>
  <c r="U2445" i="1"/>
  <c r="W2445" i="1"/>
  <c r="V2445" i="1" s="1"/>
  <c r="U2437" i="1"/>
  <c r="W2437" i="1"/>
  <c r="V2437" i="1" s="1"/>
  <c r="U2429" i="1"/>
  <c r="W2429" i="1"/>
  <c r="V2429" i="1" s="1"/>
  <c r="U2421" i="1"/>
  <c r="W2421" i="1"/>
  <c r="V2421" i="1" s="1"/>
  <c r="U2413" i="1"/>
  <c r="W2413" i="1"/>
  <c r="V2413" i="1" s="1"/>
  <c r="U2405" i="1"/>
  <c r="W2405" i="1"/>
  <c r="V2405" i="1" s="1"/>
  <c r="U2397" i="1"/>
  <c r="W2397" i="1"/>
  <c r="V2397" i="1" s="1"/>
  <c r="U2389" i="1"/>
  <c r="W2389" i="1"/>
  <c r="V2389" i="1" s="1"/>
  <c r="U2381" i="1"/>
  <c r="W2381" i="1"/>
  <c r="V2381" i="1" s="1"/>
  <c r="U2373" i="1"/>
  <c r="W2373" i="1"/>
  <c r="V2373" i="1" s="1"/>
  <c r="U2365" i="1"/>
  <c r="W2365" i="1"/>
  <c r="V2365" i="1" s="1"/>
  <c r="U2357" i="1"/>
  <c r="W2357" i="1"/>
  <c r="V2357" i="1" s="1"/>
  <c r="U2349" i="1"/>
  <c r="W2349" i="1"/>
  <c r="V2349" i="1" s="1"/>
  <c r="U2341" i="1"/>
  <c r="W2341" i="1"/>
  <c r="V2341" i="1" s="1"/>
  <c r="U2333" i="1"/>
  <c r="W2333" i="1"/>
  <c r="V2333" i="1" s="1"/>
  <c r="U2325" i="1"/>
  <c r="W2325" i="1"/>
  <c r="V2325" i="1" s="1"/>
  <c r="U2317" i="1"/>
  <c r="W2317" i="1"/>
  <c r="V2317" i="1" s="1"/>
  <c r="U2309" i="1"/>
  <c r="W2309" i="1"/>
  <c r="V2309" i="1" s="1"/>
  <c r="U2301" i="1"/>
  <c r="W2301" i="1"/>
  <c r="V2301" i="1" s="1"/>
  <c r="U2293" i="1"/>
  <c r="W2293" i="1"/>
  <c r="V2293" i="1" s="1"/>
  <c r="U2285" i="1"/>
  <c r="W2285" i="1"/>
  <c r="V2285" i="1" s="1"/>
  <c r="U2" i="1"/>
  <c r="W2" i="1"/>
  <c r="V2" i="1" s="1"/>
  <c r="U4108" i="1"/>
  <c r="W4108" i="1"/>
  <c r="V4108" i="1" s="1"/>
  <c r="U4100" i="1"/>
  <c r="W4100" i="1"/>
  <c r="V4100" i="1" s="1"/>
  <c r="U4092" i="1"/>
  <c r="W4092" i="1"/>
  <c r="V4092" i="1" s="1"/>
  <c r="U4084" i="1"/>
  <c r="W4084" i="1"/>
  <c r="V4084" i="1" s="1"/>
  <c r="U4076" i="1"/>
  <c r="W4076" i="1"/>
  <c r="V4076" i="1" s="1"/>
  <c r="U4068" i="1"/>
  <c r="W4068" i="1"/>
  <c r="V4068" i="1" s="1"/>
  <c r="U4060" i="1"/>
  <c r="W4060" i="1"/>
  <c r="V4060" i="1" s="1"/>
  <c r="U4052" i="1"/>
  <c r="W4052" i="1"/>
  <c r="V4052" i="1" s="1"/>
  <c r="U4044" i="1"/>
  <c r="W4044" i="1"/>
  <c r="V4044" i="1" s="1"/>
  <c r="U4036" i="1"/>
  <c r="W4036" i="1"/>
  <c r="V4036" i="1" s="1"/>
  <c r="U4028" i="1"/>
  <c r="W4028" i="1"/>
  <c r="V4028" i="1" s="1"/>
  <c r="U4020" i="1"/>
  <c r="W4020" i="1"/>
  <c r="V4020" i="1" s="1"/>
  <c r="U4012" i="1"/>
  <c r="W4012" i="1"/>
  <c r="V4012" i="1" s="1"/>
  <c r="U4004" i="1"/>
  <c r="W4004" i="1"/>
  <c r="V4004" i="1" s="1"/>
  <c r="U3996" i="1"/>
  <c r="W3996" i="1"/>
  <c r="V3996" i="1" s="1"/>
  <c r="U3988" i="1"/>
  <c r="W3988" i="1"/>
  <c r="V3988" i="1" s="1"/>
  <c r="U3980" i="1"/>
  <c r="W3980" i="1"/>
  <c r="V3980" i="1" s="1"/>
  <c r="U3972" i="1"/>
  <c r="W3972" i="1"/>
  <c r="V3972" i="1" s="1"/>
  <c r="U3964" i="1"/>
  <c r="W3964" i="1"/>
  <c r="V3964" i="1" s="1"/>
  <c r="U3956" i="1"/>
  <c r="W3956" i="1"/>
  <c r="V3956" i="1" s="1"/>
  <c r="U3948" i="1"/>
  <c r="W3948" i="1"/>
  <c r="V3948" i="1" s="1"/>
  <c r="U3940" i="1"/>
  <c r="W3940" i="1"/>
  <c r="V3940" i="1" s="1"/>
  <c r="U3932" i="1"/>
  <c r="W3932" i="1"/>
  <c r="V3932" i="1" s="1"/>
  <c r="U3924" i="1"/>
  <c r="W3924" i="1"/>
  <c r="V3924" i="1" s="1"/>
  <c r="U3916" i="1"/>
  <c r="W3916" i="1"/>
  <c r="V3916" i="1" s="1"/>
  <c r="U3908" i="1"/>
  <c r="W3908" i="1"/>
  <c r="V3908" i="1" s="1"/>
  <c r="U3900" i="1"/>
  <c r="W3900" i="1"/>
  <c r="V3900" i="1" s="1"/>
  <c r="U3892" i="1"/>
  <c r="W3892" i="1"/>
  <c r="V3892" i="1" s="1"/>
  <c r="U3884" i="1"/>
  <c r="W3884" i="1"/>
  <c r="V3884" i="1" s="1"/>
  <c r="U3876" i="1"/>
  <c r="W3876" i="1"/>
  <c r="V3876" i="1" s="1"/>
  <c r="U3868" i="1"/>
  <c r="W3868" i="1"/>
  <c r="V3868" i="1" s="1"/>
  <c r="U3860" i="1"/>
  <c r="W3860" i="1"/>
  <c r="V3860" i="1" s="1"/>
  <c r="U3852" i="1"/>
  <c r="W3852" i="1"/>
  <c r="V3852" i="1" s="1"/>
  <c r="U3844" i="1"/>
  <c r="W3844" i="1"/>
  <c r="V3844" i="1" s="1"/>
  <c r="U3836" i="1"/>
  <c r="W3836" i="1"/>
  <c r="V3836" i="1" s="1"/>
  <c r="U3828" i="1"/>
  <c r="W3828" i="1"/>
  <c r="V3828" i="1" s="1"/>
  <c r="U3820" i="1"/>
  <c r="W3820" i="1"/>
  <c r="V3820" i="1" s="1"/>
  <c r="U3812" i="1"/>
  <c r="W3812" i="1"/>
  <c r="V3812" i="1" s="1"/>
  <c r="U3804" i="1"/>
  <c r="W3804" i="1"/>
  <c r="V3804" i="1" s="1"/>
  <c r="U3796" i="1"/>
  <c r="W3796" i="1"/>
  <c r="V3796" i="1" s="1"/>
  <c r="U3788" i="1"/>
  <c r="W3788" i="1"/>
  <c r="V3788" i="1" s="1"/>
  <c r="U3780" i="1"/>
  <c r="W3780" i="1"/>
  <c r="V3780" i="1" s="1"/>
  <c r="U3772" i="1"/>
  <c r="W3772" i="1"/>
  <c r="V3772" i="1" s="1"/>
  <c r="U3764" i="1"/>
  <c r="W3764" i="1"/>
  <c r="V3764" i="1" s="1"/>
  <c r="U3756" i="1"/>
  <c r="W3756" i="1"/>
  <c r="V3756" i="1" s="1"/>
  <c r="U3748" i="1"/>
  <c r="W3748" i="1"/>
  <c r="V3748" i="1" s="1"/>
  <c r="U3740" i="1"/>
  <c r="W3740" i="1"/>
  <c r="V3740" i="1" s="1"/>
  <c r="U3732" i="1"/>
  <c r="W3732" i="1"/>
  <c r="V3732" i="1" s="1"/>
  <c r="U3724" i="1"/>
  <c r="W3724" i="1"/>
  <c r="V3724" i="1" s="1"/>
  <c r="U3716" i="1"/>
  <c r="W3716" i="1"/>
  <c r="V3716" i="1" s="1"/>
  <c r="U3708" i="1"/>
  <c r="W3708" i="1"/>
  <c r="V3708" i="1" s="1"/>
  <c r="U3700" i="1"/>
  <c r="W3700" i="1"/>
  <c r="V3700" i="1" s="1"/>
  <c r="U3692" i="1"/>
  <c r="W3692" i="1"/>
  <c r="V3692" i="1" s="1"/>
  <c r="U3684" i="1"/>
  <c r="W3684" i="1"/>
  <c r="V3684" i="1" s="1"/>
  <c r="U3676" i="1"/>
  <c r="W3676" i="1"/>
  <c r="V3676" i="1" s="1"/>
  <c r="U3668" i="1"/>
  <c r="W3668" i="1"/>
  <c r="V3668" i="1" s="1"/>
  <c r="U3660" i="1"/>
  <c r="W3660" i="1"/>
  <c r="V3660" i="1" s="1"/>
  <c r="U3652" i="1"/>
  <c r="W3652" i="1"/>
  <c r="V3652" i="1" s="1"/>
  <c r="U3644" i="1"/>
  <c r="W3644" i="1"/>
  <c r="V3644" i="1" s="1"/>
  <c r="U3636" i="1"/>
  <c r="W3636" i="1"/>
  <c r="V3636" i="1" s="1"/>
  <c r="U3628" i="1"/>
  <c r="W3628" i="1"/>
  <c r="V3628" i="1" s="1"/>
  <c r="U3620" i="1"/>
  <c r="W3620" i="1"/>
  <c r="V3620" i="1" s="1"/>
  <c r="U3612" i="1"/>
  <c r="W3612" i="1"/>
  <c r="V3612" i="1" s="1"/>
  <c r="U3604" i="1"/>
  <c r="W3604" i="1"/>
  <c r="V3604" i="1" s="1"/>
  <c r="U3596" i="1"/>
  <c r="W3596" i="1"/>
  <c r="V3596" i="1" s="1"/>
  <c r="U3588" i="1"/>
  <c r="W3588" i="1"/>
  <c r="V3588" i="1" s="1"/>
  <c r="U3580" i="1"/>
  <c r="W3580" i="1"/>
  <c r="V3580" i="1" s="1"/>
  <c r="U3572" i="1"/>
  <c r="W3572" i="1"/>
  <c r="V3572" i="1" s="1"/>
  <c r="U3564" i="1"/>
  <c r="W3564" i="1"/>
  <c r="V3564" i="1" s="1"/>
  <c r="U3556" i="1"/>
  <c r="W3556" i="1"/>
  <c r="V3556" i="1" s="1"/>
  <c r="U3548" i="1"/>
  <c r="W3548" i="1"/>
  <c r="V3548" i="1" s="1"/>
  <c r="U3540" i="1"/>
  <c r="W3540" i="1"/>
  <c r="V3540" i="1" s="1"/>
  <c r="U3532" i="1"/>
  <c r="W3532" i="1"/>
  <c r="V3532" i="1" s="1"/>
  <c r="U3524" i="1"/>
  <c r="W3524" i="1"/>
  <c r="V3524" i="1" s="1"/>
  <c r="U3516" i="1"/>
  <c r="W3516" i="1"/>
  <c r="V3516" i="1" s="1"/>
  <c r="U3508" i="1"/>
  <c r="W3508" i="1"/>
  <c r="V3508" i="1" s="1"/>
  <c r="U3500" i="1"/>
  <c r="W3500" i="1"/>
  <c r="V3500" i="1" s="1"/>
  <c r="U3492" i="1"/>
  <c r="W3492" i="1"/>
  <c r="V3492" i="1" s="1"/>
  <c r="U3484" i="1"/>
  <c r="W3484" i="1"/>
  <c r="V3484" i="1" s="1"/>
  <c r="U3476" i="1"/>
  <c r="W3476" i="1"/>
  <c r="V3476" i="1" s="1"/>
  <c r="U3468" i="1"/>
  <c r="W3468" i="1"/>
  <c r="V3468" i="1" s="1"/>
  <c r="U3460" i="1"/>
  <c r="W3460" i="1"/>
  <c r="V3460" i="1" s="1"/>
  <c r="U3452" i="1"/>
  <c r="W3452" i="1"/>
  <c r="V3452" i="1" s="1"/>
  <c r="U3444" i="1"/>
  <c r="W3444" i="1"/>
  <c r="V3444" i="1" s="1"/>
  <c r="U3436" i="1"/>
  <c r="W3436" i="1"/>
  <c r="V3436" i="1" s="1"/>
  <c r="U3428" i="1"/>
  <c r="W3428" i="1"/>
  <c r="V3428" i="1" s="1"/>
  <c r="U3420" i="1"/>
  <c r="W3420" i="1"/>
  <c r="V3420" i="1" s="1"/>
  <c r="U3412" i="1"/>
  <c r="W3412" i="1"/>
  <c r="V3412" i="1" s="1"/>
  <c r="U3404" i="1"/>
  <c r="W3404" i="1"/>
  <c r="V3404" i="1" s="1"/>
  <c r="U3396" i="1"/>
  <c r="W3396" i="1"/>
  <c r="V3396" i="1" s="1"/>
  <c r="U3388" i="1"/>
  <c r="W3388" i="1"/>
  <c r="V3388" i="1" s="1"/>
  <c r="U3380" i="1"/>
  <c r="W3380" i="1"/>
  <c r="V3380" i="1" s="1"/>
  <c r="U3372" i="1"/>
  <c r="W3372" i="1"/>
  <c r="V3372" i="1" s="1"/>
  <c r="U3364" i="1"/>
  <c r="W3364" i="1"/>
  <c r="V3364" i="1" s="1"/>
  <c r="U3356" i="1"/>
  <c r="W3356" i="1"/>
  <c r="V3356" i="1" s="1"/>
  <c r="U3348" i="1"/>
  <c r="W3348" i="1"/>
  <c r="V3348" i="1" s="1"/>
  <c r="U3340" i="1"/>
  <c r="W3340" i="1"/>
  <c r="V3340" i="1" s="1"/>
  <c r="U3332" i="1"/>
  <c r="W3332" i="1"/>
  <c r="V3332" i="1" s="1"/>
  <c r="U3324" i="1"/>
  <c r="W3324" i="1"/>
  <c r="V3324" i="1" s="1"/>
  <c r="U3316" i="1"/>
  <c r="W3316" i="1"/>
  <c r="V3316" i="1" s="1"/>
  <c r="U3308" i="1"/>
  <c r="W3308" i="1"/>
  <c r="V3308" i="1" s="1"/>
  <c r="U3300" i="1"/>
  <c r="W3300" i="1"/>
  <c r="V3300" i="1" s="1"/>
  <c r="U3292" i="1"/>
  <c r="W3292" i="1"/>
  <c r="V3292" i="1" s="1"/>
  <c r="U3284" i="1"/>
  <c r="W3284" i="1"/>
  <c r="V3284" i="1" s="1"/>
  <c r="U3276" i="1"/>
  <c r="W3276" i="1"/>
  <c r="V3276" i="1" s="1"/>
  <c r="U3268" i="1"/>
  <c r="W3268" i="1"/>
  <c r="V3268" i="1" s="1"/>
  <c r="U3260" i="1"/>
  <c r="W3260" i="1"/>
  <c r="V3260" i="1" s="1"/>
  <c r="U3252" i="1"/>
  <c r="W3252" i="1"/>
  <c r="V3252" i="1" s="1"/>
  <c r="U3244" i="1"/>
  <c r="W3244" i="1"/>
  <c r="V3244" i="1" s="1"/>
  <c r="U3236" i="1"/>
  <c r="W3236" i="1"/>
  <c r="V3236" i="1" s="1"/>
  <c r="U3228" i="1"/>
  <c r="W3228" i="1"/>
  <c r="V3228" i="1" s="1"/>
  <c r="U3220" i="1"/>
  <c r="W3220" i="1"/>
  <c r="V3220" i="1" s="1"/>
  <c r="U3212" i="1"/>
  <c r="W3212" i="1"/>
  <c r="V3212" i="1" s="1"/>
  <c r="U3204" i="1"/>
  <c r="W3204" i="1"/>
  <c r="V3204" i="1" s="1"/>
  <c r="U3196" i="1"/>
  <c r="W3196" i="1"/>
  <c r="V3196" i="1" s="1"/>
  <c r="U3188" i="1"/>
  <c r="W3188" i="1"/>
  <c r="V3188" i="1" s="1"/>
  <c r="U3180" i="1"/>
  <c r="W3180" i="1"/>
  <c r="V3180" i="1" s="1"/>
  <c r="U3172" i="1"/>
  <c r="W3172" i="1"/>
  <c r="V3172" i="1" s="1"/>
  <c r="U3164" i="1"/>
  <c r="W3164" i="1"/>
  <c r="V3164" i="1" s="1"/>
  <c r="U3156" i="1"/>
  <c r="W3156" i="1"/>
  <c r="V3156" i="1" s="1"/>
  <c r="U3148" i="1"/>
  <c r="W3148" i="1"/>
  <c r="V3148" i="1" s="1"/>
  <c r="U3140" i="1"/>
  <c r="W3140" i="1"/>
  <c r="V3140" i="1" s="1"/>
  <c r="U3132" i="1"/>
  <c r="W3132" i="1"/>
  <c r="V3132" i="1" s="1"/>
  <c r="U3124" i="1"/>
  <c r="W3124" i="1"/>
  <c r="V3124" i="1" s="1"/>
  <c r="U3116" i="1"/>
  <c r="W3116" i="1"/>
  <c r="V3116" i="1" s="1"/>
  <c r="U3108" i="1"/>
  <c r="W3108" i="1"/>
  <c r="V3108" i="1" s="1"/>
  <c r="U3100" i="1"/>
  <c r="W3100" i="1"/>
  <c r="V3100" i="1" s="1"/>
  <c r="U3092" i="1"/>
  <c r="W3092" i="1"/>
  <c r="V3092" i="1" s="1"/>
  <c r="U3084" i="1"/>
  <c r="W3084" i="1"/>
  <c r="V3084" i="1" s="1"/>
  <c r="U3076" i="1"/>
  <c r="W3076" i="1"/>
  <c r="V3076" i="1" s="1"/>
  <c r="U3068" i="1"/>
  <c r="W3068" i="1"/>
  <c r="V3068" i="1" s="1"/>
  <c r="U3060" i="1"/>
  <c r="W3060" i="1"/>
  <c r="V3060" i="1" s="1"/>
  <c r="U3052" i="1"/>
  <c r="W3052" i="1"/>
  <c r="V3052" i="1" s="1"/>
  <c r="U3044" i="1"/>
  <c r="W3044" i="1"/>
  <c r="V3044" i="1" s="1"/>
  <c r="U3036" i="1"/>
  <c r="W3036" i="1"/>
  <c r="V3036" i="1" s="1"/>
  <c r="U3028" i="1"/>
  <c r="W3028" i="1"/>
  <c r="V3028" i="1" s="1"/>
  <c r="U3020" i="1"/>
  <c r="W3020" i="1"/>
  <c r="V3020" i="1" s="1"/>
  <c r="U3012" i="1"/>
  <c r="W3012" i="1"/>
  <c r="V3012" i="1" s="1"/>
  <c r="U3004" i="1"/>
  <c r="W3004" i="1"/>
  <c r="V3004" i="1" s="1"/>
  <c r="U2996" i="1"/>
  <c r="W2996" i="1"/>
  <c r="V2996" i="1" s="1"/>
  <c r="U2988" i="1"/>
  <c r="W2988" i="1"/>
  <c r="V2988" i="1" s="1"/>
  <c r="U2980" i="1"/>
  <c r="W2980" i="1"/>
  <c r="V2980" i="1" s="1"/>
  <c r="U2972" i="1"/>
  <c r="W2972" i="1"/>
  <c r="V2972" i="1" s="1"/>
  <c r="U2964" i="1"/>
  <c r="W2964" i="1"/>
  <c r="V2964" i="1" s="1"/>
  <c r="U2956" i="1"/>
  <c r="W2956" i="1"/>
  <c r="V2956" i="1" s="1"/>
  <c r="U2948" i="1"/>
  <c r="W2948" i="1"/>
  <c r="V2948" i="1" s="1"/>
  <c r="U2940" i="1"/>
  <c r="W2940" i="1"/>
  <c r="V2940" i="1" s="1"/>
  <c r="U2932" i="1"/>
  <c r="W2932" i="1"/>
  <c r="V2932" i="1" s="1"/>
  <c r="U2924" i="1"/>
  <c r="W2924" i="1"/>
  <c r="V2924" i="1" s="1"/>
  <c r="U2916" i="1"/>
  <c r="W2916" i="1"/>
  <c r="V2916" i="1" s="1"/>
  <c r="U2908" i="1"/>
  <c r="W2908" i="1"/>
  <c r="V2908" i="1" s="1"/>
  <c r="U2900" i="1"/>
  <c r="W2900" i="1"/>
  <c r="V2900" i="1" s="1"/>
  <c r="U2892" i="1"/>
  <c r="W2892" i="1"/>
  <c r="V2892" i="1" s="1"/>
  <c r="U2884" i="1"/>
  <c r="W2884" i="1"/>
  <c r="V2884" i="1" s="1"/>
  <c r="U2876" i="1"/>
  <c r="W2876" i="1"/>
  <c r="V2876" i="1" s="1"/>
  <c r="U2868" i="1"/>
  <c r="W2868" i="1"/>
  <c r="V2868" i="1" s="1"/>
  <c r="U2860" i="1"/>
  <c r="W2860" i="1"/>
  <c r="V2860" i="1" s="1"/>
  <c r="U2852" i="1"/>
  <c r="W2852" i="1"/>
  <c r="V2852" i="1" s="1"/>
  <c r="U2844" i="1"/>
  <c r="W2844" i="1"/>
  <c r="V2844" i="1" s="1"/>
  <c r="U2836" i="1"/>
  <c r="W2836" i="1"/>
  <c r="V2836" i="1" s="1"/>
  <c r="U2828" i="1"/>
  <c r="W2828" i="1"/>
  <c r="V2828" i="1" s="1"/>
  <c r="U2820" i="1"/>
  <c r="W2820" i="1"/>
  <c r="V2820" i="1" s="1"/>
  <c r="U2812" i="1"/>
  <c r="W2812" i="1"/>
  <c r="V2812" i="1" s="1"/>
  <c r="U2804" i="1"/>
  <c r="W2804" i="1"/>
  <c r="V2804" i="1" s="1"/>
  <c r="U2796" i="1"/>
  <c r="W2796" i="1"/>
  <c r="V2796" i="1" s="1"/>
  <c r="U2788" i="1"/>
  <c r="W2788" i="1"/>
  <c r="V2788" i="1" s="1"/>
  <c r="U2780" i="1"/>
  <c r="W2780" i="1"/>
  <c r="V2780" i="1" s="1"/>
  <c r="U2772" i="1"/>
  <c r="W2772" i="1"/>
  <c r="V2772" i="1" s="1"/>
  <c r="U2764" i="1"/>
  <c r="W2764" i="1"/>
  <c r="V2764" i="1" s="1"/>
  <c r="U2756" i="1"/>
  <c r="W2756" i="1"/>
  <c r="V2756" i="1" s="1"/>
  <c r="U2748" i="1"/>
  <c r="W2748" i="1"/>
  <c r="V2748" i="1" s="1"/>
  <c r="U2740" i="1"/>
  <c r="W2740" i="1"/>
  <c r="V2740" i="1" s="1"/>
  <c r="U2732" i="1"/>
  <c r="W2732" i="1"/>
  <c r="V2732" i="1" s="1"/>
  <c r="U2724" i="1"/>
  <c r="W2724" i="1"/>
  <c r="V2724" i="1" s="1"/>
  <c r="U2716" i="1"/>
  <c r="W2716" i="1"/>
  <c r="V2716" i="1" s="1"/>
  <c r="U2708" i="1"/>
  <c r="W2708" i="1"/>
  <c r="V2708" i="1" s="1"/>
  <c r="U2700" i="1"/>
  <c r="W2700" i="1"/>
  <c r="V2700" i="1" s="1"/>
  <c r="U2692" i="1"/>
  <c r="W2692" i="1"/>
  <c r="V2692" i="1" s="1"/>
  <c r="U2684" i="1"/>
  <c r="W2684" i="1"/>
  <c r="V2684" i="1" s="1"/>
  <c r="U2676" i="1"/>
  <c r="W2676" i="1"/>
  <c r="V2676" i="1" s="1"/>
  <c r="U2668" i="1"/>
  <c r="W2668" i="1"/>
  <c r="V2668" i="1" s="1"/>
  <c r="U2660" i="1"/>
  <c r="W2660" i="1"/>
  <c r="V2660" i="1" s="1"/>
  <c r="U2652" i="1"/>
  <c r="W2652" i="1"/>
  <c r="V2652" i="1" s="1"/>
  <c r="U2644" i="1"/>
  <c r="W2644" i="1"/>
  <c r="V2644" i="1" s="1"/>
  <c r="U2636" i="1"/>
  <c r="W2636" i="1"/>
  <c r="V2636" i="1" s="1"/>
  <c r="U2628" i="1"/>
  <c r="W2628" i="1"/>
  <c r="V2628" i="1" s="1"/>
  <c r="U2620" i="1"/>
  <c r="W2620" i="1"/>
  <c r="V2620" i="1" s="1"/>
  <c r="U2612" i="1"/>
  <c r="W2612" i="1"/>
  <c r="V2612" i="1" s="1"/>
  <c r="U2604" i="1"/>
  <c r="W2604" i="1"/>
  <c r="V2604" i="1" s="1"/>
  <c r="U2596" i="1"/>
  <c r="W2596" i="1"/>
  <c r="V2596" i="1" s="1"/>
  <c r="U2588" i="1"/>
  <c r="W2588" i="1"/>
  <c r="V2588" i="1" s="1"/>
  <c r="U2580" i="1"/>
  <c r="W2580" i="1"/>
  <c r="V2580" i="1" s="1"/>
  <c r="U2572" i="1"/>
  <c r="W2572" i="1"/>
  <c r="V2572" i="1" s="1"/>
  <c r="U2564" i="1"/>
  <c r="W2564" i="1"/>
  <c r="V2564" i="1" s="1"/>
  <c r="U2556" i="1"/>
  <c r="W2556" i="1"/>
  <c r="V2556" i="1" s="1"/>
  <c r="U2548" i="1"/>
  <c r="W2548" i="1"/>
  <c r="V2548" i="1" s="1"/>
  <c r="U2540" i="1"/>
  <c r="W2540" i="1"/>
  <c r="V2540" i="1" s="1"/>
  <c r="U2532" i="1"/>
  <c r="W2532" i="1"/>
  <c r="V2532" i="1" s="1"/>
  <c r="U2524" i="1"/>
  <c r="W2524" i="1"/>
  <c r="V2524" i="1" s="1"/>
  <c r="U2516" i="1"/>
  <c r="W2516" i="1"/>
  <c r="V2516" i="1" s="1"/>
  <c r="U2508" i="1"/>
  <c r="W2508" i="1"/>
  <c r="V2508" i="1" s="1"/>
  <c r="U2500" i="1"/>
  <c r="W2500" i="1"/>
  <c r="V2500" i="1" s="1"/>
  <c r="U2492" i="1"/>
  <c r="W2492" i="1"/>
  <c r="V2492" i="1" s="1"/>
  <c r="U2484" i="1"/>
  <c r="W2484" i="1"/>
  <c r="V2484" i="1" s="1"/>
  <c r="U2476" i="1"/>
  <c r="W2476" i="1"/>
  <c r="V2476" i="1" s="1"/>
  <c r="U2468" i="1"/>
  <c r="W2468" i="1"/>
  <c r="V2468" i="1" s="1"/>
  <c r="U2460" i="1"/>
  <c r="W2460" i="1"/>
  <c r="V2460" i="1" s="1"/>
  <c r="U2452" i="1"/>
  <c r="W2452" i="1"/>
  <c r="V2452" i="1" s="1"/>
  <c r="U2444" i="1"/>
  <c r="W2444" i="1"/>
  <c r="V2444" i="1" s="1"/>
  <c r="U2436" i="1"/>
  <c r="W2436" i="1"/>
  <c r="V2436" i="1" s="1"/>
  <c r="U2428" i="1"/>
  <c r="W2428" i="1"/>
  <c r="V2428" i="1" s="1"/>
  <c r="U2420" i="1"/>
  <c r="W2420" i="1"/>
  <c r="V2420" i="1" s="1"/>
  <c r="U2412" i="1"/>
  <c r="W2412" i="1"/>
  <c r="V2412" i="1" s="1"/>
  <c r="U2404" i="1"/>
  <c r="W2404" i="1"/>
  <c r="V2404" i="1" s="1"/>
  <c r="U4115" i="1"/>
  <c r="W4115" i="1"/>
  <c r="V4115" i="1" s="1"/>
  <c r="U4107" i="1"/>
  <c r="W4107" i="1"/>
  <c r="V4107" i="1" s="1"/>
  <c r="U4099" i="1"/>
  <c r="W4099" i="1"/>
  <c r="V4099" i="1" s="1"/>
  <c r="U4091" i="1"/>
  <c r="W4091" i="1"/>
  <c r="V4091" i="1" s="1"/>
  <c r="U4083" i="1"/>
  <c r="W4083" i="1"/>
  <c r="V4083" i="1" s="1"/>
  <c r="U4075" i="1"/>
  <c r="W4075" i="1"/>
  <c r="V4075" i="1" s="1"/>
  <c r="U4067" i="1"/>
  <c r="W4067" i="1"/>
  <c r="V4067" i="1" s="1"/>
  <c r="U4059" i="1"/>
  <c r="W4059" i="1"/>
  <c r="V4059" i="1" s="1"/>
  <c r="U4051" i="1"/>
  <c r="W4051" i="1"/>
  <c r="V4051" i="1" s="1"/>
  <c r="U4043" i="1"/>
  <c r="W4043" i="1"/>
  <c r="V4043" i="1" s="1"/>
  <c r="U4035" i="1"/>
  <c r="W4035" i="1"/>
  <c r="V4035" i="1" s="1"/>
  <c r="U4027" i="1"/>
  <c r="W4027" i="1"/>
  <c r="V4027" i="1" s="1"/>
  <c r="U4019" i="1"/>
  <c r="W4019" i="1"/>
  <c r="V4019" i="1" s="1"/>
  <c r="U4011" i="1"/>
  <c r="W4011" i="1"/>
  <c r="V4011" i="1" s="1"/>
  <c r="U4003" i="1"/>
  <c r="W4003" i="1"/>
  <c r="V4003" i="1" s="1"/>
  <c r="U3995" i="1"/>
  <c r="W3995" i="1"/>
  <c r="V3995" i="1" s="1"/>
  <c r="U3987" i="1"/>
  <c r="W3987" i="1"/>
  <c r="V3987" i="1" s="1"/>
  <c r="U3979" i="1"/>
  <c r="W3979" i="1"/>
  <c r="V3979" i="1" s="1"/>
  <c r="U3971" i="1"/>
  <c r="W3971" i="1"/>
  <c r="V3971" i="1" s="1"/>
  <c r="U3963" i="1"/>
  <c r="W3963" i="1"/>
  <c r="V3963" i="1" s="1"/>
  <c r="U3955" i="1"/>
  <c r="W3955" i="1"/>
  <c r="V3955" i="1" s="1"/>
  <c r="U3947" i="1"/>
  <c r="W3947" i="1"/>
  <c r="V3947" i="1" s="1"/>
  <c r="U3939" i="1"/>
  <c r="W3939" i="1"/>
  <c r="V3939" i="1" s="1"/>
  <c r="U3931" i="1"/>
  <c r="W3931" i="1"/>
  <c r="V3931" i="1" s="1"/>
  <c r="U3923" i="1"/>
  <c r="W3923" i="1"/>
  <c r="V3923" i="1" s="1"/>
  <c r="U3915" i="1"/>
  <c r="W3915" i="1"/>
  <c r="V3915" i="1" s="1"/>
  <c r="U3907" i="1"/>
  <c r="W3907" i="1"/>
  <c r="V3907" i="1" s="1"/>
  <c r="U3899" i="1"/>
  <c r="W3899" i="1"/>
  <c r="V3899" i="1" s="1"/>
  <c r="U3891" i="1"/>
  <c r="W3891" i="1"/>
  <c r="V3891" i="1" s="1"/>
  <c r="U3883" i="1"/>
  <c r="W3883" i="1"/>
  <c r="V3883" i="1" s="1"/>
  <c r="U3875" i="1"/>
  <c r="W3875" i="1"/>
  <c r="V3875" i="1" s="1"/>
  <c r="U3867" i="1"/>
  <c r="W3867" i="1"/>
  <c r="V3867" i="1" s="1"/>
  <c r="U3859" i="1"/>
  <c r="W3859" i="1"/>
  <c r="V3859" i="1" s="1"/>
  <c r="U3851" i="1"/>
  <c r="W3851" i="1"/>
  <c r="V3851" i="1" s="1"/>
  <c r="U3843" i="1"/>
  <c r="W3843" i="1"/>
  <c r="V3843" i="1" s="1"/>
  <c r="U3835" i="1"/>
  <c r="W3835" i="1"/>
  <c r="V3835" i="1" s="1"/>
  <c r="U3827" i="1"/>
  <c r="W3827" i="1"/>
  <c r="V3827" i="1" s="1"/>
  <c r="U3819" i="1"/>
  <c r="W3819" i="1"/>
  <c r="V3819" i="1" s="1"/>
  <c r="U3811" i="1"/>
  <c r="W3811" i="1"/>
  <c r="V3811" i="1" s="1"/>
  <c r="U3803" i="1"/>
  <c r="W3803" i="1"/>
  <c r="V3803" i="1" s="1"/>
  <c r="U3795" i="1"/>
  <c r="W3795" i="1"/>
  <c r="V3795" i="1" s="1"/>
  <c r="U3787" i="1"/>
  <c r="W3787" i="1"/>
  <c r="V3787" i="1" s="1"/>
  <c r="U3779" i="1"/>
  <c r="W3779" i="1"/>
  <c r="V3779" i="1" s="1"/>
  <c r="U3771" i="1"/>
  <c r="W3771" i="1"/>
  <c r="V3771" i="1" s="1"/>
  <c r="U3763" i="1"/>
  <c r="W3763" i="1"/>
  <c r="V3763" i="1" s="1"/>
  <c r="U3755" i="1"/>
  <c r="W3755" i="1"/>
  <c r="V3755" i="1" s="1"/>
  <c r="U3747" i="1"/>
  <c r="W3747" i="1"/>
  <c r="V3747" i="1" s="1"/>
  <c r="U3739" i="1"/>
  <c r="W3739" i="1"/>
  <c r="V3739" i="1" s="1"/>
  <c r="U3731" i="1"/>
  <c r="W3731" i="1"/>
  <c r="V3731" i="1" s="1"/>
  <c r="U3723" i="1"/>
  <c r="W3723" i="1"/>
  <c r="V3723" i="1" s="1"/>
  <c r="U3715" i="1"/>
  <c r="W3715" i="1"/>
  <c r="V3715" i="1" s="1"/>
  <c r="U3707" i="1"/>
  <c r="W3707" i="1"/>
  <c r="V3707" i="1" s="1"/>
  <c r="U3699" i="1"/>
  <c r="W3699" i="1"/>
  <c r="V3699" i="1" s="1"/>
  <c r="U3691" i="1"/>
  <c r="W3691" i="1"/>
  <c r="V3691" i="1" s="1"/>
  <c r="U3683" i="1"/>
  <c r="W3683" i="1"/>
  <c r="V3683" i="1" s="1"/>
  <c r="U3675" i="1"/>
  <c r="W3675" i="1"/>
  <c r="V3675" i="1" s="1"/>
  <c r="U3667" i="1"/>
  <c r="W3667" i="1"/>
  <c r="V3667" i="1" s="1"/>
  <c r="U3659" i="1"/>
  <c r="W3659" i="1"/>
  <c r="V3659" i="1" s="1"/>
  <c r="U3651" i="1"/>
  <c r="W3651" i="1"/>
  <c r="V3651" i="1" s="1"/>
  <c r="U3643" i="1"/>
  <c r="W3643" i="1"/>
  <c r="V3643" i="1" s="1"/>
  <c r="U3635" i="1"/>
  <c r="W3635" i="1"/>
  <c r="V3635" i="1" s="1"/>
  <c r="U3627" i="1"/>
  <c r="W3627" i="1"/>
  <c r="V3627" i="1" s="1"/>
  <c r="U3619" i="1"/>
  <c r="W3619" i="1"/>
  <c r="V3619" i="1" s="1"/>
  <c r="U3611" i="1"/>
  <c r="W3611" i="1"/>
  <c r="V3611" i="1" s="1"/>
  <c r="U3603" i="1"/>
  <c r="W3603" i="1"/>
  <c r="V3603" i="1" s="1"/>
  <c r="U3595" i="1"/>
  <c r="W3595" i="1"/>
  <c r="V3595" i="1" s="1"/>
  <c r="U3587" i="1"/>
  <c r="W3587" i="1"/>
  <c r="V3587" i="1" s="1"/>
  <c r="U3579" i="1"/>
  <c r="W3579" i="1"/>
  <c r="V3579" i="1" s="1"/>
  <c r="U3571" i="1"/>
  <c r="W3571" i="1"/>
  <c r="V3571" i="1" s="1"/>
  <c r="U3563" i="1"/>
  <c r="W3563" i="1"/>
  <c r="V3563" i="1" s="1"/>
  <c r="U3555" i="1"/>
  <c r="W3555" i="1"/>
  <c r="V3555" i="1" s="1"/>
  <c r="U3547" i="1"/>
  <c r="W3547" i="1"/>
  <c r="V3547" i="1" s="1"/>
  <c r="U3539" i="1"/>
  <c r="W3539" i="1"/>
  <c r="V3539" i="1" s="1"/>
  <c r="U3531" i="1"/>
  <c r="W3531" i="1"/>
  <c r="V3531" i="1" s="1"/>
  <c r="U3523" i="1"/>
  <c r="W3523" i="1"/>
  <c r="V3523" i="1" s="1"/>
  <c r="U3515" i="1"/>
  <c r="W3515" i="1"/>
  <c r="V3515" i="1" s="1"/>
  <c r="U3507" i="1"/>
  <c r="W3507" i="1"/>
  <c r="V3507" i="1" s="1"/>
  <c r="U3499" i="1"/>
  <c r="W3499" i="1"/>
  <c r="V3499" i="1" s="1"/>
  <c r="U3491" i="1"/>
  <c r="W3491" i="1"/>
  <c r="V3491" i="1" s="1"/>
  <c r="U3483" i="1"/>
  <c r="W3483" i="1"/>
  <c r="V3483" i="1" s="1"/>
  <c r="U3475" i="1"/>
  <c r="W3475" i="1"/>
  <c r="V3475" i="1" s="1"/>
  <c r="U3467" i="1"/>
  <c r="W3467" i="1"/>
  <c r="V3467" i="1" s="1"/>
  <c r="U3459" i="1"/>
  <c r="W3459" i="1"/>
  <c r="V3459" i="1" s="1"/>
  <c r="U3451" i="1"/>
  <c r="W3451" i="1"/>
  <c r="V3451" i="1" s="1"/>
  <c r="U3443" i="1"/>
  <c r="W3443" i="1"/>
  <c r="V3443" i="1" s="1"/>
  <c r="U3435" i="1"/>
  <c r="W3435" i="1"/>
  <c r="V3435" i="1" s="1"/>
  <c r="U3427" i="1"/>
  <c r="W3427" i="1"/>
  <c r="V3427" i="1" s="1"/>
  <c r="U3419" i="1"/>
  <c r="W3419" i="1"/>
  <c r="V3419" i="1" s="1"/>
  <c r="U3411" i="1"/>
  <c r="W3411" i="1"/>
  <c r="V3411" i="1" s="1"/>
  <c r="U3403" i="1"/>
  <c r="W3403" i="1"/>
  <c r="V3403" i="1" s="1"/>
  <c r="U3395" i="1"/>
  <c r="W3395" i="1"/>
  <c r="V3395" i="1" s="1"/>
  <c r="U3387" i="1"/>
  <c r="W3387" i="1"/>
  <c r="V3387" i="1" s="1"/>
  <c r="U3379" i="1"/>
  <c r="W3379" i="1"/>
  <c r="V3379" i="1" s="1"/>
  <c r="U3371" i="1"/>
  <c r="W3371" i="1"/>
  <c r="V3371" i="1" s="1"/>
  <c r="U3363" i="1"/>
  <c r="W3363" i="1"/>
  <c r="V3363" i="1" s="1"/>
  <c r="U3355" i="1"/>
  <c r="W3355" i="1"/>
  <c r="V3355" i="1" s="1"/>
  <c r="U3347" i="1"/>
  <c r="W3347" i="1"/>
  <c r="V3347" i="1" s="1"/>
  <c r="U3339" i="1"/>
  <c r="W3339" i="1"/>
  <c r="V3339" i="1" s="1"/>
  <c r="U3331" i="1"/>
  <c r="W3331" i="1"/>
  <c r="V3331" i="1" s="1"/>
  <c r="U3323" i="1"/>
  <c r="W3323" i="1"/>
  <c r="V3323" i="1" s="1"/>
  <c r="U3315" i="1"/>
  <c r="W3315" i="1"/>
  <c r="V3315" i="1" s="1"/>
  <c r="U3307" i="1"/>
  <c r="W3307" i="1"/>
  <c r="V3307" i="1" s="1"/>
  <c r="U3299" i="1"/>
  <c r="W3299" i="1"/>
  <c r="V3299" i="1" s="1"/>
  <c r="U3291" i="1"/>
  <c r="W3291" i="1"/>
  <c r="V3291" i="1" s="1"/>
  <c r="U3283" i="1"/>
  <c r="W3283" i="1"/>
  <c r="V3283" i="1" s="1"/>
  <c r="U3275" i="1"/>
  <c r="W3275" i="1"/>
  <c r="V3275" i="1" s="1"/>
  <c r="U3267" i="1"/>
  <c r="W3267" i="1"/>
  <c r="V3267" i="1" s="1"/>
  <c r="U3259" i="1"/>
  <c r="W3259" i="1"/>
  <c r="V3259" i="1" s="1"/>
  <c r="U3251" i="1"/>
  <c r="W3251" i="1"/>
  <c r="V3251" i="1" s="1"/>
  <c r="U3243" i="1"/>
  <c r="W3243" i="1"/>
  <c r="V3243" i="1" s="1"/>
  <c r="U3235" i="1"/>
  <c r="W3235" i="1"/>
  <c r="V3235" i="1" s="1"/>
  <c r="U3227" i="1"/>
  <c r="W3227" i="1"/>
  <c r="V3227" i="1" s="1"/>
  <c r="U3219" i="1"/>
  <c r="W3219" i="1"/>
  <c r="V3219" i="1" s="1"/>
  <c r="U3211" i="1"/>
  <c r="W3211" i="1"/>
  <c r="V3211" i="1" s="1"/>
  <c r="U3203" i="1"/>
  <c r="W3203" i="1"/>
  <c r="V3203" i="1" s="1"/>
  <c r="U3195" i="1"/>
  <c r="W3195" i="1"/>
  <c r="V3195" i="1" s="1"/>
  <c r="U3187" i="1"/>
  <c r="W3187" i="1"/>
  <c r="V3187" i="1" s="1"/>
  <c r="U3179" i="1"/>
  <c r="W3179" i="1"/>
  <c r="V3179" i="1" s="1"/>
  <c r="U3171" i="1"/>
  <c r="W3171" i="1"/>
  <c r="V3171" i="1" s="1"/>
  <c r="U3163" i="1"/>
  <c r="W3163" i="1"/>
  <c r="V3163" i="1" s="1"/>
  <c r="U3155" i="1"/>
  <c r="W3155" i="1"/>
  <c r="V3155" i="1" s="1"/>
  <c r="U3147" i="1"/>
  <c r="W3147" i="1"/>
  <c r="V3147" i="1" s="1"/>
  <c r="U3139" i="1"/>
  <c r="W3139" i="1"/>
  <c r="V3139" i="1" s="1"/>
  <c r="U3131" i="1"/>
  <c r="W3131" i="1"/>
  <c r="V3131" i="1" s="1"/>
  <c r="U3123" i="1"/>
  <c r="W3123" i="1"/>
  <c r="V3123" i="1" s="1"/>
  <c r="U3115" i="1"/>
  <c r="W3115" i="1"/>
  <c r="V3115" i="1" s="1"/>
  <c r="U3107" i="1"/>
  <c r="W3107" i="1"/>
  <c r="V3107" i="1" s="1"/>
  <c r="U3099" i="1"/>
  <c r="W3099" i="1"/>
  <c r="V3099" i="1" s="1"/>
  <c r="U3091" i="1"/>
  <c r="W3091" i="1"/>
  <c r="V3091" i="1" s="1"/>
  <c r="U3083" i="1"/>
  <c r="W3083" i="1"/>
  <c r="V3083" i="1" s="1"/>
  <c r="U3075" i="1"/>
  <c r="W3075" i="1"/>
  <c r="V3075" i="1" s="1"/>
  <c r="U3067" i="1"/>
  <c r="W3067" i="1"/>
  <c r="V3067" i="1" s="1"/>
  <c r="U3059" i="1"/>
  <c r="W3059" i="1"/>
  <c r="V3059" i="1" s="1"/>
  <c r="U3051" i="1"/>
  <c r="W3051" i="1"/>
  <c r="V3051" i="1" s="1"/>
  <c r="U3043" i="1"/>
  <c r="W3043" i="1"/>
  <c r="V3043" i="1" s="1"/>
  <c r="U3035" i="1"/>
  <c r="W3035" i="1"/>
  <c r="V3035" i="1" s="1"/>
  <c r="U3027" i="1"/>
  <c r="W3027" i="1"/>
  <c r="V3027" i="1" s="1"/>
  <c r="U3019" i="1"/>
  <c r="W3019" i="1"/>
  <c r="V3019" i="1" s="1"/>
  <c r="U3011" i="1"/>
  <c r="W3011" i="1"/>
  <c r="V3011" i="1" s="1"/>
  <c r="U3003" i="1"/>
  <c r="W3003" i="1"/>
  <c r="V3003" i="1" s="1"/>
  <c r="U2995" i="1"/>
  <c r="W2995" i="1"/>
  <c r="V2995" i="1" s="1"/>
  <c r="U2987" i="1"/>
  <c r="W2987" i="1"/>
  <c r="V2987" i="1" s="1"/>
  <c r="U2979" i="1"/>
  <c r="W2979" i="1"/>
  <c r="V2979" i="1" s="1"/>
  <c r="U2971" i="1"/>
  <c r="W2971" i="1"/>
  <c r="V2971" i="1" s="1"/>
  <c r="U2963" i="1"/>
  <c r="W2963" i="1"/>
  <c r="V2963" i="1" s="1"/>
  <c r="U2955" i="1"/>
  <c r="W2955" i="1"/>
  <c r="V2955" i="1" s="1"/>
  <c r="U2947" i="1"/>
  <c r="W2947" i="1"/>
  <c r="V2947" i="1" s="1"/>
  <c r="U2939" i="1"/>
  <c r="W2939" i="1"/>
  <c r="V2939" i="1" s="1"/>
  <c r="U2931" i="1"/>
  <c r="W2931" i="1"/>
  <c r="V2931" i="1" s="1"/>
  <c r="U2923" i="1"/>
  <c r="W2923" i="1"/>
  <c r="V2923" i="1" s="1"/>
  <c r="U2915" i="1"/>
  <c r="W2915" i="1"/>
  <c r="V2915" i="1" s="1"/>
  <c r="U2907" i="1"/>
  <c r="W2907" i="1"/>
  <c r="V2907" i="1" s="1"/>
  <c r="U2899" i="1"/>
  <c r="W2899" i="1"/>
  <c r="V2899" i="1" s="1"/>
  <c r="U2891" i="1"/>
  <c r="W2891" i="1"/>
  <c r="V2891" i="1" s="1"/>
  <c r="U2883" i="1"/>
  <c r="W2883" i="1"/>
  <c r="V2883" i="1" s="1"/>
  <c r="U2875" i="1"/>
  <c r="W2875" i="1"/>
  <c r="V2875" i="1" s="1"/>
  <c r="U2867" i="1"/>
  <c r="W2867" i="1"/>
  <c r="V2867" i="1" s="1"/>
  <c r="U2859" i="1"/>
  <c r="W2859" i="1"/>
  <c r="V2859" i="1" s="1"/>
  <c r="U2851" i="1"/>
  <c r="W2851" i="1"/>
  <c r="V2851" i="1" s="1"/>
  <c r="U2843" i="1"/>
  <c r="W2843" i="1"/>
  <c r="V2843" i="1" s="1"/>
  <c r="U2835" i="1"/>
  <c r="W2835" i="1"/>
  <c r="V2835" i="1" s="1"/>
  <c r="U2827" i="1"/>
  <c r="W2827" i="1"/>
  <c r="V2827" i="1" s="1"/>
  <c r="U2819" i="1"/>
  <c r="W2819" i="1"/>
  <c r="V2819" i="1" s="1"/>
  <c r="U2811" i="1"/>
  <c r="W2811" i="1"/>
  <c r="V2811" i="1" s="1"/>
  <c r="U2803" i="1"/>
  <c r="W2803" i="1"/>
  <c r="V2803" i="1" s="1"/>
  <c r="U2795" i="1"/>
  <c r="W2795" i="1"/>
  <c r="V2795" i="1" s="1"/>
  <c r="U2787" i="1"/>
  <c r="W2787" i="1"/>
  <c r="V2787" i="1" s="1"/>
  <c r="U2779" i="1"/>
  <c r="W2779" i="1"/>
  <c r="V2779" i="1" s="1"/>
  <c r="U2771" i="1"/>
  <c r="W2771" i="1"/>
  <c r="V2771" i="1" s="1"/>
  <c r="U2763" i="1"/>
  <c r="W2763" i="1"/>
  <c r="V2763" i="1" s="1"/>
  <c r="U2755" i="1"/>
  <c r="W2755" i="1"/>
  <c r="V2755" i="1" s="1"/>
  <c r="U2747" i="1"/>
  <c r="W2747" i="1"/>
  <c r="V2747" i="1" s="1"/>
  <c r="U2739" i="1"/>
  <c r="W2739" i="1"/>
  <c r="V2739" i="1" s="1"/>
  <c r="U2731" i="1"/>
  <c r="W2731" i="1"/>
  <c r="V2731" i="1" s="1"/>
  <c r="U2723" i="1"/>
  <c r="W2723" i="1"/>
  <c r="V2723" i="1" s="1"/>
  <c r="U2715" i="1"/>
  <c r="W2715" i="1"/>
  <c r="V2715" i="1" s="1"/>
  <c r="U2707" i="1"/>
  <c r="W2707" i="1"/>
  <c r="V2707" i="1" s="1"/>
  <c r="U2699" i="1"/>
  <c r="W2699" i="1"/>
  <c r="V2699" i="1" s="1"/>
  <c r="U2691" i="1"/>
  <c r="W2691" i="1"/>
  <c r="V2691" i="1" s="1"/>
  <c r="U2683" i="1"/>
  <c r="W2683" i="1"/>
  <c r="V2683" i="1" s="1"/>
  <c r="U2675" i="1"/>
  <c r="W2675" i="1"/>
  <c r="V2675" i="1" s="1"/>
  <c r="U2667" i="1"/>
  <c r="W2667" i="1"/>
  <c r="V2667" i="1" s="1"/>
  <c r="U2659" i="1"/>
  <c r="W2659" i="1"/>
  <c r="V2659" i="1" s="1"/>
  <c r="U2651" i="1"/>
  <c r="W2651" i="1"/>
  <c r="V2651" i="1" s="1"/>
  <c r="U2643" i="1"/>
  <c r="W2643" i="1"/>
  <c r="V2643" i="1" s="1"/>
  <c r="U2635" i="1"/>
  <c r="W2635" i="1"/>
  <c r="V2635" i="1" s="1"/>
  <c r="U2627" i="1"/>
  <c r="W2627" i="1"/>
  <c r="V2627" i="1" s="1"/>
  <c r="U2619" i="1"/>
  <c r="W2619" i="1"/>
  <c r="V2619" i="1" s="1"/>
  <c r="U2611" i="1"/>
  <c r="W2611" i="1"/>
  <c r="V2611" i="1" s="1"/>
  <c r="U2603" i="1"/>
  <c r="W2603" i="1"/>
  <c r="V2603" i="1" s="1"/>
  <c r="U2595" i="1"/>
  <c r="W2595" i="1"/>
  <c r="V2595" i="1" s="1"/>
  <c r="U2587" i="1"/>
  <c r="W2587" i="1"/>
  <c r="V2587" i="1" s="1"/>
  <c r="U2579" i="1"/>
  <c r="W2579" i="1"/>
  <c r="V2579" i="1" s="1"/>
  <c r="U2571" i="1"/>
  <c r="W2571" i="1"/>
  <c r="V2571" i="1" s="1"/>
  <c r="U2563" i="1"/>
  <c r="W2563" i="1"/>
  <c r="V2563" i="1" s="1"/>
  <c r="U2555" i="1"/>
  <c r="W2555" i="1"/>
  <c r="V2555" i="1" s="1"/>
  <c r="U2547" i="1"/>
  <c r="W2547" i="1"/>
  <c r="V2547" i="1" s="1"/>
  <c r="U2539" i="1"/>
  <c r="W2539" i="1"/>
  <c r="V2539" i="1" s="1"/>
  <c r="U2531" i="1"/>
  <c r="W2531" i="1"/>
  <c r="V2531" i="1" s="1"/>
  <c r="U2523" i="1"/>
  <c r="W2523" i="1"/>
  <c r="V2523" i="1" s="1"/>
  <c r="U2515" i="1"/>
  <c r="W2515" i="1"/>
  <c r="V2515" i="1" s="1"/>
  <c r="U2507" i="1"/>
  <c r="W2507" i="1"/>
  <c r="V2507" i="1" s="1"/>
  <c r="U2499" i="1"/>
  <c r="W2499" i="1"/>
  <c r="V2499" i="1" s="1"/>
  <c r="U2491" i="1"/>
  <c r="W2491" i="1"/>
  <c r="V2491" i="1" s="1"/>
  <c r="U2483" i="1"/>
  <c r="W2483" i="1"/>
  <c r="V2483" i="1" s="1"/>
  <c r="U2475" i="1"/>
  <c r="W2475" i="1"/>
  <c r="V2475" i="1" s="1"/>
  <c r="U2467" i="1"/>
  <c r="W2467" i="1"/>
  <c r="V2467" i="1" s="1"/>
  <c r="U2459" i="1"/>
  <c r="W2459" i="1"/>
  <c r="V2459" i="1" s="1"/>
  <c r="U2451" i="1"/>
  <c r="W2451" i="1"/>
  <c r="V2451" i="1" s="1"/>
  <c r="U2443" i="1"/>
  <c r="W2443" i="1"/>
  <c r="V2443" i="1" s="1"/>
  <c r="U2435" i="1"/>
  <c r="W2435" i="1"/>
  <c r="V2435" i="1" s="1"/>
  <c r="U2427" i="1"/>
  <c r="W2427" i="1"/>
  <c r="V2427" i="1" s="1"/>
  <c r="U2419" i="1"/>
  <c r="W2419" i="1"/>
  <c r="V2419" i="1" s="1"/>
  <c r="U2411" i="1"/>
  <c r="W2411" i="1"/>
  <c r="V2411" i="1" s="1"/>
  <c r="U2403" i="1"/>
  <c r="W2403" i="1"/>
  <c r="V2403" i="1" s="1"/>
  <c r="U2395" i="1"/>
  <c r="W2395" i="1"/>
  <c r="V2395" i="1" s="1"/>
  <c r="U2387" i="1"/>
  <c r="W2387" i="1"/>
  <c r="V2387" i="1" s="1"/>
  <c r="U2379" i="1"/>
  <c r="W2379" i="1"/>
  <c r="V2379" i="1" s="1"/>
  <c r="U2371" i="1"/>
  <c r="W2371" i="1"/>
  <c r="V2371" i="1" s="1"/>
  <c r="U2363" i="1"/>
  <c r="W2363" i="1"/>
  <c r="V2363" i="1" s="1"/>
  <c r="U2355" i="1"/>
  <c r="W2355" i="1"/>
  <c r="V2355" i="1" s="1"/>
  <c r="U2347" i="1"/>
  <c r="W2347" i="1"/>
  <c r="V2347" i="1" s="1"/>
  <c r="U2339" i="1"/>
  <c r="W2339" i="1"/>
  <c r="V2339" i="1" s="1"/>
  <c r="U2331" i="1"/>
  <c r="W2331" i="1"/>
  <c r="V2331" i="1" s="1"/>
  <c r="U2323" i="1"/>
  <c r="W2323" i="1"/>
  <c r="V2323" i="1" s="1"/>
  <c r="U2315" i="1"/>
  <c r="W2315" i="1"/>
  <c r="V2315" i="1" s="1"/>
  <c r="U2307" i="1"/>
  <c r="W2307" i="1"/>
  <c r="V2307" i="1" s="1"/>
  <c r="U2299" i="1"/>
  <c r="W2299" i="1"/>
  <c r="V2299" i="1" s="1"/>
  <c r="U2291" i="1"/>
  <c r="W2291" i="1"/>
  <c r="V2291" i="1" s="1"/>
  <c r="U2283" i="1"/>
  <c r="W2283" i="1"/>
  <c r="V2283" i="1" s="1"/>
  <c r="U4114" i="1"/>
  <c r="W4114" i="1"/>
  <c r="V4114" i="1" s="1"/>
  <c r="U4106" i="1"/>
  <c r="W4106" i="1"/>
  <c r="V4106" i="1" s="1"/>
  <c r="U4098" i="1"/>
  <c r="W4098" i="1"/>
  <c r="V4098" i="1" s="1"/>
  <c r="U4090" i="1"/>
  <c r="W4090" i="1"/>
  <c r="V4090" i="1" s="1"/>
  <c r="U4082" i="1"/>
  <c r="W4082" i="1"/>
  <c r="V4082" i="1" s="1"/>
  <c r="U4074" i="1"/>
  <c r="W4074" i="1"/>
  <c r="V4074" i="1" s="1"/>
  <c r="U4066" i="1"/>
  <c r="W4066" i="1"/>
  <c r="V4066" i="1" s="1"/>
  <c r="U4058" i="1"/>
  <c r="W4058" i="1"/>
  <c r="V4058" i="1" s="1"/>
  <c r="U4050" i="1"/>
  <c r="W4050" i="1"/>
  <c r="V4050" i="1" s="1"/>
  <c r="U4042" i="1"/>
  <c r="W4042" i="1"/>
  <c r="V4042" i="1" s="1"/>
  <c r="U4034" i="1"/>
  <c r="W4034" i="1"/>
  <c r="V4034" i="1" s="1"/>
  <c r="U4026" i="1"/>
  <c r="W4026" i="1"/>
  <c r="V4026" i="1" s="1"/>
  <c r="U4018" i="1"/>
  <c r="W4018" i="1"/>
  <c r="V4018" i="1" s="1"/>
  <c r="U4010" i="1"/>
  <c r="W4010" i="1"/>
  <c r="V4010" i="1" s="1"/>
  <c r="U4002" i="1"/>
  <c r="W4002" i="1"/>
  <c r="V4002" i="1" s="1"/>
  <c r="U3994" i="1"/>
  <c r="W3994" i="1"/>
  <c r="V3994" i="1" s="1"/>
  <c r="U3986" i="1"/>
  <c r="W3986" i="1"/>
  <c r="V3986" i="1" s="1"/>
  <c r="U3978" i="1"/>
  <c r="W3978" i="1"/>
  <c r="V3978" i="1" s="1"/>
  <c r="U3970" i="1"/>
  <c r="W3970" i="1"/>
  <c r="V3970" i="1" s="1"/>
  <c r="U3962" i="1"/>
  <c r="W3962" i="1"/>
  <c r="V3962" i="1" s="1"/>
  <c r="U3954" i="1"/>
  <c r="W3954" i="1"/>
  <c r="V3954" i="1" s="1"/>
  <c r="U3946" i="1"/>
  <c r="W3946" i="1"/>
  <c r="V3946" i="1" s="1"/>
  <c r="U3938" i="1"/>
  <c r="W3938" i="1"/>
  <c r="V3938" i="1" s="1"/>
  <c r="U3930" i="1"/>
  <c r="W3930" i="1"/>
  <c r="V3930" i="1" s="1"/>
  <c r="U3922" i="1"/>
  <c r="W3922" i="1"/>
  <c r="V3922" i="1" s="1"/>
  <c r="U3914" i="1"/>
  <c r="W3914" i="1"/>
  <c r="V3914" i="1" s="1"/>
  <c r="U3906" i="1"/>
  <c r="W3906" i="1"/>
  <c r="V3906" i="1" s="1"/>
  <c r="U3898" i="1"/>
  <c r="W3898" i="1"/>
  <c r="V3898" i="1" s="1"/>
  <c r="U3890" i="1"/>
  <c r="W3890" i="1"/>
  <c r="V3890" i="1" s="1"/>
  <c r="U3882" i="1"/>
  <c r="W3882" i="1"/>
  <c r="V3882" i="1" s="1"/>
  <c r="U3874" i="1"/>
  <c r="W3874" i="1"/>
  <c r="V3874" i="1" s="1"/>
  <c r="U3866" i="1"/>
  <c r="W3866" i="1"/>
  <c r="V3866" i="1" s="1"/>
  <c r="U3858" i="1"/>
  <c r="W3858" i="1"/>
  <c r="V3858" i="1" s="1"/>
  <c r="U3850" i="1"/>
  <c r="W3850" i="1"/>
  <c r="V3850" i="1" s="1"/>
  <c r="U3842" i="1"/>
  <c r="W3842" i="1"/>
  <c r="V3842" i="1" s="1"/>
  <c r="U3834" i="1"/>
  <c r="W3834" i="1"/>
  <c r="V3834" i="1" s="1"/>
  <c r="U3826" i="1"/>
  <c r="W3826" i="1"/>
  <c r="V3826" i="1" s="1"/>
  <c r="U3818" i="1"/>
  <c r="W3818" i="1"/>
  <c r="V3818" i="1" s="1"/>
  <c r="U3810" i="1"/>
  <c r="W3810" i="1"/>
  <c r="V3810" i="1" s="1"/>
  <c r="U3802" i="1"/>
  <c r="W3802" i="1"/>
  <c r="V3802" i="1" s="1"/>
  <c r="U3794" i="1"/>
  <c r="W3794" i="1"/>
  <c r="V3794" i="1" s="1"/>
  <c r="U3786" i="1"/>
  <c r="W3786" i="1"/>
  <c r="V3786" i="1" s="1"/>
  <c r="U3778" i="1"/>
  <c r="W3778" i="1"/>
  <c r="V3778" i="1" s="1"/>
  <c r="U3770" i="1"/>
  <c r="W3770" i="1"/>
  <c r="V3770" i="1" s="1"/>
  <c r="U3762" i="1"/>
  <c r="W3762" i="1"/>
  <c r="V3762" i="1" s="1"/>
  <c r="U3754" i="1"/>
  <c r="W3754" i="1"/>
  <c r="V3754" i="1" s="1"/>
  <c r="U3746" i="1"/>
  <c r="W3746" i="1"/>
  <c r="V3746" i="1" s="1"/>
  <c r="U3738" i="1"/>
  <c r="W3738" i="1"/>
  <c r="V3738" i="1" s="1"/>
  <c r="U3730" i="1"/>
  <c r="W3730" i="1"/>
  <c r="V3730" i="1" s="1"/>
  <c r="U3722" i="1"/>
  <c r="W3722" i="1"/>
  <c r="V3722" i="1" s="1"/>
  <c r="U3714" i="1"/>
  <c r="W3714" i="1"/>
  <c r="V3714" i="1" s="1"/>
  <c r="U3706" i="1"/>
  <c r="W3706" i="1"/>
  <c r="V3706" i="1" s="1"/>
  <c r="U3698" i="1"/>
  <c r="W3698" i="1"/>
  <c r="V3698" i="1" s="1"/>
  <c r="U3690" i="1"/>
  <c r="W3690" i="1"/>
  <c r="V3690" i="1" s="1"/>
  <c r="U3682" i="1"/>
  <c r="W3682" i="1"/>
  <c r="V3682" i="1" s="1"/>
  <c r="U3674" i="1"/>
  <c r="W3674" i="1"/>
  <c r="V3674" i="1" s="1"/>
  <c r="U3666" i="1"/>
  <c r="W3666" i="1"/>
  <c r="V3666" i="1" s="1"/>
  <c r="U3658" i="1"/>
  <c r="W3658" i="1"/>
  <c r="V3658" i="1" s="1"/>
  <c r="U3650" i="1"/>
  <c r="W3650" i="1"/>
  <c r="V3650" i="1" s="1"/>
  <c r="U3642" i="1"/>
  <c r="W3642" i="1"/>
  <c r="V3642" i="1" s="1"/>
  <c r="U3634" i="1"/>
  <c r="W3634" i="1"/>
  <c r="V3634" i="1" s="1"/>
  <c r="U3626" i="1"/>
  <c r="W3626" i="1"/>
  <c r="V3626" i="1" s="1"/>
  <c r="U3618" i="1"/>
  <c r="W3618" i="1"/>
  <c r="V3618" i="1" s="1"/>
  <c r="U3610" i="1"/>
  <c r="W3610" i="1"/>
  <c r="V3610" i="1" s="1"/>
  <c r="U3602" i="1"/>
  <c r="W3602" i="1"/>
  <c r="V3602" i="1" s="1"/>
  <c r="U3594" i="1"/>
  <c r="W3594" i="1"/>
  <c r="V3594" i="1" s="1"/>
  <c r="U3586" i="1"/>
  <c r="W3586" i="1"/>
  <c r="V3586" i="1" s="1"/>
  <c r="U3578" i="1"/>
  <c r="W3578" i="1"/>
  <c r="V3578" i="1" s="1"/>
  <c r="U3570" i="1"/>
  <c r="W3570" i="1"/>
  <c r="V3570" i="1" s="1"/>
  <c r="U3562" i="1"/>
  <c r="W3562" i="1"/>
  <c r="V3562" i="1" s="1"/>
  <c r="U3554" i="1"/>
  <c r="W3554" i="1"/>
  <c r="V3554" i="1" s="1"/>
  <c r="U3546" i="1"/>
  <c r="W3546" i="1"/>
  <c r="V3546" i="1" s="1"/>
  <c r="U3538" i="1"/>
  <c r="W3538" i="1"/>
  <c r="V3538" i="1" s="1"/>
  <c r="U3530" i="1"/>
  <c r="W3530" i="1"/>
  <c r="V3530" i="1" s="1"/>
  <c r="U3522" i="1"/>
  <c r="W3522" i="1"/>
  <c r="V3522" i="1" s="1"/>
  <c r="U3514" i="1"/>
  <c r="W3514" i="1"/>
  <c r="V3514" i="1" s="1"/>
  <c r="U3506" i="1"/>
  <c r="W3506" i="1"/>
  <c r="V3506" i="1" s="1"/>
  <c r="U3498" i="1"/>
  <c r="W3498" i="1"/>
  <c r="V3498" i="1" s="1"/>
  <c r="U3490" i="1"/>
  <c r="W3490" i="1"/>
  <c r="V3490" i="1" s="1"/>
  <c r="U3482" i="1"/>
  <c r="W3482" i="1"/>
  <c r="V3482" i="1" s="1"/>
  <c r="U3474" i="1"/>
  <c r="W3474" i="1"/>
  <c r="V3474" i="1" s="1"/>
  <c r="U3466" i="1"/>
  <c r="W3466" i="1"/>
  <c r="V3466" i="1" s="1"/>
  <c r="U3458" i="1"/>
  <c r="W3458" i="1"/>
  <c r="V3458" i="1" s="1"/>
  <c r="U3450" i="1"/>
  <c r="W3450" i="1"/>
  <c r="V3450" i="1" s="1"/>
  <c r="U3442" i="1"/>
  <c r="W3442" i="1"/>
  <c r="V3442" i="1" s="1"/>
  <c r="U3434" i="1"/>
  <c r="W3434" i="1"/>
  <c r="V3434" i="1" s="1"/>
  <c r="U3426" i="1"/>
  <c r="W3426" i="1"/>
  <c r="V3426" i="1" s="1"/>
  <c r="U3418" i="1"/>
  <c r="W3418" i="1"/>
  <c r="V3418" i="1" s="1"/>
  <c r="U3410" i="1"/>
  <c r="W3410" i="1"/>
  <c r="V3410" i="1" s="1"/>
  <c r="U3402" i="1"/>
  <c r="W3402" i="1"/>
  <c r="V3402" i="1" s="1"/>
  <c r="U3394" i="1"/>
  <c r="W3394" i="1"/>
  <c r="V3394" i="1" s="1"/>
  <c r="U3386" i="1"/>
  <c r="W3386" i="1"/>
  <c r="V3386" i="1" s="1"/>
  <c r="U3378" i="1"/>
  <c r="W3378" i="1"/>
  <c r="V3378" i="1" s="1"/>
  <c r="U3370" i="1"/>
  <c r="W3370" i="1"/>
  <c r="V3370" i="1" s="1"/>
  <c r="U3362" i="1"/>
  <c r="W3362" i="1"/>
  <c r="V3362" i="1" s="1"/>
  <c r="U3354" i="1"/>
  <c r="W3354" i="1"/>
  <c r="V3354" i="1" s="1"/>
  <c r="U3346" i="1"/>
  <c r="W3346" i="1"/>
  <c r="V3346" i="1" s="1"/>
  <c r="U3338" i="1"/>
  <c r="W3338" i="1"/>
  <c r="V3338" i="1" s="1"/>
  <c r="U3330" i="1"/>
  <c r="W3330" i="1"/>
  <c r="V3330" i="1" s="1"/>
  <c r="U3322" i="1"/>
  <c r="W3322" i="1"/>
  <c r="V3322" i="1" s="1"/>
  <c r="U3314" i="1"/>
  <c r="W3314" i="1"/>
  <c r="V3314" i="1" s="1"/>
  <c r="U3306" i="1"/>
  <c r="W3306" i="1"/>
  <c r="V3306" i="1" s="1"/>
  <c r="U3298" i="1"/>
  <c r="W3298" i="1"/>
  <c r="V3298" i="1" s="1"/>
  <c r="U3290" i="1"/>
  <c r="W3290" i="1"/>
  <c r="V3290" i="1" s="1"/>
  <c r="U3282" i="1"/>
  <c r="W3282" i="1"/>
  <c r="V3282" i="1" s="1"/>
  <c r="U3274" i="1"/>
  <c r="W3274" i="1"/>
  <c r="V3274" i="1" s="1"/>
  <c r="U3266" i="1"/>
  <c r="W3266" i="1"/>
  <c r="V3266" i="1" s="1"/>
  <c r="U3258" i="1"/>
  <c r="W3258" i="1"/>
  <c r="V3258" i="1" s="1"/>
  <c r="U3250" i="1"/>
  <c r="W3250" i="1"/>
  <c r="V3250" i="1" s="1"/>
  <c r="U3242" i="1"/>
  <c r="W3242" i="1"/>
  <c r="V3242" i="1" s="1"/>
  <c r="U3234" i="1"/>
  <c r="W3234" i="1"/>
  <c r="V3234" i="1" s="1"/>
  <c r="U3226" i="1"/>
  <c r="W3226" i="1"/>
  <c r="V3226" i="1" s="1"/>
  <c r="U3218" i="1"/>
  <c r="W3218" i="1"/>
  <c r="V3218" i="1" s="1"/>
  <c r="U3210" i="1"/>
  <c r="W3210" i="1"/>
  <c r="V3210" i="1" s="1"/>
  <c r="U3202" i="1"/>
  <c r="W3202" i="1"/>
  <c r="V3202" i="1" s="1"/>
  <c r="U3194" i="1"/>
  <c r="W3194" i="1"/>
  <c r="V3194" i="1" s="1"/>
  <c r="U3186" i="1"/>
  <c r="W3186" i="1"/>
  <c r="V3186" i="1" s="1"/>
  <c r="U3178" i="1"/>
  <c r="W3178" i="1"/>
  <c r="V3178" i="1" s="1"/>
  <c r="U3170" i="1"/>
  <c r="W3170" i="1"/>
  <c r="V3170" i="1" s="1"/>
  <c r="U3162" i="1"/>
  <c r="W3162" i="1"/>
  <c r="V3162" i="1" s="1"/>
  <c r="U3154" i="1"/>
  <c r="W3154" i="1"/>
  <c r="V3154" i="1" s="1"/>
  <c r="U3146" i="1"/>
  <c r="W3146" i="1"/>
  <c r="V3146" i="1" s="1"/>
  <c r="U3138" i="1"/>
  <c r="W3138" i="1"/>
  <c r="V3138" i="1" s="1"/>
  <c r="U3130" i="1"/>
  <c r="W3130" i="1"/>
  <c r="V3130" i="1" s="1"/>
  <c r="U3122" i="1"/>
  <c r="W3122" i="1"/>
  <c r="V3122" i="1" s="1"/>
  <c r="U3114" i="1"/>
  <c r="W3114" i="1"/>
  <c r="V3114" i="1" s="1"/>
  <c r="U3106" i="1"/>
  <c r="W3106" i="1"/>
  <c r="V3106" i="1" s="1"/>
  <c r="U3098" i="1"/>
  <c r="W3098" i="1"/>
  <c r="V3098" i="1" s="1"/>
  <c r="U3090" i="1"/>
  <c r="W3090" i="1"/>
  <c r="V3090" i="1" s="1"/>
  <c r="U3082" i="1"/>
  <c r="W3082" i="1"/>
  <c r="V3082" i="1" s="1"/>
  <c r="U3074" i="1"/>
  <c r="W3074" i="1"/>
  <c r="V3074" i="1" s="1"/>
  <c r="U3066" i="1"/>
  <c r="W3066" i="1"/>
  <c r="V3066" i="1" s="1"/>
  <c r="U3058" i="1"/>
  <c r="W3058" i="1"/>
  <c r="V3058" i="1" s="1"/>
  <c r="U3050" i="1"/>
  <c r="W3050" i="1"/>
  <c r="V3050" i="1" s="1"/>
  <c r="U3042" i="1"/>
  <c r="W3042" i="1"/>
  <c r="V3042" i="1" s="1"/>
  <c r="U3034" i="1"/>
  <c r="W3034" i="1"/>
  <c r="V3034" i="1" s="1"/>
  <c r="U3026" i="1"/>
  <c r="W3026" i="1"/>
  <c r="V3026" i="1" s="1"/>
  <c r="U3018" i="1"/>
  <c r="W3018" i="1"/>
  <c r="V3018" i="1" s="1"/>
  <c r="U3010" i="1"/>
  <c r="W3010" i="1"/>
  <c r="V3010" i="1" s="1"/>
  <c r="U3002" i="1"/>
  <c r="W3002" i="1"/>
  <c r="V3002" i="1" s="1"/>
  <c r="U2994" i="1"/>
  <c r="W2994" i="1"/>
  <c r="V2994" i="1" s="1"/>
  <c r="U2986" i="1"/>
  <c r="W2986" i="1"/>
  <c r="V2986" i="1" s="1"/>
  <c r="U2978" i="1"/>
  <c r="W2978" i="1"/>
  <c r="V2978" i="1" s="1"/>
  <c r="U2970" i="1"/>
  <c r="W2970" i="1"/>
  <c r="V2970" i="1" s="1"/>
  <c r="U2962" i="1"/>
  <c r="W2962" i="1"/>
  <c r="V2962" i="1" s="1"/>
  <c r="U2954" i="1"/>
  <c r="W2954" i="1"/>
  <c r="V2954" i="1" s="1"/>
  <c r="U2946" i="1"/>
  <c r="W2946" i="1"/>
  <c r="V2946" i="1" s="1"/>
  <c r="U2938" i="1"/>
  <c r="W2938" i="1"/>
  <c r="V2938" i="1" s="1"/>
  <c r="U2930" i="1"/>
  <c r="W2930" i="1"/>
  <c r="V2930" i="1" s="1"/>
  <c r="U2922" i="1"/>
  <c r="W2922" i="1"/>
  <c r="V2922" i="1" s="1"/>
  <c r="U2914" i="1"/>
  <c r="W2914" i="1"/>
  <c r="V2914" i="1" s="1"/>
  <c r="U2906" i="1"/>
  <c r="W2906" i="1"/>
  <c r="V2906" i="1" s="1"/>
  <c r="U2898" i="1"/>
  <c r="W2898" i="1"/>
  <c r="V2898" i="1" s="1"/>
  <c r="U2890" i="1"/>
  <c r="W2890" i="1"/>
  <c r="V2890" i="1" s="1"/>
  <c r="U2882" i="1"/>
  <c r="W2882" i="1"/>
  <c r="V2882" i="1" s="1"/>
  <c r="U2874" i="1"/>
  <c r="W2874" i="1"/>
  <c r="V2874" i="1" s="1"/>
  <c r="U2866" i="1"/>
  <c r="W2866" i="1"/>
  <c r="V2866" i="1" s="1"/>
  <c r="U2858" i="1"/>
  <c r="W2858" i="1"/>
  <c r="V2858" i="1" s="1"/>
  <c r="U2850" i="1"/>
  <c r="W2850" i="1"/>
  <c r="V2850" i="1" s="1"/>
  <c r="U2842" i="1"/>
  <c r="W2842" i="1"/>
  <c r="V2842" i="1" s="1"/>
  <c r="U2834" i="1"/>
  <c r="W2834" i="1"/>
  <c r="V2834" i="1" s="1"/>
  <c r="U2826" i="1"/>
  <c r="W2826" i="1"/>
  <c r="V2826" i="1" s="1"/>
  <c r="U2818" i="1"/>
  <c r="W2818" i="1"/>
  <c r="V2818" i="1" s="1"/>
  <c r="U2810" i="1"/>
  <c r="W2810" i="1"/>
  <c r="V2810" i="1" s="1"/>
  <c r="U2802" i="1"/>
  <c r="W2802" i="1"/>
  <c r="V2802" i="1" s="1"/>
  <c r="U2794" i="1"/>
  <c r="W2794" i="1"/>
  <c r="V2794" i="1" s="1"/>
  <c r="U2786" i="1"/>
  <c r="W2786" i="1"/>
  <c r="V2786" i="1" s="1"/>
  <c r="U2778" i="1"/>
  <c r="W2778" i="1"/>
  <c r="V2778" i="1" s="1"/>
  <c r="U2770" i="1"/>
  <c r="W2770" i="1"/>
  <c r="V2770" i="1" s="1"/>
  <c r="U2762" i="1"/>
  <c r="W2762" i="1"/>
  <c r="V2762" i="1" s="1"/>
  <c r="U2754" i="1"/>
  <c r="W2754" i="1"/>
  <c r="V2754" i="1" s="1"/>
  <c r="U2746" i="1"/>
  <c r="W2746" i="1"/>
  <c r="V2746" i="1" s="1"/>
  <c r="U2738" i="1"/>
  <c r="W2738" i="1"/>
  <c r="V2738" i="1" s="1"/>
  <c r="U2730" i="1"/>
  <c r="W2730" i="1"/>
  <c r="V2730" i="1" s="1"/>
  <c r="U2722" i="1"/>
  <c r="W2722" i="1"/>
  <c r="V2722" i="1" s="1"/>
  <c r="U2714" i="1"/>
  <c r="W2714" i="1"/>
  <c r="V2714" i="1" s="1"/>
  <c r="U2706" i="1"/>
  <c r="W2706" i="1"/>
  <c r="V2706" i="1" s="1"/>
  <c r="U2698" i="1"/>
  <c r="W2698" i="1"/>
  <c r="V2698" i="1" s="1"/>
  <c r="U2690" i="1"/>
  <c r="W2690" i="1"/>
  <c r="V2690" i="1" s="1"/>
  <c r="U2682" i="1"/>
  <c r="W2682" i="1"/>
  <c r="V2682" i="1" s="1"/>
  <c r="U2674" i="1"/>
  <c r="W2674" i="1"/>
  <c r="V2674" i="1" s="1"/>
  <c r="U2666" i="1"/>
  <c r="W2666" i="1"/>
  <c r="V2666" i="1" s="1"/>
  <c r="U2658" i="1"/>
  <c r="W2658" i="1"/>
  <c r="V2658" i="1" s="1"/>
  <c r="U2650" i="1"/>
  <c r="W2650" i="1"/>
  <c r="V2650" i="1" s="1"/>
  <c r="U2642" i="1"/>
  <c r="W2642" i="1"/>
  <c r="V2642" i="1" s="1"/>
  <c r="U2634" i="1"/>
  <c r="W2634" i="1"/>
  <c r="V2634" i="1" s="1"/>
  <c r="U2626" i="1"/>
  <c r="W2626" i="1"/>
  <c r="V2626" i="1" s="1"/>
  <c r="U2618" i="1"/>
  <c r="W2618" i="1"/>
  <c r="V2618" i="1" s="1"/>
  <c r="U2610" i="1"/>
  <c r="W2610" i="1"/>
  <c r="V2610" i="1" s="1"/>
  <c r="U2602" i="1"/>
  <c r="W2602" i="1"/>
  <c r="V2602" i="1" s="1"/>
  <c r="U2594" i="1"/>
  <c r="W2594" i="1"/>
  <c r="V2594" i="1" s="1"/>
  <c r="U2586" i="1"/>
  <c r="W2586" i="1"/>
  <c r="V2586" i="1" s="1"/>
  <c r="U2578" i="1"/>
  <c r="W2578" i="1"/>
  <c r="V2578" i="1" s="1"/>
  <c r="U2570" i="1"/>
  <c r="W2570" i="1"/>
  <c r="V2570" i="1" s="1"/>
  <c r="U2562" i="1"/>
  <c r="W2562" i="1"/>
  <c r="V2562" i="1" s="1"/>
  <c r="U2554" i="1"/>
  <c r="W2554" i="1"/>
  <c r="V2554" i="1" s="1"/>
  <c r="U2546" i="1"/>
  <c r="W2546" i="1"/>
  <c r="V2546" i="1" s="1"/>
  <c r="U2538" i="1"/>
  <c r="W2538" i="1"/>
  <c r="V2538" i="1" s="1"/>
  <c r="U2530" i="1"/>
  <c r="W2530" i="1"/>
  <c r="V2530" i="1" s="1"/>
  <c r="U2522" i="1"/>
  <c r="W2522" i="1"/>
  <c r="V2522" i="1" s="1"/>
  <c r="U2514" i="1"/>
  <c r="W2514" i="1"/>
  <c r="V2514" i="1" s="1"/>
  <c r="U2506" i="1"/>
  <c r="W2506" i="1"/>
  <c r="V2506" i="1" s="1"/>
  <c r="U2498" i="1"/>
  <c r="W2498" i="1"/>
  <c r="V2498" i="1" s="1"/>
  <c r="U2490" i="1"/>
  <c r="W2490" i="1"/>
  <c r="V2490" i="1" s="1"/>
  <c r="U2482" i="1"/>
  <c r="W2482" i="1"/>
  <c r="V2482" i="1" s="1"/>
  <c r="U2474" i="1"/>
  <c r="W2474" i="1"/>
  <c r="V2474" i="1" s="1"/>
  <c r="U2466" i="1"/>
  <c r="W2466" i="1"/>
  <c r="V2466" i="1" s="1"/>
  <c r="U2458" i="1"/>
  <c r="W2458" i="1"/>
  <c r="V2458" i="1" s="1"/>
  <c r="U2450" i="1"/>
  <c r="W2450" i="1"/>
  <c r="V2450" i="1" s="1"/>
  <c r="U2442" i="1"/>
  <c r="W2442" i="1"/>
  <c r="V2442" i="1" s="1"/>
  <c r="U2434" i="1"/>
  <c r="W2434" i="1"/>
  <c r="V2434" i="1" s="1"/>
  <c r="U2426" i="1"/>
  <c r="W2426" i="1"/>
  <c r="V2426" i="1" s="1"/>
  <c r="U2418" i="1"/>
  <c r="W2418" i="1"/>
  <c r="V2418" i="1" s="1"/>
  <c r="U2410" i="1"/>
  <c r="W2410" i="1"/>
  <c r="V2410" i="1" s="1"/>
  <c r="U2402" i="1"/>
  <c r="W2402" i="1"/>
  <c r="V2402" i="1" s="1"/>
  <c r="U2394" i="1"/>
  <c r="W2394" i="1"/>
  <c r="V2394" i="1" s="1"/>
  <c r="U2386" i="1"/>
  <c r="W2386" i="1"/>
  <c r="V2386" i="1" s="1"/>
  <c r="U2378" i="1"/>
  <c r="W2378" i="1"/>
  <c r="V2378" i="1" s="1"/>
  <c r="U2370" i="1"/>
  <c r="W2370" i="1"/>
  <c r="V2370" i="1" s="1"/>
  <c r="U2362" i="1"/>
  <c r="W2362" i="1"/>
  <c r="V2362" i="1" s="1"/>
  <c r="U2354" i="1"/>
  <c r="W2354" i="1"/>
  <c r="V2354" i="1" s="1"/>
  <c r="U2346" i="1"/>
  <c r="W2346" i="1"/>
  <c r="V2346" i="1" s="1"/>
  <c r="U2338" i="1"/>
  <c r="W2338" i="1"/>
  <c r="V2338" i="1" s="1"/>
  <c r="U2330" i="1"/>
  <c r="W2330" i="1"/>
  <c r="V2330" i="1" s="1"/>
  <c r="U2322" i="1"/>
  <c r="W2322" i="1"/>
  <c r="V2322" i="1" s="1"/>
  <c r="U2314" i="1"/>
  <c r="W2314" i="1"/>
  <c r="V2314" i="1" s="1"/>
  <c r="U2306" i="1"/>
  <c r="W2306" i="1"/>
  <c r="V2306" i="1" s="1"/>
  <c r="U2298" i="1"/>
  <c r="W2298" i="1"/>
  <c r="V2298" i="1" s="1"/>
  <c r="U2290" i="1"/>
  <c r="W2290" i="1"/>
  <c r="V2290" i="1" s="1"/>
  <c r="U2282" i="1"/>
  <c r="W2282" i="1"/>
  <c r="V2282" i="1" s="1"/>
  <c r="U2275" i="1"/>
  <c r="W2275" i="1"/>
  <c r="V2275" i="1" s="1"/>
  <c r="U2267" i="1"/>
  <c r="W2267" i="1"/>
  <c r="V2267" i="1" s="1"/>
  <c r="U2259" i="1"/>
  <c r="W2259" i="1"/>
  <c r="V2259" i="1" s="1"/>
  <c r="U2251" i="1"/>
  <c r="W2251" i="1"/>
  <c r="V2251" i="1" s="1"/>
  <c r="U2243" i="1"/>
  <c r="W2243" i="1"/>
  <c r="V2243" i="1" s="1"/>
  <c r="U2235" i="1"/>
  <c r="W2235" i="1"/>
  <c r="V2235" i="1" s="1"/>
  <c r="U2227" i="1"/>
  <c r="W2227" i="1"/>
  <c r="V2227" i="1" s="1"/>
  <c r="U2219" i="1"/>
  <c r="W2219" i="1"/>
  <c r="V2219" i="1" s="1"/>
  <c r="U2211" i="1"/>
  <c r="W2211" i="1"/>
  <c r="V2211" i="1" s="1"/>
  <c r="U2203" i="1"/>
  <c r="W2203" i="1"/>
  <c r="V2203" i="1" s="1"/>
  <c r="U2195" i="1"/>
  <c r="W2195" i="1"/>
  <c r="V2195" i="1" s="1"/>
  <c r="U2187" i="1"/>
  <c r="W2187" i="1"/>
  <c r="V2187" i="1" s="1"/>
  <c r="U2179" i="1"/>
  <c r="W2179" i="1"/>
  <c r="V2179" i="1" s="1"/>
  <c r="U2171" i="1"/>
  <c r="W2171" i="1"/>
  <c r="V2171" i="1" s="1"/>
  <c r="U2163" i="1"/>
  <c r="W2163" i="1"/>
  <c r="V2163" i="1" s="1"/>
  <c r="U2155" i="1"/>
  <c r="W2155" i="1"/>
  <c r="V2155" i="1" s="1"/>
  <c r="U2147" i="1"/>
  <c r="W2147" i="1"/>
  <c r="V2147" i="1" s="1"/>
  <c r="U2139" i="1"/>
  <c r="W2139" i="1"/>
  <c r="V2139" i="1" s="1"/>
  <c r="U2131" i="1"/>
  <c r="W2131" i="1"/>
  <c r="V2131" i="1" s="1"/>
  <c r="U2123" i="1"/>
  <c r="W2123" i="1"/>
  <c r="V2123" i="1" s="1"/>
  <c r="U2115" i="1"/>
  <c r="W2115" i="1"/>
  <c r="V2115" i="1" s="1"/>
  <c r="U2107" i="1"/>
  <c r="W2107" i="1"/>
  <c r="V2107" i="1" s="1"/>
  <c r="U2099" i="1"/>
  <c r="W2099" i="1"/>
  <c r="V2099" i="1" s="1"/>
  <c r="U2091" i="1"/>
  <c r="W2091" i="1"/>
  <c r="V2091" i="1" s="1"/>
  <c r="U2083" i="1"/>
  <c r="W2083" i="1"/>
  <c r="V2083" i="1" s="1"/>
  <c r="U2075" i="1"/>
  <c r="W2075" i="1"/>
  <c r="V2075" i="1" s="1"/>
  <c r="U2067" i="1"/>
  <c r="W2067" i="1"/>
  <c r="V2067" i="1" s="1"/>
  <c r="U2059" i="1"/>
  <c r="W2059" i="1"/>
  <c r="V2059" i="1" s="1"/>
  <c r="U2051" i="1"/>
  <c r="W2051" i="1"/>
  <c r="V2051" i="1" s="1"/>
  <c r="U2043" i="1"/>
  <c r="W2043" i="1"/>
  <c r="V2043" i="1" s="1"/>
  <c r="U2035" i="1"/>
  <c r="W2035" i="1"/>
  <c r="V2035" i="1" s="1"/>
  <c r="U2027" i="1"/>
  <c r="W2027" i="1"/>
  <c r="V2027" i="1" s="1"/>
  <c r="U2019" i="1"/>
  <c r="W2019" i="1"/>
  <c r="V2019" i="1" s="1"/>
  <c r="U2011" i="1"/>
  <c r="W2011" i="1"/>
  <c r="V2011" i="1" s="1"/>
  <c r="U2003" i="1"/>
  <c r="W2003" i="1"/>
  <c r="V2003" i="1" s="1"/>
  <c r="U1995" i="1"/>
  <c r="W1995" i="1"/>
  <c r="V1995" i="1" s="1"/>
  <c r="U1987" i="1"/>
  <c r="W1987" i="1"/>
  <c r="V1987" i="1" s="1"/>
  <c r="U1979" i="1"/>
  <c r="W1979" i="1"/>
  <c r="V1979" i="1" s="1"/>
  <c r="U1971" i="1"/>
  <c r="W1971" i="1"/>
  <c r="V1971" i="1" s="1"/>
  <c r="U1963" i="1"/>
  <c r="W1963" i="1"/>
  <c r="V1963" i="1" s="1"/>
  <c r="U1955" i="1"/>
  <c r="W1955" i="1"/>
  <c r="V1955" i="1" s="1"/>
  <c r="U1947" i="1"/>
  <c r="W1947" i="1"/>
  <c r="V1947" i="1" s="1"/>
  <c r="U1939" i="1"/>
  <c r="W1939" i="1"/>
  <c r="V1939" i="1" s="1"/>
  <c r="U1931" i="1"/>
  <c r="W1931" i="1"/>
  <c r="V1931" i="1" s="1"/>
  <c r="U1923" i="1"/>
  <c r="W1923" i="1"/>
  <c r="V1923" i="1" s="1"/>
  <c r="U1915" i="1"/>
  <c r="W1915" i="1"/>
  <c r="V1915" i="1" s="1"/>
  <c r="U1907" i="1"/>
  <c r="W1907" i="1"/>
  <c r="V1907" i="1" s="1"/>
  <c r="U1899" i="1"/>
  <c r="W1899" i="1"/>
  <c r="V1899" i="1" s="1"/>
  <c r="U1891" i="1"/>
  <c r="W1891" i="1"/>
  <c r="V1891" i="1" s="1"/>
  <c r="U1883" i="1"/>
  <c r="W1883" i="1"/>
  <c r="V1883" i="1" s="1"/>
  <c r="U1875" i="1"/>
  <c r="W1875" i="1"/>
  <c r="V1875" i="1" s="1"/>
  <c r="U1867" i="1"/>
  <c r="W1867" i="1"/>
  <c r="V1867" i="1" s="1"/>
  <c r="U1859" i="1"/>
  <c r="W1859" i="1"/>
  <c r="V1859" i="1" s="1"/>
  <c r="U1851" i="1"/>
  <c r="W1851" i="1"/>
  <c r="V1851" i="1" s="1"/>
  <c r="U1843" i="1"/>
  <c r="W1843" i="1"/>
  <c r="V1843" i="1" s="1"/>
  <c r="U1835" i="1"/>
  <c r="W1835" i="1"/>
  <c r="V1835" i="1" s="1"/>
  <c r="U1827" i="1"/>
  <c r="W1827" i="1"/>
  <c r="V1827" i="1" s="1"/>
  <c r="U1819" i="1"/>
  <c r="W1819" i="1"/>
  <c r="V1819" i="1" s="1"/>
  <c r="U1811" i="1"/>
  <c r="W1811" i="1"/>
  <c r="V1811" i="1" s="1"/>
  <c r="U1803" i="1"/>
  <c r="W1803" i="1"/>
  <c r="V1803" i="1" s="1"/>
  <c r="U1795" i="1"/>
  <c r="W1795" i="1"/>
  <c r="V1795" i="1" s="1"/>
  <c r="U1787" i="1"/>
  <c r="W1787" i="1"/>
  <c r="V1787" i="1" s="1"/>
  <c r="U1779" i="1"/>
  <c r="W1779" i="1"/>
  <c r="V1779" i="1" s="1"/>
  <c r="U1771" i="1"/>
  <c r="W1771" i="1"/>
  <c r="V1771" i="1" s="1"/>
  <c r="U1763" i="1"/>
  <c r="W1763" i="1"/>
  <c r="V1763" i="1" s="1"/>
  <c r="U1755" i="1"/>
  <c r="W1755" i="1"/>
  <c r="V1755" i="1" s="1"/>
  <c r="U1747" i="1"/>
  <c r="W1747" i="1"/>
  <c r="V1747" i="1" s="1"/>
  <c r="U1739" i="1"/>
  <c r="W1739" i="1"/>
  <c r="V1739" i="1" s="1"/>
  <c r="U1731" i="1"/>
  <c r="W1731" i="1"/>
  <c r="V1731" i="1" s="1"/>
  <c r="U1723" i="1"/>
  <c r="W1723" i="1"/>
  <c r="V1723" i="1" s="1"/>
  <c r="U1715" i="1"/>
  <c r="W1715" i="1"/>
  <c r="V1715" i="1" s="1"/>
  <c r="U1707" i="1"/>
  <c r="W1707" i="1"/>
  <c r="V1707" i="1" s="1"/>
  <c r="U1699" i="1"/>
  <c r="W1699" i="1"/>
  <c r="V1699" i="1" s="1"/>
  <c r="U1691" i="1"/>
  <c r="W1691" i="1"/>
  <c r="V1691" i="1" s="1"/>
  <c r="U1683" i="1"/>
  <c r="W1683" i="1"/>
  <c r="V1683" i="1" s="1"/>
  <c r="U1675" i="1"/>
  <c r="W1675" i="1"/>
  <c r="V1675" i="1" s="1"/>
  <c r="U1667" i="1"/>
  <c r="W1667" i="1"/>
  <c r="V1667" i="1" s="1"/>
  <c r="U1659" i="1"/>
  <c r="W1659" i="1"/>
  <c r="V1659" i="1" s="1"/>
  <c r="U1651" i="1"/>
  <c r="W1651" i="1"/>
  <c r="V1651" i="1" s="1"/>
  <c r="U1643" i="1"/>
  <c r="W1643" i="1"/>
  <c r="V1643" i="1" s="1"/>
  <c r="U1635" i="1"/>
  <c r="W1635" i="1"/>
  <c r="V1635" i="1" s="1"/>
  <c r="U1627" i="1"/>
  <c r="W1627" i="1"/>
  <c r="V1627" i="1" s="1"/>
  <c r="U1619" i="1"/>
  <c r="W1619" i="1"/>
  <c r="V1619" i="1" s="1"/>
  <c r="U1611" i="1"/>
  <c r="W1611" i="1"/>
  <c r="V1611" i="1" s="1"/>
  <c r="U1603" i="1"/>
  <c r="W1603" i="1"/>
  <c r="V1603" i="1" s="1"/>
  <c r="U1595" i="1"/>
  <c r="W1595" i="1"/>
  <c r="V1595" i="1" s="1"/>
  <c r="U1587" i="1"/>
  <c r="W1587" i="1"/>
  <c r="V1587" i="1" s="1"/>
  <c r="U1579" i="1"/>
  <c r="W1579" i="1"/>
  <c r="V1579" i="1" s="1"/>
  <c r="U1571" i="1"/>
  <c r="W1571" i="1"/>
  <c r="V1571" i="1" s="1"/>
  <c r="U1563" i="1"/>
  <c r="W1563" i="1"/>
  <c r="V1563" i="1" s="1"/>
  <c r="U1555" i="1"/>
  <c r="W1555" i="1"/>
  <c r="V1555" i="1" s="1"/>
  <c r="U1547" i="1"/>
  <c r="W1547" i="1"/>
  <c r="V1547" i="1" s="1"/>
  <c r="U1539" i="1"/>
  <c r="W1539" i="1"/>
  <c r="V1539" i="1" s="1"/>
  <c r="U1531" i="1"/>
  <c r="W1531" i="1"/>
  <c r="V1531" i="1" s="1"/>
  <c r="U1523" i="1"/>
  <c r="W1523" i="1"/>
  <c r="V1523" i="1" s="1"/>
  <c r="U1515" i="1"/>
  <c r="W1515" i="1"/>
  <c r="V1515" i="1" s="1"/>
  <c r="U1507" i="1"/>
  <c r="W1507" i="1"/>
  <c r="V1507" i="1" s="1"/>
  <c r="U1499" i="1"/>
  <c r="W1499" i="1"/>
  <c r="V1499" i="1" s="1"/>
  <c r="U1491" i="1"/>
  <c r="W1491" i="1"/>
  <c r="V1491" i="1" s="1"/>
  <c r="U1483" i="1"/>
  <c r="W1483" i="1"/>
  <c r="V1483" i="1" s="1"/>
  <c r="U1475" i="1"/>
  <c r="W1475" i="1"/>
  <c r="V1475" i="1" s="1"/>
  <c r="U1467" i="1"/>
  <c r="W1467" i="1"/>
  <c r="V1467" i="1" s="1"/>
  <c r="U1459" i="1"/>
  <c r="W1459" i="1"/>
  <c r="V1459" i="1" s="1"/>
  <c r="U1451" i="1"/>
  <c r="W1451" i="1"/>
  <c r="V1451" i="1" s="1"/>
  <c r="U1443" i="1"/>
  <c r="W1443" i="1"/>
  <c r="V1443" i="1" s="1"/>
  <c r="U1435" i="1"/>
  <c r="W1435" i="1"/>
  <c r="V1435" i="1" s="1"/>
  <c r="U1427" i="1"/>
  <c r="W1427" i="1"/>
  <c r="V1427" i="1" s="1"/>
  <c r="U1419" i="1"/>
  <c r="W1419" i="1"/>
  <c r="V1419" i="1" s="1"/>
  <c r="U1411" i="1"/>
  <c r="W1411" i="1"/>
  <c r="V1411" i="1" s="1"/>
  <c r="U1403" i="1"/>
  <c r="W1403" i="1"/>
  <c r="V1403" i="1" s="1"/>
  <c r="U1395" i="1"/>
  <c r="W1395" i="1"/>
  <c r="V1395" i="1" s="1"/>
  <c r="U1387" i="1"/>
  <c r="W1387" i="1"/>
  <c r="V1387" i="1" s="1"/>
  <c r="U1379" i="1"/>
  <c r="W1379" i="1"/>
  <c r="V1379" i="1" s="1"/>
  <c r="U1371" i="1"/>
  <c r="W1371" i="1"/>
  <c r="V1371" i="1" s="1"/>
  <c r="U1363" i="1"/>
  <c r="W1363" i="1"/>
  <c r="V1363" i="1" s="1"/>
  <c r="U1355" i="1"/>
  <c r="W1355" i="1"/>
  <c r="V1355" i="1" s="1"/>
  <c r="U1347" i="1"/>
  <c r="W1347" i="1"/>
  <c r="V1347" i="1" s="1"/>
  <c r="U1339" i="1"/>
  <c r="W1339" i="1"/>
  <c r="V1339" i="1" s="1"/>
  <c r="U1331" i="1"/>
  <c r="W1331" i="1"/>
  <c r="V1331" i="1" s="1"/>
  <c r="U1323" i="1"/>
  <c r="W1323" i="1"/>
  <c r="V1323" i="1" s="1"/>
  <c r="U1315" i="1"/>
  <c r="W1315" i="1"/>
  <c r="V1315" i="1" s="1"/>
  <c r="U1307" i="1"/>
  <c r="W1307" i="1"/>
  <c r="V1307" i="1" s="1"/>
  <c r="U1299" i="1"/>
  <c r="W1299" i="1"/>
  <c r="V1299" i="1" s="1"/>
  <c r="U1291" i="1"/>
  <c r="W1291" i="1"/>
  <c r="V1291" i="1" s="1"/>
  <c r="U1283" i="1"/>
  <c r="W1283" i="1"/>
  <c r="V1283" i="1" s="1"/>
  <c r="U1275" i="1"/>
  <c r="W1275" i="1"/>
  <c r="V1275" i="1" s="1"/>
  <c r="U1267" i="1"/>
  <c r="W1267" i="1"/>
  <c r="V1267" i="1" s="1"/>
  <c r="U1259" i="1"/>
  <c r="W1259" i="1"/>
  <c r="V1259" i="1" s="1"/>
  <c r="U1251" i="1"/>
  <c r="W1251" i="1"/>
  <c r="V1251" i="1" s="1"/>
  <c r="U1243" i="1"/>
  <c r="W1243" i="1"/>
  <c r="V1243" i="1" s="1"/>
  <c r="U1235" i="1"/>
  <c r="W1235" i="1"/>
  <c r="V1235" i="1" s="1"/>
  <c r="U1227" i="1"/>
  <c r="W1227" i="1"/>
  <c r="V1227" i="1" s="1"/>
  <c r="U1219" i="1"/>
  <c r="W1219" i="1"/>
  <c r="V1219" i="1" s="1"/>
  <c r="U1211" i="1"/>
  <c r="W1211" i="1"/>
  <c r="V1211" i="1" s="1"/>
  <c r="U1203" i="1"/>
  <c r="W1203" i="1"/>
  <c r="V1203" i="1" s="1"/>
  <c r="U1195" i="1"/>
  <c r="W1195" i="1"/>
  <c r="V1195" i="1" s="1"/>
  <c r="U1187" i="1"/>
  <c r="W1187" i="1"/>
  <c r="V1187" i="1" s="1"/>
  <c r="U1179" i="1"/>
  <c r="W1179" i="1"/>
  <c r="V1179" i="1" s="1"/>
  <c r="U1171" i="1"/>
  <c r="W1171" i="1"/>
  <c r="V1171" i="1" s="1"/>
  <c r="U1163" i="1"/>
  <c r="W1163" i="1"/>
  <c r="V1163" i="1" s="1"/>
  <c r="U1155" i="1"/>
  <c r="W1155" i="1"/>
  <c r="V1155" i="1" s="1"/>
  <c r="U1147" i="1"/>
  <c r="W1147" i="1"/>
  <c r="V1147" i="1" s="1"/>
  <c r="U1139" i="1"/>
  <c r="W1139" i="1"/>
  <c r="V1139" i="1" s="1"/>
  <c r="U1131" i="1"/>
  <c r="W1131" i="1"/>
  <c r="V1131" i="1" s="1"/>
  <c r="U1123" i="1"/>
  <c r="W1123" i="1"/>
  <c r="V1123" i="1" s="1"/>
  <c r="U1115" i="1"/>
  <c r="W1115" i="1"/>
  <c r="V1115" i="1" s="1"/>
  <c r="U1107" i="1"/>
  <c r="W1107" i="1"/>
  <c r="V1107" i="1" s="1"/>
  <c r="U1099" i="1"/>
  <c r="W1099" i="1"/>
  <c r="V1099" i="1" s="1"/>
  <c r="U1091" i="1"/>
  <c r="W1091" i="1"/>
  <c r="V1091" i="1" s="1"/>
  <c r="U1083" i="1"/>
  <c r="W1083" i="1"/>
  <c r="V1083" i="1" s="1"/>
  <c r="U1075" i="1"/>
  <c r="W1075" i="1"/>
  <c r="V1075" i="1" s="1"/>
  <c r="U1067" i="1"/>
  <c r="W1067" i="1"/>
  <c r="V1067" i="1" s="1"/>
  <c r="U1059" i="1"/>
  <c r="W1059" i="1"/>
  <c r="V1059" i="1" s="1"/>
  <c r="U1051" i="1"/>
  <c r="W1051" i="1"/>
  <c r="V1051" i="1" s="1"/>
  <c r="U1043" i="1"/>
  <c r="W1043" i="1"/>
  <c r="V1043" i="1" s="1"/>
  <c r="U1035" i="1"/>
  <c r="W1035" i="1"/>
  <c r="V1035" i="1" s="1"/>
  <c r="U1027" i="1"/>
  <c r="W1027" i="1"/>
  <c r="V1027" i="1" s="1"/>
  <c r="U1019" i="1"/>
  <c r="W1019" i="1"/>
  <c r="V1019" i="1" s="1"/>
  <c r="U1011" i="1"/>
  <c r="W1011" i="1"/>
  <c r="V1011" i="1" s="1"/>
  <c r="U1003" i="1"/>
  <c r="W1003" i="1"/>
  <c r="V1003" i="1" s="1"/>
  <c r="U995" i="1"/>
  <c r="W995" i="1"/>
  <c r="V995" i="1" s="1"/>
  <c r="U987" i="1"/>
  <c r="W987" i="1"/>
  <c r="V987" i="1" s="1"/>
  <c r="U979" i="1"/>
  <c r="W979" i="1"/>
  <c r="V979" i="1" s="1"/>
  <c r="U971" i="1"/>
  <c r="W971" i="1"/>
  <c r="V971" i="1" s="1"/>
  <c r="U963" i="1"/>
  <c r="W963" i="1"/>
  <c r="V963" i="1" s="1"/>
  <c r="U955" i="1"/>
  <c r="W955" i="1"/>
  <c r="V955" i="1" s="1"/>
  <c r="U947" i="1"/>
  <c r="W947" i="1"/>
  <c r="V947" i="1" s="1"/>
  <c r="U939" i="1"/>
  <c r="W939" i="1"/>
  <c r="V939" i="1" s="1"/>
  <c r="U931" i="1"/>
  <c r="W931" i="1"/>
  <c r="V931" i="1" s="1"/>
  <c r="U923" i="1"/>
  <c r="W923" i="1"/>
  <c r="V923" i="1" s="1"/>
  <c r="U915" i="1"/>
  <c r="W915" i="1"/>
  <c r="V915" i="1" s="1"/>
  <c r="U907" i="1"/>
  <c r="W907" i="1"/>
  <c r="V907" i="1" s="1"/>
  <c r="U899" i="1"/>
  <c r="W899" i="1"/>
  <c r="V899" i="1" s="1"/>
  <c r="U891" i="1"/>
  <c r="W891" i="1"/>
  <c r="V891" i="1" s="1"/>
  <c r="U883" i="1"/>
  <c r="W883" i="1"/>
  <c r="V883" i="1" s="1"/>
  <c r="U875" i="1"/>
  <c r="W875" i="1"/>
  <c r="V875" i="1" s="1"/>
  <c r="U867" i="1"/>
  <c r="W867" i="1"/>
  <c r="V867" i="1" s="1"/>
  <c r="U859" i="1"/>
  <c r="W859" i="1"/>
  <c r="V859" i="1" s="1"/>
  <c r="U851" i="1"/>
  <c r="W851" i="1"/>
  <c r="V851" i="1" s="1"/>
  <c r="U843" i="1"/>
  <c r="W843" i="1"/>
  <c r="V843" i="1" s="1"/>
  <c r="U835" i="1"/>
  <c r="W835" i="1"/>
  <c r="V835" i="1" s="1"/>
  <c r="U827" i="1"/>
  <c r="W827" i="1"/>
  <c r="V827" i="1" s="1"/>
  <c r="U819" i="1"/>
  <c r="W819" i="1"/>
  <c r="V819" i="1" s="1"/>
  <c r="U811" i="1"/>
  <c r="W811" i="1"/>
  <c r="V811" i="1" s="1"/>
  <c r="U803" i="1"/>
  <c r="W803" i="1"/>
  <c r="V803" i="1" s="1"/>
  <c r="U795" i="1"/>
  <c r="W795" i="1"/>
  <c r="V795" i="1" s="1"/>
  <c r="U787" i="1"/>
  <c r="W787" i="1"/>
  <c r="V787" i="1" s="1"/>
  <c r="U779" i="1"/>
  <c r="W779" i="1"/>
  <c r="V779" i="1" s="1"/>
  <c r="U771" i="1"/>
  <c r="W771" i="1"/>
  <c r="V771" i="1" s="1"/>
  <c r="U763" i="1"/>
  <c r="W763" i="1"/>
  <c r="V763" i="1" s="1"/>
  <c r="U755" i="1"/>
  <c r="W755" i="1"/>
  <c r="V755" i="1" s="1"/>
  <c r="U747" i="1"/>
  <c r="W747" i="1"/>
  <c r="V747" i="1" s="1"/>
  <c r="U739" i="1"/>
  <c r="W739" i="1"/>
  <c r="V739" i="1" s="1"/>
  <c r="U731" i="1"/>
  <c r="W731" i="1"/>
  <c r="V731" i="1" s="1"/>
  <c r="U723" i="1"/>
  <c r="W723" i="1"/>
  <c r="V723" i="1" s="1"/>
  <c r="U715" i="1"/>
  <c r="W715" i="1"/>
  <c r="V715" i="1" s="1"/>
  <c r="U707" i="1"/>
  <c r="W707" i="1"/>
  <c r="V707" i="1" s="1"/>
  <c r="U699" i="1"/>
  <c r="W699" i="1"/>
  <c r="V699" i="1" s="1"/>
  <c r="U691" i="1"/>
  <c r="W691" i="1"/>
  <c r="V691" i="1" s="1"/>
  <c r="U683" i="1"/>
  <c r="W683" i="1"/>
  <c r="V683" i="1" s="1"/>
  <c r="U675" i="1"/>
  <c r="W675" i="1"/>
  <c r="V675" i="1" s="1"/>
  <c r="U667" i="1"/>
  <c r="W667" i="1"/>
  <c r="V667" i="1" s="1"/>
  <c r="U659" i="1"/>
  <c r="W659" i="1"/>
  <c r="V659" i="1" s="1"/>
  <c r="U651" i="1"/>
  <c r="W651" i="1"/>
  <c r="V651" i="1" s="1"/>
  <c r="U643" i="1"/>
  <c r="W643" i="1"/>
  <c r="V643" i="1" s="1"/>
  <c r="U635" i="1"/>
  <c r="W635" i="1"/>
  <c r="V635" i="1" s="1"/>
  <c r="U627" i="1"/>
  <c r="W627" i="1"/>
  <c r="V627" i="1" s="1"/>
  <c r="U619" i="1"/>
  <c r="W619" i="1"/>
  <c r="V619" i="1" s="1"/>
  <c r="U611" i="1"/>
  <c r="W611" i="1"/>
  <c r="V611" i="1" s="1"/>
  <c r="U603" i="1"/>
  <c r="W603" i="1"/>
  <c r="V603" i="1" s="1"/>
  <c r="U595" i="1"/>
  <c r="W595" i="1"/>
  <c r="V595" i="1" s="1"/>
  <c r="U587" i="1"/>
  <c r="W587" i="1"/>
  <c r="V587" i="1" s="1"/>
  <c r="U579" i="1"/>
  <c r="W579" i="1"/>
  <c r="V579" i="1" s="1"/>
  <c r="U571" i="1"/>
  <c r="W571" i="1"/>
  <c r="V571" i="1" s="1"/>
  <c r="U563" i="1"/>
  <c r="W563" i="1"/>
  <c r="V563" i="1" s="1"/>
  <c r="U555" i="1"/>
  <c r="W555" i="1"/>
  <c r="V555" i="1" s="1"/>
  <c r="U547" i="1"/>
  <c r="W547" i="1"/>
  <c r="V547" i="1" s="1"/>
  <c r="U539" i="1"/>
  <c r="W539" i="1"/>
  <c r="V539" i="1" s="1"/>
  <c r="U531" i="1"/>
  <c r="W531" i="1"/>
  <c r="V531" i="1" s="1"/>
  <c r="U523" i="1"/>
  <c r="W523" i="1"/>
  <c r="V523" i="1" s="1"/>
  <c r="U515" i="1"/>
  <c r="W515" i="1"/>
  <c r="V515" i="1" s="1"/>
  <c r="U507" i="1"/>
  <c r="W507" i="1"/>
  <c r="V507" i="1" s="1"/>
  <c r="U499" i="1"/>
  <c r="W499" i="1"/>
  <c r="V499" i="1" s="1"/>
  <c r="U491" i="1"/>
  <c r="W491" i="1"/>
  <c r="V491" i="1" s="1"/>
  <c r="U483" i="1"/>
  <c r="W483" i="1"/>
  <c r="V483" i="1" s="1"/>
  <c r="U475" i="1"/>
  <c r="W475" i="1"/>
  <c r="V475" i="1" s="1"/>
  <c r="U467" i="1"/>
  <c r="W467" i="1"/>
  <c r="V467" i="1" s="1"/>
  <c r="U459" i="1"/>
  <c r="W459" i="1"/>
  <c r="V459" i="1" s="1"/>
  <c r="U451" i="1"/>
  <c r="W451" i="1"/>
  <c r="V451" i="1" s="1"/>
  <c r="U443" i="1"/>
  <c r="W443" i="1"/>
  <c r="V443" i="1" s="1"/>
  <c r="U435" i="1"/>
  <c r="W435" i="1"/>
  <c r="V435" i="1" s="1"/>
  <c r="U427" i="1"/>
  <c r="W427" i="1"/>
  <c r="V427" i="1" s="1"/>
  <c r="U419" i="1"/>
  <c r="W419" i="1"/>
  <c r="V419" i="1" s="1"/>
  <c r="U411" i="1"/>
  <c r="W411" i="1"/>
  <c r="V411" i="1" s="1"/>
  <c r="U403" i="1"/>
  <c r="W403" i="1"/>
  <c r="V403" i="1" s="1"/>
  <c r="U395" i="1"/>
  <c r="W395" i="1"/>
  <c r="V395" i="1" s="1"/>
  <c r="U387" i="1"/>
  <c r="W387" i="1"/>
  <c r="V387" i="1" s="1"/>
  <c r="U379" i="1"/>
  <c r="W379" i="1"/>
  <c r="V379" i="1" s="1"/>
  <c r="U371" i="1"/>
  <c r="W371" i="1"/>
  <c r="V371" i="1" s="1"/>
  <c r="U363" i="1"/>
  <c r="W363" i="1"/>
  <c r="V363" i="1" s="1"/>
  <c r="U355" i="1"/>
  <c r="W355" i="1"/>
  <c r="V355" i="1" s="1"/>
  <c r="U347" i="1"/>
  <c r="W347" i="1"/>
  <c r="V347" i="1" s="1"/>
  <c r="U339" i="1"/>
  <c r="W339" i="1"/>
  <c r="V339" i="1" s="1"/>
  <c r="U331" i="1"/>
  <c r="W331" i="1"/>
  <c r="V331" i="1" s="1"/>
  <c r="U323" i="1"/>
  <c r="W323" i="1"/>
  <c r="V323" i="1" s="1"/>
  <c r="U315" i="1"/>
  <c r="W315" i="1"/>
  <c r="V315" i="1" s="1"/>
  <c r="U307" i="1"/>
  <c r="W307" i="1"/>
  <c r="V307" i="1" s="1"/>
  <c r="U299" i="1"/>
  <c r="W299" i="1"/>
  <c r="V299" i="1" s="1"/>
  <c r="U291" i="1"/>
  <c r="W291" i="1"/>
  <c r="V291" i="1" s="1"/>
  <c r="U283" i="1"/>
  <c r="W283" i="1"/>
  <c r="V283" i="1" s="1"/>
  <c r="U275" i="1"/>
  <c r="W275" i="1"/>
  <c r="V275" i="1" s="1"/>
  <c r="U267" i="1"/>
  <c r="W267" i="1"/>
  <c r="V267" i="1" s="1"/>
  <c r="U259" i="1"/>
  <c r="W259" i="1"/>
  <c r="V259" i="1" s="1"/>
  <c r="U251" i="1"/>
  <c r="W251" i="1"/>
  <c r="V251" i="1" s="1"/>
  <c r="U243" i="1"/>
  <c r="W243" i="1"/>
  <c r="V243" i="1" s="1"/>
  <c r="U235" i="1"/>
  <c r="W235" i="1"/>
  <c r="V235" i="1" s="1"/>
  <c r="U227" i="1"/>
  <c r="W227" i="1"/>
  <c r="V227" i="1" s="1"/>
  <c r="U219" i="1"/>
  <c r="W219" i="1"/>
  <c r="V219" i="1" s="1"/>
  <c r="U211" i="1"/>
  <c r="W211" i="1"/>
  <c r="V211" i="1" s="1"/>
  <c r="U203" i="1"/>
  <c r="W203" i="1"/>
  <c r="V203" i="1" s="1"/>
  <c r="U195" i="1"/>
  <c r="W195" i="1"/>
  <c r="V195" i="1" s="1"/>
  <c r="U187" i="1"/>
  <c r="W187" i="1"/>
  <c r="V187" i="1" s="1"/>
  <c r="U179" i="1"/>
  <c r="W179" i="1"/>
  <c r="V179" i="1" s="1"/>
  <c r="U171" i="1"/>
  <c r="W171" i="1"/>
  <c r="V171" i="1" s="1"/>
  <c r="U163" i="1"/>
  <c r="W163" i="1"/>
  <c r="V163" i="1" s="1"/>
  <c r="U155" i="1"/>
  <c r="W155" i="1"/>
  <c r="V155" i="1" s="1"/>
  <c r="U147" i="1"/>
  <c r="W147" i="1"/>
  <c r="V147" i="1" s="1"/>
  <c r="U139" i="1"/>
  <c r="W139" i="1"/>
  <c r="V139" i="1" s="1"/>
  <c r="U131" i="1"/>
  <c r="W131" i="1"/>
  <c r="V131" i="1" s="1"/>
  <c r="U123" i="1"/>
  <c r="W123" i="1"/>
  <c r="V123" i="1" s="1"/>
  <c r="U115" i="1"/>
  <c r="W115" i="1"/>
  <c r="V115" i="1" s="1"/>
  <c r="U107" i="1"/>
  <c r="W107" i="1"/>
  <c r="V107" i="1" s="1"/>
  <c r="U99" i="1"/>
  <c r="W99" i="1"/>
  <c r="V99" i="1" s="1"/>
  <c r="U91" i="1"/>
  <c r="W91" i="1"/>
  <c r="V91" i="1" s="1"/>
  <c r="U83" i="1"/>
  <c r="W83" i="1"/>
  <c r="V83" i="1" s="1"/>
  <c r="U75" i="1"/>
  <c r="W75" i="1"/>
  <c r="V75" i="1" s="1"/>
  <c r="U67" i="1"/>
  <c r="W67" i="1"/>
  <c r="V67" i="1" s="1"/>
  <c r="U59" i="1"/>
  <c r="W59" i="1"/>
  <c r="V59" i="1" s="1"/>
  <c r="U51" i="1"/>
  <c r="W51" i="1"/>
  <c r="V51" i="1" s="1"/>
  <c r="U43" i="1"/>
  <c r="W43" i="1"/>
  <c r="V43" i="1" s="1"/>
  <c r="U35" i="1"/>
  <c r="W35" i="1"/>
  <c r="V35" i="1" s="1"/>
  <c r="U27" i="1"/>
  <c r="W27" i="1"/>
  <c r="V27" i="1" s="1"/>
  <c r="U19" i="1"/>
  <c r="W19" i="1"/>
  <c r="V19" i="1" s="1"/>
  <c r="U11" i="1"/>
  <c r="W11" i="1"/>
  <c r="V11" i="1" s="1"/>
  <c r="U3" i="1"/>
  <c r="W3" i="1"/>
  <c r="V3" i="1" s="1"/>
  <c r="U2274" i="1"/>
  <c r="W2274" i="1"/>
  <c r="V2274" i="1" s="1"/>
  <c r="U2266" i="1"/>
  <c r="W2266" i="1"/>
  <c r="V2266" i="1" s="1"/>
  <c r="U2258" i="1"/>
  <c r="W2258" i="1"/>
  <c r="V2258" i="1" s="1"/>
  <c r="U2250" i="1"/>
  <c r="W2250" i="1"/>
  <c r="V2250" i="1" s="1"/>
  <c r="U2242" i="1"/>
  <c r="W2242" i="1"/>
  <c r="V2242" i="1" s="1"/>
  <c r="U2234" i="1"/>
  <c r="W2234" i="1"/>
  <c r="V2234" i="1" s="1"/>
  <c r="U2226" i="1"/>
  <c r="W2226" i="1"/>
  <c r="V2226" i="1" s="1"/>
  <c r="U2218" i="1"/>
  <c r="W2218" i="1"/>
  <c r="V2218" i="1" s="1"/>
  <c r="U2210" i="1"/>
  <c r="W2210" i="1"/>
  <c r="V2210" i="1" s="1"/>
  <c r="U2202" i="1"/>
  <c r="W2202" i="1"/>
  <c r="V2202" i="1" s="1"/>
  <c r="U2194" i="1"/>
  <c r="W2194" i="1"/>
  <c r="V2194" i="1" s="1"/>
  <c r="U2186" i="1"/>
  <c r="W2186" i="1"/>
  <c r="V2186" i="1" s="1"/>
  <c r="U2178" i="1"/>
  <c r="W2178" i="1"/>
  <c r="V2178" i="1" s="1"/>
  <c r="U2170" i="1"/>
  <c r="W2170" i="1"/>
  <c r="V2170" i="1" s="1"/>
  <c r="U2162" i="1"/>
  <c r="W2162" i="1"/>
  <c r="V2162" i="1" s="1"/>
  <c r="U2154" i="1"/>
  <c r="W2154" i="1"/>
  <c r="V2154" i="1" s="1"/>
  <c r="U2146" i="1"/>
  <c r="W2146" i="1"/>
  <c r="V2146" i="1" s="1"/>
  <c r="U2138" i="1"/>
  <c r="W2138" i="1"/>
  <c r="V2138" i="1" s="1"/>
  <c r="U2130" i="1"/>
  <c r="W2130" i="1"/>
  <c r="V2130" i="1" s="1"/>
  <c r="U2122" i="1"/>
  <c r="W2122" i="1"/>
  <c r="V2122" i="1" s="1"/>
  <c r="U2114" i="1"/>
  <c r="W2114" i="1"/>
  <c r="V2114" i="1" s="1"/>
  <c r="U2106" i="1"/>
  <c r="W2106" i="1"/>
  <c r="V2106" i="1" s="1"/>
  <c r="U2098" i="1"/>
  <c r="W2098" i="1"/>
  <c r="V2098" i="1" s="1"/>
  <c r="U2090" i="1"/>
  <c r="W2090" i="1"/>
  <c r="V2090" i="1" s="1"/>
  <c r="U2082" i="1"/>
  <c r="W2082" i="1"/>
  <c r="V2082" i="1" s="1"/>
  <c r="U2074" i="1"/>
  <c r="W2074" i="1"/>
  <c r="V2074" i="1" s="1"/>
  <c r="U2066" i="1"/>
  <c r="W2066" i="1"/>
  <c r="V2066" i="1" s="1"/>
  <c r="U2058" i="1"/>
  <c r="W2058" i="1"/>
  <c r="V2058" i="1" s="1"/>
  <c r="U2050" i="1"/>
  <c r="W2050" i="1"/>
  <c r="V2050" i="1" s="1"/>
  <c r="U2042" i="1"/>
  <c r="W2042" i="1"/>
  <c r="V2042" i="1" s="1"/>
  <c r="U2034" i="1"/>
  <c r="W2034" i="1"/>
  <c r="V2034" i="1" s="1"/>
  <c r="U2026" i="1"/>
  <c r="W2026" i="1"/>
  <c r="V2026" i="1" s="1"/>
  <c r="U2018" i="1"/>
  <c r="W2018" i="1"/>
  <c r="V2018" i="1" s="1"/>
  <c r="U2010" i="1"/>
  <c r="W2010" i="1"/>
  <c r="V2010" i="1" s="1"/>
  <c r="U2002" i="1"/>
  <c r="W2002" i="1"/>
  <c r="V2002" i="1" s="1"/>
  <c r="U1994" i="1"/>
  <c r="W1994" i="1"/>
  <c r="V1994" i="1" s="1"/>
  <c r="U1986" i="1"/>
  <c r="W1986" i="1"/>
  <c r="V1986" i="1" s="1"/>
  <c r="U1978" i="1"/>
  <c r="W1978" i="1"/>
  <c r="V1978" i="1" s="1"/>
  <c r="U1970" i="1"/>
  <c r="W1970" i="1"/>
  <c r="V1970" i="1" s="1"/>
  <c r="U1962" i="1"/>
  <c r="W1962" i="1"/>
  <c r="V1962" i="1" s="1"/>
  <c r="U1954" i="1"/>
  <c r="W1954" i="1"/>
  <c r="V1954" i="1" s="1"/>
  <c r="U1946" i="1"/>
  <c r="W1946" i="1"/>
  <c r="V1946" i="1" s="1"/>
  <c r="U1938" i="1"/>
  <c r="W1938" i="1"/>
  <c r="V1938" i="1" s="1"/>
  <c r="U1930" i="1"/>
  <c r="W1930" i="1"/>
  <c r="V1930" i="1" s="1"/>
  <c r="U1922" i="1"/>
  <c r="W1922" i="1"/>
  <c r="V1922" i="1" s="1"/>
  <c r="U1914" i="1"/>
  <c r="W1914" i="1"/>
  <c r="V1914" i="1" s="1"/>
  <c r="U1906" i="1"/>
  <c r="W1906" i="1"/>
  <c r="V1906" i="1" s="1"/>
  <c r="U1898" i="1"/>
  <c r="W1898" i="1"/>
  <c r="V1898" i="1" s="1"/>
  <c r="U1890" i="1"/>
  <c r="W1890" i="1"/>
  <c r="V1890" i="1" s="1"/>
  <c r="U1882" i="1"/>
  <c r="W1882" i="1"/>
  <c r="V1882" i="1" s="1"/>
  <c r="U1874" i="1"/>
  <c r="W1874" i="1"/>
  <c r="V1874" i="1" s="1"/>
  <c r="U1866" i="1"/>
  <c r="W1866" i="1"/>
  <c r="V1866" i="1" s="1"/>
  <c r="U1858" i="1"/>
  <c r="W1858" i="1"/>
  <c r="V1858" i="1" s="1"/>
  <c r="U1850" i="1"/>
  <c r="W1850" i="1"/>
  <c r="V1850" i="1" s="1"/>
  <c r="U1842" i="1"/>
  <c r="W1842" i="1"/>
  <c r="V1842" i="1" s="1"/>
  <c r="U1834" i="1"/>
  <c r="W1834" i="1"/>
  <c r="V1834" i="1" s="1"/>
  <c r="U1826" i="1"/>
  <c r="W1826" i="1"/>
  <c r="V1826" i="1" s="1"/>
  <c r="U1818" i="1"/>
  <c r="W1818" i="1"/>
  <c r="V1818" i="1" s="1"/>
  <c r="U1810" i="1"/>
  <c r="W1810" i="1"/>
  <c r="V1810" i="1" s="1"/>
  <c r="U1802" i="1"/>
  <c r="W1802" i="1"/>
  <c r="V1802" i="1" s="1"/>
  <c r="U1794" i="1"/>
  <c r="W1794" i="1"/>
  <c r="V1794" i="1" s="1"/>
  <c r="U1786" i="1"/>
  <c r="W1786" i="1"/>
  <c r="V1786" i="1" s="1"/>
  <c r="U1778" i="1"/>
  <c r="W1778" i="1"/>
  <c r="V1778" i="1" s="1"/>
  <c r="U1770" i="1"/>
  <c r="W1770" i="1"/>
  <c r="V1770" i="1" s="1"/>
  <c r="U1762" i="1"/>
  <c r="W1762" i="1"/>
  <c r="V1762" i="1" s="1"/>
  <c r="U1754" i="1"/>
  <c r="W1754" i="1"/>
  <c r="V1754" i="1" s="1"/>
  <c r="U1746" i="1"/>
  <c r="W1746" i="1"/>
  <c r="V1746" i="1" s="1"/>
  <c r="U1738" i="1"/>
  <c r="W1738" i="1"/>
  <c r="V1738" i="1" s="1"/>
  <c r="U1730" i="1"/>
  <c r="W1730" i="1"/>
  <c r="V1730" i="1" s="1"/>
  <c r="U1722" i="1"/>
  <c r="W1722" i="1"/>
  <c r="V1722" i="1" s="1"/>
  <c r="U1714" i="1"/>
  <c r="W1714" i="1"/>
  <c r="V1714" i="1" s="1"/>
  <c r="U1706" i="1"/>
  <c r="W1706" i="1"/>
  <c r="V1706" i="1" s="1"/>
  <c r="U1698" i="1"/>
  <c r="W1698" i="1"/>
  <c r="V1698" i="1" s="1"/>
  <c r="U1690" i="1"/>
  <c r="W1690" i="1"/>
  <c r="V1690" i="1" s="1"/>
  <c r="U1682" i="1"/>
  <c r="W1682" i="1"/>
  <c r="V1682" i="1" s="1"/>
  <c r="U1674" i="1"/>
  <c r="W1674" i="1"/>
  <c r="V1674" i="1" s="1"/>
  <c r="U1666" i="1"/>
  <c r="W1666" i="1"/>
  <c r="V1666" i="1" s="1"/>
  <c r="U1658" i="1"/>
  <c r="W1658" i="1"/>
  <c r="V1658" i="1" s="1"/>
  <c r="U1650" i="1"/>
  <c r="W1650" i="1"/>
  <c r="V1650" i="1" s="1"/>
  <c r="U1642" i="1"/>
  <c r="W1642" i="1"/>
  <c r="V1642" i="1" s="1"/>
  <c r="U1634" i="1"/>
  <c r="W1634" i="1"/>
  <c r="V1634" i="1" s="1"/>
  <c r="U1626" i="1"/>
  <c r="W1626" i="1"/>
  <c r="V1626" i="1" s="1"/>
  <c r="U1618" i="1"/>
  <c r="W1618" i="1"/>
  <c r="V1618" i="1" s="1"/>
  <c r="U1610" i="1"/>
  <c r="W1610" i="1"/>
  <c r="V1610" i="1" s="1"/>
  <c r="U1602" i="1"/>
  <c r="W1602" i="1"/>
  <c r="V1602" i="1" s="1"/>
  <c r="U1594" i="1"/>
  <c r="W1594" i="1"/>
  <c r="V1594" i="1" s="1"/>
  <c r="U1586" i="1"/>
  <c r="W1586" i="1"/>
  <c r="V1586" i="1" s="1"/>
  <c r="U1578" i="1"/>
  <c r="W1578" i="1"/>
  <c r="V1578" i="1" s="1"/>
  <c r="U1570" i="1"/>
  <c r="W1570" i="1"/>
  <c r="V1570" i="1" s="1"/>
  <c r="U1562" i="1"/>
  <c r="W1562" i="1"/>
  <c r="V1562" i="1" s="1"/>
  <c r="U1554" i="1"/>
  <c r="W1554" i="1"/>
  <c r="V1554" i="1" s="1"/>
  <c r="U1546" i="1"/>
  <c r="W1546" i="1"/>
  <c r="V1546" i="1" s="1"/>
  <c r="U1538" i="1"/>
  <c r="W1538" i="1"/>
  <c r="V1538" i="1" s="1"/>
  <c r="U1530" i="1"/>
  <c r="W1530" i="1"/>
  <c r="V1530" i="1" s="1"/>
  <c r="U1522" i="1"/>
  <c r="W1522" i="1"/>
  <c r="V1522" i="1" s="1"/>
  <c r="U1514" i="1"/>
  <c r="W1514" i="1"/>
  <c r="V1514" i="1" s="1"/>
  <c r="U1506" i="1"/>
  <c r="W1506" i="1"/>
  <c r="V1506" i="1" s="1"/>
  <c r="U1498" i="1"/>
  <c r="W1498" i="1"/>
  <c r="V1498" i="1" s="1"/>
  <c r="U1490" i="1"/>
  <c r="W1490" i="1"/>
  <c r="V1490" i="1" s="1"/>
  <c r="U1482" i="1"/>
  <c r="W1482" i="1"/>
  <c r="V1482" i="1" s="1"/>
  <c r="U1474" i="1"/>
  <c r="W1474" i="1"/>
  <c r="V1474" i="1" s="1"/>
  <c r="U1466" i="1"/>
  <c r="W1466" i="1"/>
  <c r="V1466" i="1" s="1"/>
  <c r="U1458" i="1"/>
  <c r="W1458" i="1"/>
  <c r="V1458" i="1" s="1"/>
  <c r="U1450" i="1"/>
  <c r="W1450" i="1"/>
  <c r="V1450" i="1" s="1"/>
  <c r="U1442" i="1"/>
  <c r="W1442" i="1"/>
  <c r="V1442" i="1" s="1"/>
  <c r="U1434" i="1"/>
  <c r="W1434" i="1"/>
  <c r="V1434" i="1" s="1"/>
  <c r="U1426" i="1"/>
  <c r="W1426" i="1"/>
  <c r="V1426" i="1" s="1"/>
  <c r="U1418" i="1"/>
  <c r="W1418" i="1"/>
  <c r="V1418" i="1" s="1"/>
  <c r="U1410" i="1"/>
  <c r="W1410" i="1"/>
  <c r="V1410" i="1" s="1"/>
  <c r="U1402" i="1"/>
  <c r="W1402" i="1"/>
  <c r="V1402" i="1" s="1"/>
  <c r="U1394" i="1"/>
  <c r="W1394" i="1"/>
  <c r="V1394" i="1" s="1"/>
  <c r="U1386" i="1"/>
  <c r="W1386" i="1"/>
  <c r="V1386" i="1" s="1"/>
  <c r="U1378" i="1"/>
  <c r="W1378" i="1"/>
  <c r="V1378" i="1" s="1"/>
  <c r="U1370" i="1"/>
  <c r="W1370" i="1"/>
  <c r="V1370" i="1" s="1"/>
  <c r="U1362" i="1"/>
  <c r="W1362" i="1"/>
  <c r="V1362" i="1" s="1"/>
  <c r="U1354" i="1"/>
  <c r="W1354" i="1"/>
  <c r="V1354" i="1" s="1"/>
  <c r="U1346" i="1"/>
  <c r="W1346" i="1"/>
  <c r="V1346" i="1" s="1"/>
  <c r="U1338" i="1"/>
  <c r="W1338" i="1"/>
  <c r="V1338" i="1" s="1"/>
  <c r="U1330" i="1"/>
  <c r="W1330" i="1"/>
  <c r="V1330" i="1" s="1"/>
  <c r="U1322" i="1"/>
  <c r="W1322" i="1"/>
  <c r="V1322" i="1" s="1"/>
  <c r="U1314" i="1"/>
  <c r="W1314" i="1"/>
  <c r="V1314" i="1" s="1"/>
  <c r="U1306" i="1"/>
  <c r="W1306" i="1"/>
  <c r="V1306" i="1" s="1"/>
  <c r="U1298" i="1"/>
  <c r="W1298" i="1"/>
  <c r="V1298" i="1" s="1"/>
  <c r="U1290" i="1"/>
  <c r="W1290" i="1"/>
  <c r="V1290" i="1" s="1"/>
  <c r="U1282" i="1"/>
  <c r="W1282" i="1"/>
  <c r="V1282" i="1" s="1"/>
  <c r="U1274" i="1"/>
  <c r="W1274" i="1"/>
  <c r="V1274" i="1" s="1"/>
  <c r="U1266" i="1"/>
  <c r="W1266" i="1"/>
  <c r="V1266" i="1" s="1"/>
  <c r="U1258" i="1"/>
  <c r="W1258" i="1"/>
  <c r="V1258" i="1" s="1"/>
  <c r="U1250" i="1"/>
  <c r="W1250" i="1"/>
  <c r="V1250" i="1" s="1"/>
  <c r="U1242" i="1"/>
  <c r="W1242" i="1"/>
  <c r="V1242" i="1" s="1"/>
  <c r="U1234" i="1"/>
  <c r="W1234" i="1"/>
  <c r="V1234" i="1" s="1"/>
  <c r="U1226" i="1"/>
  <c r="W1226" i="1"/>
  <c r="V1226" i="1" s="1"/>
  <c r="U1218" i="1"/>
  <c r="W1218" i="1"/>
  <c r="V1218" i="1" s="1"/>
  <c r="U1210" i="1"/>
  <c r="W1210" i="1"/>
  <c r="V1210" i="1" s="1"/>
  <c r="U1202" i="1"/>
  <c r="W1202" i="1"/>
  <c r="V1202" i="1" s="1"/>
  <c r="U1194" i="1"/>
  <c r="W1194" i="1"/>
  <c r="V1194" i="1" s="1"/>
  <c r="U1186" i="1"/>
  <c r="W1186" i="1"/>
  <c r="V1186" i="1" s="1"/>
  <c r="U1178" i="1"/>
  <c r="W1178" i="1"/>
  <c r="V1178" i="1" s="1"/>
  <c r="U1170" i="1"/>
  <c r="W1170" i="1"/>
  <c r="V1170" i="1" s="1"/>
  <c r="U1162" i="1"/>
  <c r="W1162" i="1"/>
  <c r="V1162" i="1" s="1"/>
  <c r="U1154" i="1"/>
  <c r="W1154" i="1"/>
  <c r="V1154" i="1" s="1"/>
  <c r="U1146" i="1"/>
  <c r="W1146" i="1"/>
  <c r="V1146" i="1" s="1"/>
  <c r="U1138" i="1"/>
  <c r="W1138" i="1"/>
  <c r="V1138" i="1" s="1"/>
  <c r="U1130" i="1"/>
  <c r="W1130" i="1"/>
  <c r="V1130" i="1" s="1"/>
  <c r="U1122" i="1"/>
  <c r="W1122" i="1"/>
  <c r="V1122" i="1" s="1"/>
  <c r="U1114" i="1"/>
  <c r="W1114" i="1"/>
  <c r="V1114" i="1" s="1"/>
  <c r="U1106" i="1"/>
  <c r="W1106" i="1"/>
  <c r="V1106" i="1" s="1"/>
  <c r="U1098" i="1"/>
  <c r="W1098" i="1"/>
  <c r="V1098" i="1" s="1"/>
  <c r="U1090" i="1"/>
  <c r="W1090" i="1"/>
  <c r="V1090" i="1" s="1"/>
  <c r="U1082" i="1"/>
  <c r="W1082" i="1"/>
  <c r="V1082" i="1" s="1"/>
  <c r="U1074" i="1"/>
  <c r="W1074" i="1"/>
  <c r="V1074" i="1" s="1"/>
  <c r="U1066" i="1"/>
  <c r="W1066" i="1"/>
  <c r="V1066" i="1" s="1"/>
  <c r="U1058" i="1"/>
  <c r="W1058" i="1"/>
  <c r="V1058" i="1" s="1"/>
  <c r="U1050" i="1"/>
  <c r="W1050" i="1"/>
  <c r="V1050" i="1" s="1"/>
  <c r="U1042" i="1"/>
  <c r="W1042" i="1"/>
  <c r="V1042" i="1" s="1"/>
  <c r="U1034" i="1"/>
  <c r="W1034" i="1"/>
  <c r="V1034" i="1" s="1"/>
  <c r="U1026" i="1"/>
  <c r="W1026" i="1"/>
  <c r="V1026" i="1" s="1"/>
  <c r="U1018" i="1"/>
  <c r="W1018" i="1"/>
  <c r="V1018" i="1" s="1"/>
  <c r="U1010" i="1"/>
  <c r="W1010" i="1"/>
  <c r="V1010" i="1" s="1"/>
  <c r="U1002" i="1"/>
  <c r="W1002" i="1"/>
  <c r="V1002" i="1" s="1"/>
  <c r="U994" i="1"/>
  <c r="W994" i="1"/>
  <c r="V994" i="1" s="1"/>
  <c r="U986" i="1"/>
  <c r="W986" i="1"/>
  <c r="V986" i="1" s="1"/>
  <c r="U978" i="1"/>
  <c r="W978" i="1"/>
  <c r="V978" i="1" s="1"/>
  <c r="U970" i="1"/>
  <c r="W970" i="1"/>
  <c r="V970" i="1" s="1"/>
  <c r="U962" i="1"/>
  <c r="W962" i="1"/>
  <c r="V962" i="1" s="1"/>
  <c r="U954" i="1"/>
  <c r="W954" i="1"/>
  <c r="V954" i="1" s="1"/>
  <c r="U946" i="1"/>
  <c r="W946" i="1"/>
  <c r="V946" i="1" s="1"/>
  <c r="U938" i="1"/>
  <c r="W938" i="1"/>
  <c r="V938" i="1" s="1"/>
  <c r="U930" i="1"/>
  <c r="W930" i="1"/>
  <c r="V930" i="1" s="1"/>
  <c r="U922" i="1"/>
  <c r="W922" i="1"/>
  <c r="V922" i="1" s="1"/>
  <c r="U914" i="1"/>
  <c r="W914" i="1"/>
  <c r="V914" i="1" s="1"/>
  <c r="U906" i="1"/>
  <c r="W906" i="1"/>
  <c r="V906" i="1" s="1"/>
  <c r="U898" i="1"/>
  <c r="W898" i="1"/>
  <c r="V898" i="1" s="1"/>
  <c r="U890" i="1"/>
  <c r="W890" i="1"/>
  <c r="V890" i="1" s="1"/>
  <c r="U882" i="1"/>
  <c r="W882" i="1"/>
  <c r="V882" i="1" s="1"/>
  <c r="U874" i="1"/>
  <c r="W874" i="1"/>
  <c r="V874" i="1" s="1"/>
  <c r="U866" i="1"/>
  <c r="W866" i="1"/>
  <c r="V866" i="1" s="1"/>
  <c r="U858" i="1"/>
  <c r="W858" i="1"/>
  <c r="V858" i="1" s="1"/>
  <c r="U850" i="1"/>
  <c r="W850" i="1"/>
  <c r="V850" i="1" s="1"/>
  <c r="U842" i="1"/>
  <c r="W842" i="1"/>
  <c r="V842" i="1" s="1"/>
  <c r="U834" i="1"/>
  <c r="W834" i="1"/>
  <c r="V834" i="1" s="1"/>
  <c r="U826" i="1"/>
  <c r="W826" i="1"/>
  <c r="V826" i="1" s="1"/>
  <c r="U818" i="1"/>
  <c r="W818" i="1"/>
  <c r="V818" i="1" s="1"/>
  <c r="U810" i="1"/>
  <c r="W810" i="1"/>
  <c r="V810" i="1" s="1"/>
  <c r="U802" i="1"/>
  <c r="W802" i="1"/>
  <c r="V802" i="1" s="1"/>
  <c r="U794" i="1"/>
  <c r="W794" i="1"/>
  <c r="V794" i="1" s="1"/>
  <c r="U786" i="1"/>
  <c r="W786" i="1"/>
  <c r="V786" i="1" s="1"/>
  <c r="U778" i="1"/>
  <c r="W778" i="1"/>
  <c r="V778" i="1" s="1"/>
  <c r="U770" i="1"/>
  <c r="W770" i="1"/>
  <c r="V770" i="1" s="1"/>
  <c r="U762" i="1"/>
  <c r="W762" i="1"/>
  <c r="V762" i="1" s="1"/>
  <c r="U754" i="1"/>
  <c r="W754" i="1"/>
  <c r="V754" i="1" s="1"/>
  <c r="U746" i="1"/>
  <c r="W746" i="1"/>
  <c r="V746" i="1" s="1"/>
  <c r="U738" i="1"/>
  <c r="W738" i="1"/>
  <c r="V738" i="1" s="1"/>
  <c r="U730" i="1"/>
  <c r="W730" i="1"/>
  <c r="V730" i="1" s="1"/>
  <c r="U722" i="1"/>
  <c r="W722" i="1"/>
  <c r="V722" i="1" s="1"/>
  <c r="U714" i="1"/>
  <c r="W714" i="1"/>
  <c r="V714" i="1" s="1"/>
  <c r="U706" i="1"/>
  <c r="W706" i="1"/>
  <c r="V706" i="1" s="1"/>
  <c r="U698" i="1"/>
  <c r="W698" i="1"/>
  <c r="V698" i="1" s="1"/>
  <c r="U690" i="1"/>
  <c r="W690" i="1"/>
  <c r="V690" i="1" s="1"/>
  <c r="U682" i="1"/>
  <c r="W682" i="1"/>
  <c r="V682" i="1" s="1"/>
  <c r="U674" i="1"/>
  <c r="W674" i="1"/>
  <c r="V674" i="1" s="1"/>
  <c r="U666" i="1"/>
  <c r="W666" i="1"/>
  <c r="V666" i="1" s="1"/>
  <c r="U658" i="1"/>
  <c r="W658" i="1"/>
  <c r="V658" i="1" s="1"/>
  <c r="U650" i="1"/>
  <c r="W650" i="1"/>
  <c r="V650" i="1" s="1"/>
  <c r="U642" i="1"/>
  <c r="W642" i="1"/>
  <c r="V642" i="1" s="1"/>
  <c r="U634" i="1"/>
  <c r="W634" i="1"/>
  <c r="V634" i="1" s="1"/>
  <c r="U626" i="1"/>
  <c r="W626" i="1"/>
  <c r="V626" i="1" s="1"/>
  <c r="U618" i="1"/>
  <c r="W618" i="1"/>
  <c r="V618" i="1" s="1"/>
  <c r="U610" i="1"/>
  <c r="W610" i="1"/>
  <c r="V610" i="1" s="1"/>
  <c r="U602" i="1"/>
  <c r="W602" i="1"/>
  <c r="V602" i="1" s="1"/>
  <c r="U594" i="1"/>
  <c r="W594" i="1"/>
  <c r="V594" i="1" s="1"/>
  <c r="U586" i="1"/>
  <c r="W586" i="1"/>
  <c r="V586" i="1" s="1"/>
  <c r="U578" i="1"/>
  <c r="W578" i="1"/>
  <c r="V578" i="1" s="1"/>
  <c r="U570" i="1"/>
  <c r="W570" i="1"/>
  <c r="V570" i="1" s="1"/>
  <c r="U562" i="1"/>
  <c r="W562" i="1"/>
  <c r="V562" i="1" s="1"/>
  <c r="U554" i="1"/>
  <c r="W554" i="1"/>
  <c r="V554" i="1" s="1"/>
  <c r="U546" i="1"/>
  <c r="W546" i="1"/>
  <c r="V546" i="1" s="1"/>
  <c r="U538" i="1"/>
  <c r="W538" i="1"/>
  <c r="V538" i="1" s="1"/>
  <c r="U530" i="1"/>
  <c r="W530" i="1"/>
  <c r="V530" i="1" s="1"/>
  <c r="U522" i="1"/>
  <c r="W522" i="1"/>
  <c r="V522" i="1" s="1"/>
  <c r="U514" i="1"/>
  <c r="W514" i="1"/>
  <c r="V514" i="1" s="1"/>
  <c r="U506" i="1"/>
  <c r="W506" i="1"/>
  <c r="V506" i="1" s="1"/>
  <c r="U498" i="1"/>
  <c r="W498" i="1"/>
  <c r="V498" i="1" s="1"/>
  <c r="U490" i="1"/>
  <c r="W490" i="1"/>
  <c r="V490" i="1" s="1"/>
  <c r="U482" i="1"/>
  <c r="W482" i="1"/>
  <c r="V482" i="1" s="1"/>
  <c r="U474" i="1"/>
  <c r="W474" i="1"/>
  <c r="V474" i="1" s="1"/>
  <c r="U466" i="1"/>
  <c r="W466" i="1"/>
  <c r="V466" i="1" s="1"/>
  <c r="U458" i="1"/>
  <c r="W458" i="1"/>
  <c r="V458" i="1" s="1"/>
  <c r="U450" i="1"/>
  <c r="W450" i="1"/>
  <c r="V450" i="1" s="1"/>
  <c r="U442" i="1"/>
  <c r="W442" i="1"/>
  <c r="V442" i="1" s="1"/>
  <c r="U434" i="1"/>
  <c r="W434" i="1"/>
  <c r="V434" i="1" s="1"/>
  <c r="U426" i="1"/>
  <c r="W426" i="1"/>
  <c r="V426" i="1" s="1"/>
  <c r="U418" i="1"/>
  <c r="W418" i="1"/>
  <c r="V418" i="1" s="1"/>
  <c r="U410" i="1"/>
  <c r="W410" i="1"/>
  <c r="V410" i="1" s="1"/>
  <c r="U402" i="1"/>
  <c r="W402" i="1"/>
  <c r="V402" i="1" s="1"/>
  <c r="U394" i="1"/>
  <c r="W394" i="1"/>
  <c r="V394" i="1" s="1"/>
  <c r="U386" i="1"/>
  <c r="W386" i="1"/>
  <c r="V386" i="1" s="1"/>
  <c r="U378" i="1"/>
  <c r="W378" i="1"/>
  <c r="V378" i="1" s="1"/>
  <c r="U370" i="1"/>
  <c r="W370" i="1"/>
  <c r="V370" i="1" s="1"/>
  <c r="U362" i="1"/>
  <c r="W362" i="1"/>
  <c r="V362" i="1" s="1"/>
  <c r="U354" i="1"/>
  <c r="W354" i="1"/>
  <c r="V354" i="1" s="1"/>
  <c r="U346" i="1"/>
  <c r="W346" i="1"/>
  <c r="V346" i="1" s="1"/>
  <c r="U338" i="1"/>
  <c r="W338" i="1"/>
  <c r="V338" i="1" s="1"/>
  <c r="U330" i="1"/>
  <c r="W330" i="1"/>
  <c r="V330" i="1" s="1"/>
  <c r="U322" i="1"/>
  <c r="W322" i="1"/>
  <c r="V322" i="1" s="1"/>
  <c r="U314" i="1"/>
  <c r="W314" i="1"/>
  <c r="V314" i="1" s="1"/>
  <c r="U306" i="1"/>
  <c r="W306" i="1"/>
  <c r="V306" i="1" s="1"/>
  <c r="U298" i="1"/>
  <c r="W298" i="1"/>
  <c r="V298" i="1" s="1"/>
  <c r="U290" i="1"/>
  <c r="W290" i="1"/>
  <c r="V290" i="1" s="1"/>
  <c r="U282" i="1"/>
  <c r="W282" i="1"/>
  <c r="V282" i="1" s="1"/>
  <c r="U274" i="1"/>
  <c r="W274" i="1"/>
  <c r="V274" i="1" s="1"/>
  <c r="U266" i="1"/>
  <c r="W266" i="1"/>
  <c r="V266" i="1" s="1"/>
  <c r="U258" i="1"/>
  <c r="W258" i="1"/>
  <c r="V258" i="1" s="1"/>
  <c r="U250" i="1"/>
  <c r="W250" i="1"/>
  <c r="V250" i="1" s="1"/>
  <c r="U242" i="1"/>
  <c r="W242" i="1"/>
  <c r="V242" i="1" s="1"/>
  <c r="U234" i="1"/>
  <c r="W234" i="1"/>
  <c r="V234" i="1" s="1"/>
  <c r="U226" i="1"/>
  <c r="W226" i="1"/>
  <c r="V226" i="1" s="1"/>
  <c r="U218" i="1"/>
  <c r="W218" i="1"/>
  <c r="V218" i="1" s="1"/>
  <c r="U210" i="1"/>
  <c r="W210" i="1"/>
  <c r="V210" i="1" s="1"/>
  <c r="U202" i="1"/>
  <c r="W202" i="1"/>
  <c r="V202" i="1" s="1"/>
  <c r="U194" i="1"/>
  <c r="W194" i="1"/>
  <c r="V194" i="1" s="1"/>
  <c r="U186" i="1"/>
  <c r="W186" i="1"/>
  <c r="V186" i="1" s="1"/>
  <c r="U178" i="1"/>
  <c r="W178" i="1"/>
  <c r="V178" i="1" s="1"/>
  <c r="U170" i="1"/>
  <c r="W170" i="1"/>
  <c r="V170" i="1" s="1"/>
  <c r="U162" i="1"/>
  <c r="W162" i="1"/>
  <c r="V162" i="1" s="1"/>
  <c r="U154" i="1"/>
  <c r="W154" i="1"/>
  <c r="V154" i="1" s="1"/>
  <c r="U146" i="1"/>
  <c r="W146" i="1"/>
  <c r="V146" i="1" s="1"/>
  <c r="U138" i="1"/>
  <c r="W138" i="1"/>
  <c r="V138" i="1" s="1"/>
  <c r="U130" i="1"/>
  <c r="W130" i="1"/>
  <c r="V130" i="1" s="1"/>
  <c r="U122" i="1"/>
  <c r="W122" i="1"/>
  <c r="V122" i="1" s="1"/>
  <c r="U114" i="1"/>
  <c r="W114" i="1"/>
  <c r="V114" i="1" s="1"/>
  <c r="U106" i="1"/>
  <c r="W106" i="1"/>
  <c r="V106" i="1" s="1"/>
  <c r="U98" i="1"/>
  <c r="W98" i="1"/>
  <c r="V98" i="1" s="1"/>
  <c r="U90" i="1"/>
  <c r="W90" i="1"/>
  <c r="V90" i="1" s="1"/>
  <c r="U82" i="1"/>
  <c r="W82" i="1"/>
  <c r="V82" i="1" s="1"/>
  <c r="U74" i="1"/>
  <c r="W74" i="1"/>
  <c r="V74" i="1" s="1"/>
  <c r="U66" i="1"/>
  <c r="W66" i="1"/>
  <c r="V66" i="1" s="1"/>
  <c r="U58" i="1"/>
  <c r="W58" i="1"/>
  <c r="V58" i="1" s="1"/>
  <c r="U50" i="1"/>
  <c r="W50" i="1"/>
  <c r="V50" i="1" s="1"/>
  <c r="U42" i="1"/>
  <c r="W42" i="1"/>
  <c r="V42" i="1" s="1"/>
  <c r="U34" i="1"/>
  <c r="W34" i="1"/>
  <c r="V34" i="1" s="1"/>
  <c r="U26" i="1"/>
  <c r="W26" i="1"/>
  <c r="V26" i="1" s="1"/>
  <c r="U18" i="1"/>
  <c r="W18" i="1"/>
  <c r="V18" i="1" s="1"/>
  <c r="U10" i="1"/>
  <c r="W10" i="1"/>
  <c r="V10" i="1" s="1"/>
  <c r="U3097" i="1"/>
  <c r="W3097" i="1"/>
  <c r="V3097" i="1" s="1"/>
  <c r="U3089" i="1"/>
  <c r="W3089" i="1"/>
  <c r="V3089" i="1" s="1"/>
  <c r="U3081" i="1"/>
  <c r="W3081" i="1"/>
  <c r="V3081" i="1" s="1"/>
  <c r="U3073" i="1"/>
  <c r="W3073" i="1"/>
  <c r="V3073" i="1" s="1"/>
  <c r="U3065" i="1"/>
  <c r="W3065" i="1"/>
  <c r="V3065" i="1" s="1"/>
  <c r="U3057" i="1"/>
  <c r="W3057" i="1"/>
  <c r="V3057" i="1" s="1"/>
  <c r="U3049" i="1"/>
  <c r="W3049" i="1"/>
  <c r="V3049" i="1" s="1"/>
  <c r="U3041" i="1"/>
  <c r="W3041" i="1"/>
  <c r="V3041" i="1" s="1"/>
  <c r="U3033" i="1"/>
  <c r="W3033" i="1"/>
  <c r="V3033" i="1" s="1"/>
  <c r="U3025" i="1"/>
  <c r="W3025" i="1"/>
  <c r="V3025" i="1" s="1"/>
  <c r="U3017" i="1"/>
  <c r="W3017" i="1"/>
  <c r="V3017" i="1" s="1"/>
  <c r="U3009" i="1"/>
  <c r="W3009" i="1"/>
  <c r="V3009" i="1" s="1"/>
  <c r="U3001" i="1"/>
  <c r="W3001" i="1"/>
  <c r="V3001" i="1" s="1"/>
  <c r="U2993" i="1"/>
  <c r="W2993" i="1"/>
  <c r="V2993" i="1" s="1"/>
  <c r="U2985" i="1"/>
  <c r="W2985" i="1"/>
  <c r="V2985" i="1" s="1"/>
  <c r="U2977" i="1"/>
  <c r="W2977" i="1"/>
  <c r="V2977" i="1" s="1"/>
  <c r="U2969" i="1"/>
  <c r="W2969" i="1"/>
  <c r="V2969" i="1" s="1"/>
  <c r="U2961" i="1"/>
  <c r="W2961" i="1"/>
  <c r="V2961" i="1" s="1"/>
  <c r="U2953" i="1"/>
  <c r="W2953" i="1"/>
  <c r="V2953" i="1" s="1"/>
  <c r="U2945" i="1"/>
  <c r="W2945" i="1"/>
  <c r="V2945" i="1" s="1"/>
  <c r="U2937" i="1"/>
  <c r="W2937" i="1"/>
  <c r="V2937" i="1" s="1"/>
  <c r="U2929" i="1"/>
  <c r="W2929" i="1"/>
  <c r="V2929" i="1" s="1"/>
  <c r="U2921" i="1"/>
  <c r="W2921" i="1"/>
  <c r="V2921" i="1" s="1"/>
  <c r="U2913" i="1"/>
  <c r="W2913" i="1"/>
  <c r="V2913" i="1" s="1"/>
  <c r="U2905" i="1"/>
  <c r="W2905" i="1"/>
  <c r="V2905" i="1" s="1"/>
  <c r="U2897" i="1"/>
  <c r="W2897" i="1"/>
  <c r="V2897" i="1" s="1"/>
  <c r="U2889" i="1"/>
  <c r="W2889" i="1"/>
  <c r="V2889" i="1" s="1"/>
  <c r="U2881" i="1"/>
  <c r="W2881" i="1"/>
  <c r="V2881" i="1" s="1"/>
  <c r="U2873" i="1"/>
  <c r="W2873" i="1"/>
  <c r="V2873" i="1" s="1"/>
  <c r="U2865" i="1"/>
  <c r="W2865" i="1"/>
  <c r="V2865" i="1" s="1"/>
  <c r="U2857" i="1"/>
  <c r="W2857" i="1"/>
  <c r="V2857" i="1" s="1"/>
  <c r="U2849" i="1"/>
  <c r="W2849" i="1"/>
  <c r="V2849" i="1" s="1"/>
  <c r="U2841" i="1"/>
  <c r="W2841" i="1"/>
  <c r="V2841" i="1" s="1"/>
  <c r="U2833" i="1"/>
  <c r="W2833" i="1"/>
  <c r="V2833" i="1" s="1"/>
  <c r="U2825" i="1"/>
  <c r="W2825" i="1"/>
  <c r="V2825" i="1" s="1"/>
  <c r="U2817" i="1"/>
  <c r="W2817" i="1"/>
  <c r="V2817" i="1" s="1"/>
  <c r="U2809" i="1"/>
  <c r="W2809" i="1"/>
  <c r="V2809" i="1" s="1"/>
  <c r="U2801" i="1"/>
  <c r="W2801" i="1"/>
  <c r="V2801" i="1" s="1"/>
  <c r="U2793" i="1"/>
  <c r="W2793" i="1"/>
  <c r="V2793" i="1" s="1"/>
  <c r="U2785" i="1"/>
  <c r="W2785" i="1"/>
  <c r="V2785" i="1" s="1"/>
  <c r="U2777" i="1"/>
  <c r="W2777" i="1"/>
  <c r="V2777" i="1" s="1"/>
  <c r="U2769" i="1"/>
  <c r="W2769" i="1"/>
  <c r="V2769" i="1" s="1"/>
  <c r="U2761" i="1"/>
  <c r="W2761" i="1"/>
  <c r="V2761" i="1" s="1"/>
  <c r="U2753" i="1"/>
  <c r="W2753" i="1"/>
  <c r="V2753" i="1" s="1"/>
  <c r="U2745" i="1"/>
  <c r="W2745" i="1"/>
  <c r="V2745" i="1" s="1"/>
  <c r="U2737" i="1"/>
  <c r="W2737" i="1"/>
  <c r="V2737" i="1" s="1"/>
  <c r="U2729" i="1"/>
  <c r="W2729" i="1"/>
  <c r="V2729" i="1" s="1"/>
  <c r="U2721" i="1"/>
  <c r="W2721" i="1"/>
  <c r="V2721" i="1" s="1"/>
  <c r="U2713" i="1"/>
  <c r="W2713" i="1"/>
  <c r="V2713" i="1" s="1"/>
  <c r="U2705" i="1"/>
  <c r="W2705" i="1"/>
  <c r="V2705" i="1" s="1"/>
  <c r="U2697" i="1"/>
  <c r="W2697" i="1"/>
  <c r="V2697" i="1" s="1"/>
  <c r="U2689" i="1"/>
  <c r="W2689" i="1"/>
  <c r="V2689" i="1" s="1"/>
  <c r="U2681" i="1"/>
  <c r="W2681" i="1"/>
  <c r="V2681" i="1" s="1"/>
  <c r="U2673" i="1"/>
  <c r="W2673" i="1"/>
  <c r="V2673" i="1" s="1"/>
  <c r="U2665" i="1"/>
  <c r="W2665" i="1"/>
  <c r="V2665" i="1" s="1"/>
  <c r="U2657" i="1"/>
  <c r="W2657" i="1"/>
  <c r="V2657" i="1" s="1"/>
  <c r="U2649" i="1"/>
  <c r="W2649" i="1"/>
  <c r="V2649" i="1" s="1"/>
  <c r="U2641" i="1"/>
  <c r="W2641" i="1"/>
  <c r="V2641" i="1" s="1"/>
  <c r="U2633" i="1"/>
  <c r="W2633" i="1"/>
  <c r="V2633" i="1" s="1"/>
  <c r="U2625" i="1"/>
  <c r="W2625" i="1"/>
  <c r="V2625" i="1" s="1"/>
  <c r="U2617" i="1"/>
  <c r="W2617" i="1"/>
  <c r="V2617" i="1" s="1"/>
  <c r="U2609" i="1"/>
  <c r="W2609" i="1"/>
  <c r="V2609" i="1" s="1"/>
  <c r="U2601" i="1"/>
  <c r="W2601" i="1"/>
  <c r="V2601" i="1" s="1"/>
  <c r="U2593" i="1"/>
  <c r="W2593" i="1"/>
  <c r="V2593" i="1" s="1"/>
  <c r="U2585" i="1"/>
  <c r="W2585" i="1"/>
  <c r="V2585" i="1" s="1"/>
  <c r="U2577" i="1"/>
  <c r="W2577" i="1"/>
  <c r="V2577" i="1" s="1"/>
  <c r="U2569" i="1"/>
  <c r="W2569" i="1"/>
  <c r="V2569" i="1" s="1"/>
  <c r="U2561" i="1"/>
  <c r="W2561" i="1"/>
  <c r="V2561" i="1" s="1"/>
  <c r="U2553" i="1"/>
  <c r="W2553" i="1"/>
  <c r="V2553" i="1" s="1"/>
  <c r="U2545" i="1"/>
  <c r="W2545" i="1"/>
  <c r="V2545" i="1" s="1"/>
  <c r="U2537" i="1"/>
  <c r="W2537" i="1"/>
  <c r="V2537" i="1" s="1"/>
  <c r="U2529" i="1"/>
  <c r="W2529" i="1"/>
  <c r="V2529" i="1" s="1"/>
  <c r="U2521" i="1"/>
  <c r="W2521" i="1"/>
  <c r="V2521" i="1" s="1"/>
  <c r="U2513" i="1"/>
  <c r="W2513" i="1"/>
  <c r="V2513" i="1" s="1"/>
  <c r="U2505" i="1"/>
  <c r="W2505" i="1"/>
  <c r="V2505" i="1" s="1"/>
  <c r="U2497" i="1"/>
  <c r="W2497" i="1"/>
  <c r="V2497" i="1" s="1"/>
  <c r="U2489" i="1"/>
  <c r="W2489" i="1"/>
  <c r="V2489" i="1" s="1"/>
  <c r="U2481" i="1"/>
  <c r="W2481" i="1"/>
  <c r="V2481" i="1" s="1"/>
  <c r="U2473" i="1"/>
  <c r="W2473" i="1"/>
  <c r="V2473" i="1" s="1"/>
  <c r="U2465" i="1"/>
  <c r="W2465" i="1"/>
  <c r="V2465" i="1" s="1"/>
  <c r="U2457" i="1"/>
  <c r="W2457" i="1"/>
  <c r="V2457" i="1" s="1"/>
  <c r="U2449" i="1"/>
  <c r="W2449" i="1"/>
  <c r="V2449" i="1" s="1"/>
  <c r="U2441" i="1"/>
  <c r="W2441" i="1"/>
  <c r="V2441" i="1" s="1"/>
  <c r="U2433" i="1"/>
  <c r="W2433" i="1"/>
  <c r="V2433" i="1" s="1"/>
  <c r="U2425" i="1"/>
  <c r="W2425" i="1"/>
  <c r="V2425" i="1" s="1"/>
  <c r="U2417" i="1"/>
  <c r="W2417" i="1"/>
  <c r="V2417" i="1" s="1"/>
  <c r="U2409" i="1"/>
  <c r="W2409" i="1"/>
  <c r="V2409" i="1" s="1"/>
  <c r="U2401" i="1"/>
  <c r="W2401" i="1"/>
  <c r="V2401" i="1" s="1"/>
  <c r="U2393" i="1"/>
  <c r="W2393" i="1"/>
  <c r="V2393" i="1" s="1"/>
  <c r="U2385" i="1"/>
  <c r="W2385" i="1"/>
  <c r="V2385" i="1" s="1"/>
  <c r="U2377" i="1"/>
  <c r="W2377" i="1"/>
  <c r="V2377" i="1" s="1"/>
  <c r="U2369" i="1"/>
  <c r="W2369" i="1"/>
  <c r="V2369" i="1" s="1"/>
  <c r="U2361" i="1"/>
  <c r="W2361" i="1"/>
  <c r="V2361" i="1" s="1"/>
  <c r="U2353" i="1"/>
  <c r="W2353" i="1"/>
  <c r="V2353" i="1" s="1"/>
  <c r="U2345" i="1"/>
  <c r="W2345" i="1"/>
  <c r="V2345" i="1" s="1"/>
  <c r="U2337" i="1"/>
  <c r="W2337" i="1"/>
  <c r="V2337" i="1" s="1"/>
  <c r="U2329" i="1"/>
  <c r="W2329" i="1"/>
  <c r="V2329" i="1" s="1"/>
  <c r="U2321" i="1"/>
  <c r="W2321" i="1"/>
  <c r="V2321" i="1" s="1"/>
  <c r="U2313" i="1"/>
  <c r="W2313" i="1"/>
  <c r="V2313" i="1" s="1"/>
  <c r="U2305" i="1"/>
  <c r="W2305" i="1"/>
  <c r="V2305" i="1" s="1"/>
  <c r="U2297" i="1"/>
  <c r="W2297" i="1"/>
  <c r="V2297" i="1" s="1"/>
  <c r="U2289" i="1"/>
  <c r="W2289" i="1"/>
  <c r="V2289" i="1" s="1"/>
  <c r="U2281" i="1"/>
  <c r="W2281" i="1"/>
  <c r="V2281" i="1" s="1"/>
  <c r="U2273" i="1"/>
  <c r="W2273" i="1"/>
  <c r="V2273" i="1" s="1"/>
  <c r="U2265" i="1"/>
  <c r="W2265" i="1"/>
  <c r="V2265" i="1" s="1"/>
  <c r="U2257" i="1"/>
  <c r="W2257" i="1"/>
  <c r="V2257" i="1" s="1"/>
  <c r="U2249" i="1"/>
  <c r="W2249" i="1"/>
  <c r="V2249" i="1" s="1"/>
  <c r="U2241" i="1"/>
  <c r="W2241" i="1"/>
  <c r="V2241" i="1" s="1"/>
  <c r="U2233" i="1"/>
  <c r="W2233" i="1"/>
  <c r="V2233" i="1" s="1"/>
  <c r="U2225" i="1"/>
  <c r="W2225" i="1"/>
  <c r="V2225" i="1" s="1"/>
  <c r="U2217" i="1"/>
  <c r="W2217" i="1"/>
  <c r="V2217" i="1" s="1"/>
  <c r="U2209" i="1"/>
  <c r="W2209" i="1"/>
  <c r="V2209" i="1" s="1"/>
  <c r="U2201" i="1"/>
  <c r="W2201" i="1"/>
  <c r="V2201" i="1" s="1"/>
  <c r="U2193" i="1"/>
  <c r="W2193" i="1"/>
  <c r="V2193" i="1" s="1"/>
  <c r="U2185" i="1"/>
  <c r="W2185" i="1"/>
  <c r="V2185" i="1" s="1"/>
  <c r="U2177" i="1"/>
  <c r="W2177" i="1"/>
  <c r="V2177" i="1" s="1"/>
  <c r="U2169" i="1"/>
  <c r="W2169" i="1"/>
  <c r="V2169" i="1" s="1"/>
  <c r="U2161" i="1"/>
  <c r="W2161" i="1"/>
  <c r="V2161" i="1" s="1"/>
  <c r="U2153" i="1"/>
  <c r="W2153" i="1"/>
  <c r="V2153" i="1" s="1"/>
  <c r="U2145" i="1"/>
  <c r="W2145" i="1"/>
  <c r="V2145" i="1" s="1"/>
  <c r="U2137" i="1"/>
  <c r="W2137" i="1"/>
  <c r="V2137" i="1" s="1"/>
  <c r="U2129" i="1"/>
  <c r="W2129" i="1"/>
  <c r="V2129" i="1" s="1"/>
  <c r="U2121" i="1"/>
  <c r="W2121" i="1"/>
  <c r="V2121" i="1" s="1"/>
  <c r="U2113" i="1"/>
  <c r="W2113" i="1"/>
  <c r="V2113" i="1" s="1"/>
  <c r="U2105" i="1"/>
  <c r="W2105" i="1"/>
  <c r="V2105" i="1" s="1"/>
  <c r="U2097" i="1"/>
  <c r="W2097" i="1"/>
  <c r="V2097" i="1" s="1"/>
  <c r="U2089" i="1"/>
  <c r="W2089" i="1"/>
  <c r="V2089" i="1" s="1"/>
  <c r="U2081" i="1"/>
  <c r="W2081" i="1"/>
  <c r="V2081" i="1" s="1"/>
  <c r="U2073" i="1"/>
  <c r="W2073" i="1"/>
  <c r="V2073" i="1" s="1"/>
  <c r="U2065" i="1"/>
  <c r="W2065" i="1"/>
  <c r="V2065" i="1" s="1"/>
  <c r="U2057" i="1"/>
  <c r="W2057" i="1"/>
  <c r="V2057" i="1" s="1"/>
  <c r="U2049" i="1"/>
  <c r="W2049" i="1"/>
  <c r="V2049" i="1" s="1"/>
  <c r="U2041" i="1"/>
  <c r="W2041" i="1"/>
  <c r="V2041" i="1" s="1"/>
  <c r="U2033" i="1"/>
  <c r="W2033" i="1"/>
  <c r="V2033" i="1" s="1"/>
  <c r="U2025" i="1"/>
  <c r="W2025" i="1"/>
  <c r="V2025" i="1" s="1"/>
  <c r="U2017" i="1"/>
  <c r="W2017" i="1"/>
  <c r="V2017" i="1" s="1"/>
  <c r="U2009" i="1"/>
  <c r="W2009" i="1"/>
  <c r="V2009" i="1" s="1"/>
  <c r="U2001" i="1"/>
  <c r="W2001" i="1"/>
  <c r="V2001" i="1" s="1"/>
  <c r="U1993" i="1"/>
  <c r="W1993" i="1"/>
  <c r="V1993" i="1" s="1"/>
  <c r="U1985" i="1"/>
  <c r="W1985" i="1"/>
  <c r="V1985" i="1" s="1"/>
  <c r="U1977" i="1"/>
  <c r="W1977" i="1"/>
  <c r="V1977" i="1" s="1"/>
  <c r="U1969" i="1"/>
  <c r="W1969" i="1"/>
  <c r="V1969" i="1" s="1"/>
  <c r="U1961" i="1"/>
  <c r="W1961" i="1"/>
  <c r="V1961" i="1" s="1"/>
  <c r="U1953" i="1"/>
  <c r="W1953" i="1"/>
  <c r="V1953" i="1" s="1"/>
  <c r="U1945" i="1"/>
  <c r="W1945" i="1"/>
  <c r="V1945" i="1" s="1"/>
  <c r="U1937" i="1"/>
  <c r="W1937" i="1"/>
  <c r="V1937" i="1" s="1"/>
  <c r="U1929" i="1"/>
  <c r="W1929" i="1"/>
  <c r="V1929" i="1" s="1"/>
  <c r="U1921" i="1"/>
  <c r="W1921" i="1"/>
  <c r="V1921" i="1" s="1"/>
  <c r="U1913" i="1"/>
  <c r="W1913" i="1"/>
  <c r="V1913" i="1" s="1"/>
  <c r="U1905" i="1"/>
  <c r="W1905" i="1"/>
  <c r="V1905" i="1" s="1"/>
  <c r="U1897" i="1"/>
  <c r="W1897" i="1"/>
  <c r="V1897" i="1" s="1"/>
  <c r="U1889" i="1"/>
  <c r="W1889" i="1"/>
  <c r="V1889" i="1" s="1"/>
  <c r="U1881" i="1"/>
  <c r="W1881" i="1"/>
  <c r="V1881" i="1" s="1"/>
  <c r="U1873" i="1"/>
  <c r="W1873" i="1"/>
  <c r="V1873" i="1" s="1"/>
  <c r="U1865" i="1"/>
  <c r="W1865" i="1"/>
  <c r="V1865" i="1" s="1"/>
  <c r="U1857" i="1"/>
  <c r="W1857" i="1"/>
  <c r="V1857" i="1" s="1"/>
  <c r="U1849" i="1"/>
  <c r="W1849" i="1"/>
  <c r="V1849" i="1" s="1"/>
  <c r="U1841" i="1"/>
  <c r="W1841" i="1"/>
  <c r="V1841" i="1" s="1"/>
  <c r="U1833" i="1"/>
  <c r="W1833" i="1"/>
  <c r="V1833" i="1" s="1"/>
  <c r="U1825" i="1"/>
  <c r="W1825" i="1"/>
  <c r="V1825" i="1" s="1"/>
  <c r="U1817" i="1"/>
  <c r="W1817" i="1"/>
  <c r="V1817" i="1" s="1"/>
  <c r="U1809" i="1"/>
  <c r="W1809" i="1"/>
  <c r="V1809" i="1" s="1"/>
  <c r="U1801" i="1"/>
  <c r="W1801" i="1"/>
  <c r="V1801" i="1" s="1"/>
  <c r="U1793" i="1"/>
  <c r="W1793" i="1"/>
  <c r="V1793" i="1" s="1"/>
  <c r="U1785" i="1"/>
  <c r="W1785" i="1"/>
  <c r="V1785" i="1" s="1"/>
  <c r="U1777" i="1"/>
  <c r="W1777" i="1"/>
  <c r="V1777" i="1" s="1"/>
  <c r="U1769" i="1"/>
  <c r="W1769" i="1"/>
  <c r="V1769" i="1" s="1"/>
  <c r="U1761" i="1"/>
  <c r="W1761" i="1"/>
  <c r="V1761" i="1" s="1"/>
  <c r="U1753" i="1"/>
  <c r="W1753" i="1"/>
  <c r="V1753" i="1" s="1"/>
  <c r="U1745" i="1"/>
  <c r="W1745" i="1"/>
  <c r="V1745" i="1" s="1"/>
  <c r="U1737" i="1"/>
  <c r="W1737" i="1"/>
  <c r="V1737" i="1" s="1"/>
  <c r="U1729" i="1"/>
  <c r="W1729" i="1"/>
  <c r="V1729" i="1" s="1"/>
  <c r="U1721" i="1"/>
  <c r="W1721" i="1"/>
  <c r="V1721" i="1" s="1"/>
  <c r="U1713" i="1"/>
  <c r="W1713" i="1"/>
  <c r="V1713" i="1" s="1"/>
  <c r="U1705" i="1"/>
  <c r="W1705" i="1"/>
  <c r="V1705" i="1" s="1"/>
  <c r="U1697" i="1"/>
  <c r="W1697" i="1"/>
  <c r="V1697" i="1" s="1"/>
  <c r="U1689" i="1"/>
  <c r="W1689" i="1"/>
  <c r="V1689" i="1" s="1"/>
  <c r="U1681" i="1"/>
  <c r="W1681" i="1"/>
  <c r="V1681" i="1" s="1"/>
  <c r="U1673" i="1"/>
  <c r="W1673" i="1"/>
  <c r="V1673" i="1" s="1"/>
  <c r="U1665" i="1"/>
  <c r="W1665" i="1"/>
  <c r="V1665" i="1" s="1"/>
  <c r="U1657" i="1"/>
  <c r="W1657" i="1"/>
  <c r="V1657" i="1" s="1"/>
  <c r="U1649" i="1"/>
  <c r="W1649" i="1"/>
  <c r="V1649" i="1" s="1"/>
  <c r="U1641" i="1"/>
  <c r="W1641" i="1"/>
  <c r="V1641" i="1" s="1"/>
  <c r="U1633" i="1"/>
  <c r="W1633" i="1"/>
  <c r="V1633" i="1" s="1"/>
  <c r="U1625" i="1"/>
  <c r="W1625" i="1"/>
  <c r="V1625" i="1" s="1"/>
  <c r="U1617" i="1"/>
  <c r="W1617" i="1"/>
  <c r="V1617" i="1" s="1"/>
  <c r="U1609" i="1"/>
  <c r="W1609" i="1"/>
  <c r="V1609" i="1" s="1"/>
  <c r="U1601" i="1"/>
  <c r="W1601" i="1"/>
  <c r="V1601" i="1" s="1"/>
  <c r="U1593" i="1"/>
  <c r="W1593" i="1"/>
  <c r="V1593" i="1" s="1"/>
  <c r="U1585" i="1"/>
  <c r="W1585" i="1"/>
  <c r="V1585" i="1" s="1"/>
  <c r="U1577" i="1"/>
  <c r="W1577" i="1"/>
  <c r="V1577" i="1" s="1"/>
  <c r="U1569" i="1"/>
  <c r="W1569" i="1"/>
  <c r="V1569" i="1" s="1"/>
  <c r="U1561" i="1"/>
  <c r="W1561" i="1"/>
  <c r="V1561" i="1" s="1"/>
  <c r="U1553" i="1"/>
  <c r="W1553" i="1"/>
  <c r="V1553" i="1" s="1"/>
  <c r="U1545" i="1"/>
  <c r="W1545" i="1"/>
  <c r="V1545" i="1" s="1"/>
  <c r="U1537" i="1"/>
  <c r="W1537" i="1"/>
  <c r="V1537" i="1" s="1"/>
  <c r="U1529" i="1"/>
  <c r="W1529" i="1"/>
  <c r="V1529" i="1" s="1"/>
  <c r="U1521" i="1"/>
  <c r="W1521" i="1"/>
  <c r="V1521" i="1" s="1"/>
  <c r="U1513" i="1"/>
  <c r="W1513" i="1"/>
  <c r="V1513" i="1" s="1"/>
  <c r="U1505" i="1"/>
  <c r="W1505" i="1"/>
  <c r="V1505" i="1" s="1"/>
  <c r="U1497" i="1"/>
  <c r="W1497" i="1"/>
  <c r="V1497" i="1" s="1"/>
  <c r="U1489" i="1"/>
  <c r="W1489" i="1"/>
  <c r="V1489" i="1" s="1"/>
  <c r="U1481" i="1"/>
  <c r="W1481" i="1"/>
  <c r="V1481" i="1" s="1"/>
  <c r="U1473" i="1"/>
  <c r="W1473" i="1"/>
  <c r="V1473" i="1" s="1"/>
  <c r="U1465" i="1"/>
  <c r="W1465" i="1"/>
  <c r="V1465" i="1" s="1"/>
  <c r="U1457" i="1"/>
  <c r="W1457" i="1"/>
  <c r="V1457" i="1" s="1"/>
  <c r="U1449" i="1"/>
  <c r="W1449" i="1"/>
  <c r="V1449" i="1" s="1"/>
  <c r="U1441" i="1"/>
  <c r="W1441" i="1"/>
  <c r="V1441" i="1" s="1"/>
  <c r="U1433" i="1"/>
  <c r="W1433" i="1"/>
  <c r="V1433" i="1" s="1"/>
  <c r="U1425" i="1"/>
  <c r="W1425" i="1"/>
  <c r="V1425" i="1" s="1"/>
  <c r="U1417" i="1"/>
  <c r="W1417" i="1"/>
  <c r="V1417" i="1" s="1"/>
  <c r="U1409" i="1"/>
  <c r="W1409" i="1"/>
  <c r="V1409" i="1" s="1"/>
  <c r="U1401" i="1"/>
  <c r="W1401" i="1"/>
  <c r="V1401" i="1" s="1"/>
  <c r="U1393" i="1"/>
  <c r="W1393" i="1"/>
  <c r="V1393" i="1" s="1"/>
  <c r="U1385" i="1"/>
  <c r="W1385" i="1"/>
  <c r="V1385" i="1" s="1"/>
  <c r="U1377" i="1"/>
  <c r="W1377" i="1"/>
  <c r="V1377" i="1" s="1"/>
  <c r="U1369" i="1"/>
  <c r="W1369" i="1"/>
  <c r="V1369" i="1" s="1"/>
  <c r="U1361" i="1"/>
  <c r="W1361" i="1"/>
  <c r="V1361" i="1" s="1"/>
  <c r="U1353" i="1"/>
  <c r="W1353" i="1"/>
  <c r="V1353" i="1" s="1"/>
  <c r="U1345" i="1"/>
  <c r="W1345" i="1"/>
  <c r="V1345" i="1" s="1"/>
  <c r="U1337" i="1"/>
  <c r="W1337" i="1"/>
  <c r="V1337" i="1" s="1"/>
  <c r="U1329" i="1"/>
  <c r="W1329" i="1"/>
  <c r="V1329" i="1" s="1"/>
  <c r="U1321" i="1"/>
  <c r="W1321" i="1"/>
  <c r="V1321" i="1" s="1"/>
  <c r="U1313" i="1"/>
  <c r="W1313" i="1"/>
  <c r="V1313" i="1" s="1"/>
  <c r="U1305" i="1"/>
  <c r="W1305" i="1"/>
  <c r="V1305" i="1" s="1"/>
  <c r="U1297" i="1"/>
  <c r="W1297" i="1"/>
  <c r="V1297" i="1" s="1"/>
  <c r="U1289" i="1"/>
  <c r="W1289" i="1"/>
  <c r="V1289" i="1" s="1"/>
  <c r="U1281" i="1"/>
  <c r="W1281" i="1"/>
  <c r="V1281" i="1" s="1"/>
  <c r="U1273" i="1"/>
  <c r="W1273" i="1"/>
  <c r="V1273" i="1" s="1"/>
  <c r="U1265" i="1"/>
  <c r="W1265" i="1"/>
  <c r="V1265" i="1" s="1"/>
  <c r="U1257" i="1"/>
  <c r="W1257" i="1"/>
  <c r="V1257" i="1" s="1"/>
  <c r="U1249" i="1"/>
  <c r="W1249" i="1"/>
  <c r="V1249" i="1" s="1"/>
  <c r="U1241" i="1"/>
  <c r="W1241" i="1"/>
  <c r="V1241" i="1" s="1"/>
  <c r="U1233" i="1"/>
  <c r="W1233" i="1"/>
  <c r="V1233" i="1" s="1"/>
  <c r="U1225" i="1"/>
  <c r="W1225" i="1"/>
  <c r="V1225" i="1" s="1"/>
  <c r="U1217" i="1"/>
  <c r="W1217" i="1"/>
  <c r="V1217" i="1" s="1"/>
  <c r="U1209" i="1"/>
  <c r="W1209" i="1"/>
  <c r="V1209" i="1" s="1"/>
  <c r="U1201" i="1"/>
  <c r="W1201" i="1"/>
  <c r="V1201" i="1" s="1"/>
  <c r="U1193" i="1"/>
  <c r="W1193" i="1"/>
  <c r="V1193" i="1" s="1"/>
  <c r="U1185" i="1"/>
  <c r="W1185" i="1"/>
  <c r="V1185" i="1" s="1"/>
  <c r="U1177" i="1"/>
  <c r="W1177" i="1"/>
  <c r="V1177" i="1" s="1"/>
  <c r="U1169" i="1"/>
  <c r="W1169" i="1"/>
  <c r="V1169" i="1" s="1"/>
  <c r="U1161" i="1"/>
  <c r="W1161" i="1"/>
  <c r="V1161" i="1" s="1"/>
  <c r="U1153" i="1"/>
  <c r="W1153" i="1"/>
  <c r="V1153" i="1" s="1"/>
  <c r="U1145" i="1"/>
  <c r="W1145" i="1"/>
  <c r="V1145" i="1" s="1"/>
  <c r="U1137" i="1"/>
  <c r="W1137" i="1"/>
  <c r="V1137" i="1" s="1"/>
  <c r="U1129" i="1"/>
  <c r="W1129" i="1"/>
  <c r="V1129" i="1" s="1"/>
  <c r="U1121" i="1"/>
  <c r="W1121" i="1"/>
  <c r="V1121" i="1" s="1"/>
  <c r="U1113" i="1"/>
  <c r="W1113" i="1"/>
  <c r="V1113" i="1" s="1"/>
  <c r="U1105" i="1"/>
  <c r="W1105" i="1"/>
  <c r="V1105" i="1" s="1"/>
  <c r="U1097" i="1"/>
  <c r="W1097" i="1"/>
  <c r="V1097" i="1" s="1"/>
  <c r="U1089" i="1"/>
  <c r="W1089" i="1"/>
  <c r="V1089" i="1" s="1"/>
  <c r="U1081" i="1"/>
  <c r="W1081" i="1"/>
  <c r="V1081" i="1" s="1"/>
  <c r="U1073" i="1"/>
  <c r="W1073" i="1"/>
  <c r="V1073" i="1" s="1"/>
  <c r="U1065" i="1"/>
  <c r="W1065" i="1"/>
  <c r="V1065" i="1" s="1"/>
  <c r="U1057" i="1"/>
  <c r="W1057" i="1"/>
  <c r="V1057" i="1" s="1"/>
  <c r="U1049" i="1"/>
  <c r="W1049" i="1"/>
  <c r="V1049" i="1" s="1"/>
  <c r="U1041" i="1"/>
  <c r="W1041" i="1"/>
  <c r="V1041" i="1" s="1"/>
  <c r="U1033" i="1"/>
  <c r="W1033" i="1"/>
  <c r="V1033" i="1" s="1"/>
  <c r="U1025" i="1"/>
  <c r="W1025" i="1"/>
  <c r="V1025" i="1" s="1"/>
  <c r="U1017" i="1"/>
  <c r="W1017" i="1"/>
  <c r="V1017" i="1" s="1"/>
  <c r="U1009" i="1"/>
  <c r="W1009" i="1"/>
  <c r="V1009" i="1" s="1"/>
  <c r="U1001" i="1"/>
  <c r="W1001" i="1"/>
  <c r="V1001" i="1" s="1"/>
  <c r="U993" i="1"/>
  <c r="W993" i="1"/>
  <c r="V993" i="1" s="1"/>
  <c r="U985" i="1"/>
  <c r="W985" i="1"/>
  <c r="V985" i="1" s="1"/>
  <c r="U977" i="1"/>
  <c r="W977" i="1"/>
  <c r="V977" i="1" s="1"/>
  <c r="U969" i="1"/>
  <c r="W969" i="1"/>
  <c r="V969" i="1" s="1"/>
  <c r="U961" i="1"/>
  <c r="W961" i="1"/>
  <c r="V961" i="1" s="1"/>
  <c r="U953" i="1"/>
  <c r="W953" i="1"/>
  <c r="V953" i="1" s="1"/>
  <c r="U945" i="1"/>
  <c r="W945" i="1"/>
  <c r="V945" i="1" s="1"/>
  <c r="U937" i="1"/>
  <c r="W937" i="1"/>
  <c r="V937" i="1" s="1"/>
  <c r="U929" i="1"/>
  <c r="W929" i="1"/>
  <c r="V929" i="1" s="1"/>
  <c r="U921" i="1"/>
  <c r="W921" i="1"/>
  <c r="V921" i="1" s="1"/>
  <c r="U913" i="1"/>
  <c r="W913" i="1"/>
  <c r="V913" i="1" s="1"/>
  <c r="U905" i="1"/>
  <c r="W905" i="1"/>
  <c r="V905" i="1" s="1"/>
  <c r="U897" i="1"/>
  <c r="W897" i="1"/>
  <c r="V897" i="1" s="1"/>
  <c r="U889" i="1"/>
  <c r="W889" i="1"/>
  <c r="V889" i="1" s="1"/>
  <c r="U881" i="1"/>
  <c r="W881" i="1"/>
  <c r="V881" i="1" s="1"/>
  <c r="U873" i="1"/>
  <c r="W873" i="1"/>
  <c r="V873" i="1" s="1"/>
  <c r="U865" i="1"/>
  <c r="W865" i="1"/>
  <c r="V865" i="1" s="1"/>
  <c r="U857" i="1"/>
  <c r="W857" i="1"/>
  <c r="V857" i="1" s="1"/>
  <c r="U849" i="1"/>
  <c r="W849" i="1"/>
  <c r="V849" i="1" s="1"/>
  <c r="U841" i="1"/>
  <c r="W841" i="1"/>
  <c r="V841" i="1" s="1"/>
  <c r="U833" i="1"/>
  <c r="W833" i="1"/>
  <c r="V833" i="1" s="1"/>
  <c r="U825" i="1"/>
  <c r="W825" i="1"/>
  <c r="V825" i="1" s="1"/>
  <c r="U817" i="1"/>
  <c r="W817" i="1"/>
  <c r="V817" i="1" s="1"/>
  <c r="U809" i="1"/>
  <c r="W809" i="1"/>
  <c r="V809" i="1" s="1"/>
  <c r="U801" i="1"/>
  <c r="W801" i="1"/>
  <c r="V801" i="1" s="1"/>
  <c r="U793" i="1"/>
  <c r="W793" i="1"/>
  <c r="V793" i="1" s="1"/>
  <c r="U785" i="1"/>
  <c r="W785" i="1"/>
  <c r="V785" i="1" s="1"/>
  <c r="U777" i="1"/>
  <c r="W777" i="1"/>
  <c r="V777" i="1" s="1"/>
  <c r="U769" i="1"/>
  <c r="W769" i="1"/>
  <c r="V769" i="1" s="1"/>
  <c r="U761" i="1"/>
  <c r="W761" i="1"/>
  <c r="V761" i="1" s="1"/>
  <c r="U753" i="1"/>
  <c r="W753" i="1"/>
  <c r="V753" i="1" s="1"/>
  <c r="U745" i="1"/>
  <c r="W745" i="1"/>
  <c r="V745" i="1" s="1"/>
  <c r="U737" i="1"/>
  <c r="W737" i="1"/>
  <c r="V737" i="1" s="1"/>
  <c r="U729" i="1"/>
  <c r="W729" i="1"/>
  <c r="V729" i="1" s="1"/>
  <c r="U721" i="1"/>
  <c r="W721" i="1"/>
  <c r="V721" i="1" s="1"/>
  <c r="U713" i="1"/>
  <c r="W713" i="1"/>
  <c r="V713" i="1" s="1"/>
  <c r="U705" i="1"/>
  <c r="W705" i="1"/>
  <c r="V705" i="1" s="1"/>
  <c r="U697" i="1"/>
  <c r="W697" i="1"/>
  <c r="V697" i="1" s="1"/>
  <c r="U689" i="1"/>
  <c r="W689" i="1"/>
  <c r="V689" i="1" s="1"/>
  <c r="U681" i="1"/>
  <c r="W681" i="1"/>
  <c r="V681" i="1" s="1"/>
  <c r="U673" i="1"/>
  <c r="W673" i="1"/>
  <c r="V673" i="1" s="1"/>
  <c r="U665" i="1"/>
  <c r="W665" i="1"/>
  <c r="V665" i="1" s="1"/>
  <c r="U657" i="1"/>
  <c r="W657" i="1"/>
  <c r="V657" i="1" s="1"/>
  <c r="U649" i="1"/>
  <c r="W649" i="1"/>
  <c r="V649" i="1" s="1"/>
  <c r="U641" i="1"/>
  <c r="W641" i="1"/>
  <c r="V641" i="1" s="1"/>
  <c r="U633" i="1"/>
  <c r="W633" i="1"/>
  <c r="V633" i="1" s="1"/>
  <c r="U625" i="1"/>
  <c r="W625" i="1"/>
  <c r="V625" i="1" s="1"/>
  <c r="U617" i="1"/>
  <c r="W617" i="1"/>
  <c r="V617" i="1" s="1"/>
  <c r="U609" i="1"/>
  <c r="W609" i="1"/>
  <c r="V609" i="1" s="1"/>
  <c r="U601" i="1"/>
  <c r="W601" i="1"/>
  <c r="V601" i="1" s="1"/>
  <c r="U593" i="1"/>
  <c r="W593" i="1"/>
  <c r="V593" i="1" s="1"/>
  <c r="U585" i="1"/>
  <c r="W585" i="1"/>
  <c r="V585" i="1" s="1"/>
  <c r="U577" i="1"/>
  <c r="W577" i="1"/>
  <c r="V577" i="1" s="1"/>
  <c r="U569" i="1"/>
  <c r="W569" i="1"/>
  <c r="V569" i="1" s="1"/>
  <c r="U561" i="1"/>
  <c r="W561" i="1"/>
  <c r="V561" i="1" s="1"/>
  <c r="U553" i="1"/>
  <c r="W553" i="1"/>
  <c r="V553" i="1" s="1"/>
  <c r="U545" i="1"/>
  <c r="W545" i="1"/>
  <c r="V545" i="1" s="1"/>
  <c r="U537" i="1"/>
  <c r="W537" i="1"/>
  <c r="V537" i="1" s="1"/>
  <c r="U529" i="1"/>
  <c r="W529" i="1"/>
  <c r="V529" i="1" s="1"/>
  <c r="U521" i="1"/>
  <c r="W521" i="1"/>
  <c r="V521" i="1" s="1"/>
  <c r="U513" i="1"/>
  <c r="W513" i="1"/>
  <c r="V513" i="1" s="1"/>
  <c r="U505" i="1"/>
  <c r="W505" i="1"/>
  <c r="V505" i="1" s="1"/>
  <c r="U497" i="1"/>
  <c r="W497" i="1"/>
  <c r="V497" i="1" s="1"/>
  <c r="U489" i="1"/>
  <c r="W489" i="1"/>
  <c r="V489" i="1" s="1"/>
  <c r="U481" i="1"/>
  <c r="W481" i="1"/>
  <c r="V481" i="1" s="1"/>
  <c r="U473" i="1"/>
  <c r="W473" i="1"/>
  <c r="V473" i="1" s="1"/>
  <c r="U465" i="1"/>
  <c r="W465" i="1"/>
  <c r="V465" i="1" s="1"/>
  <c r="U457" i="1"/>
  <c r="W457" i="1"/>
  <c r="V457" i="1" s="1"/>
  <c r="U449" i="1"/>
  <c r="W449" i="1"/>
  <c r="V449" i="1" s="1"/>
  <c r="U441" i="1"/>
  <c r="W441" i="1"/>
  <c r="V441" i="1" s="1"/>
  <c r="U433" i="1"/>
  <c r="W433" i="1"/>
  <c r="V433" i="1" s="1"/>
  <c r="U425" i="1"/>
  <c r="W425" i="1"/>
  <c r="V425" i="1" s="1"/>
  <c r="U417" i="1"/>
  <c r="W417" i="1"/>
  <c r="V417" i="1" s="1"/>
  <c r="U409" i="1"/>
  <c r="W409" i="1"/>
  <c r="V409" i="1" s="1"/>
  <c r="U401" i="1"/>
  <c r="W401" i="1"/>
  <c r="V401" i="1" s="1"/>
  <c r="U393" i="1"/>
  <c r="W393" i="1"/>
  <c r="V393" i="1" s="1"/>
  <c r="U385" i="1"/>
  <c r="W385" i="1"/>
  <c r="V385" i="1" s="1"/>
  <c r="U377" i="1"/>
  <c r="W377" i="1"/>
  <c r="V377" i="1" s="1"/>
  <c r="U369" i="1"/>
  <c r="W369" i="1"/>
  <c r="V369" i="1" s="1"/>
  <c r="U361" i="1"/>
  <c r="W361" i="1"/>
  <c r="V361" i="1" s="1"/>
  <c r="U353" i="1"/>
  <c r="W353" i="1"/>
  <c r="V353" i="1" s="1"/>
  <c r="U345" i="1"/>
  <c r="W345" i="1"/>
  <c r="V345" i="1" s="1"/>
  <c r="U337" i="1"/>
  <c r="W337" i="1"/>
  <c r="V337" i="1" s="1"/>
  <c r="U329" i="1"/>
  <c r="W329" i="1"/>
  <c r="V329" i="1" s="1"/>
  <c r="U321" i="1"/>
  <c r="W321" i="1"/>
  <c r="V321" i="1" s="1"/>
  <c r="U313" i="1"/>
  <c r="W313" i="1"/>
  <c r="V313" i="1" s="1"/>
  <c r="U305" i="1"/>
  <c r="W305" i="1"/>
  <c r="V305" i="1" s="1"/>
  <c r="U297" i="1"/>
  <c r="W297" i="1"/>
  <c r="V297" i="1" s="1"/>
  <c r="U289" i="1"/>
  <c r="W289" i="1"/>
  <c r="V289" i="1" s="1"/>
  <c r="U281" i="1"/>
  <c r="W281" i="1"/>
  <c r="V281" i="1" s="1"/>
  <c r="U273" i="1"/>
  <c r="W273" i="1"/>
  <c r="V273" i="1" s="1"/>
  <c r="U265" i="1"/>
  <c r="W265" i="1"/>
  <c r="V265" i="1" s="1"/>
  <c r="U257" i="1"/>
  <c r="W257" i="1"/>
  <c r="V257" i="1" s="1"/>
  <c r="U249" i="1"/>
  <c r="W249" i="1"/>
  <c r="V249" i="1" s="1"/>
  <c r="U241" i="1"/>
  <c r="W241" i="1"/>
  <c r="V241" i="1" s="1"/>
  <c r="U233" i="1"/>
  <c r="W233" i="1"/>
  <c r="V233" i="1" s="1"/>
  <c r="U225" i="1"/>
  <c r="W225" i="1"/>
  <c r="V225" i="1" s="1"/>
  <c r="U217" i="1"/>
  <c r="W217" i="1"/>
  <c r="V217" i="1" s="1"/>
  <c r="U209" i="1"/>
  <c r="W209" i="1"/>
  <c r="V209" i="1" s="1"/>
  <c r="U201" i="1"/>
  <c r="W201" i="1"/>
  <c r="V201" i="1" s="1"/>
  <c r="U193" i="1"/>
  <c r="W193" i="1"/>
  <c r="V193" i="1" s="1"/>
  <c r="U185" i="1"/>
  <c r="W185" i="1"/>
  <c r="V185" i="1" s="1"/>
  <c r="U177" i="1"/>
  <c r="W177" i="1"/>
  <c r="V177" i="1" s="1"/>
  <c r="U169" i="1"/>
  <c r="W169" i="1"/>
  <c r="V169" i="1" s="1"/>
  <c r="U161" i="1"/>
  <c r="W161" i="1"/>
  <c r="V161" i="1" s="1"/>
  <c r="U153" i="1"/>
  <c r="W153" i="1"/>
  <c r="V153" i="1" s="1"/>
  <c r="U145" i="1"/>
  <c r="W145" i="1"/>
  <c r="V145" i="1" s="1"/>
  <c r="U137" i="1"/>
  <c r="W137" i="1"/>
  <c r="V137" i="1" s="1"/>
  <c r="U129" i="1"/>
  <c r="W129" i="1"/>
  <c r="V129" i="1" s="1"/>
  <c r="U121" i="1"/>
  <c r="W121" i="1"/>
  <c r="V121" i="1" s="1"/>
  <c r="U113" i="1"/>
  <c r="W113" i="1"/>
  <c r="V113" i="1" s="1"/>
  <c r="U105" i="1"/>
  <c r="W105" i="1"/>
  <c r="V105" i="1" s="1"/>
  <c r="U97" i="1"/>
  <c r="W97" i="1"/>
  <c r="V97" i="1" s="1"/>
  <c r="U89" i="1"/>
  <c r="W89" i="1"/>
  <c r="V89" i="1" s="1"/>
  <c r="U81" i="1"/>
  <c r="W81" i="1"/>
  <c r="V81" i="1" s="1"/>
  <c r="U73" i="1"/>
  <c r="W73" i="1"/>
  <c r="V73" i="1" s="1"/>
  <c r="U65" i="1"/>
  <c r="W65" i="1"/>
  <c r="V65" i="1" s="1"/>
  <c r="U57" i="1"/>
  <c r="W57" i="1"/>
  <c r="V57" i="1" s="1"/>
  <c r="U49" i="1"/>
  <c r="W49" i="1"/>
  <c r="V49" i="1" s="1"/>
  <c r="U41" i="1"/>
  <c r="W41" i="1"/>
  <c r="V41" i="1" s="1"/>
  <c r="U33" i="1"/>
  <c r="W33" i="1"/>
  <c r="V33" i="1" s="1"/>
  <c r="U25" i="1"/>
  <c r="W25" i="1"/>
  <c r="V25" i="1" s="1"/>
  <c r="U17" i="1"/>
  <c r="W17" i="1"/>
  <c r="V17" i="1" s="1"/>
  <c r="U9" i="1"/>
  <c r="W9" i="1"/>
  <c r="V9" i="1" s="1"/>
  <c r="U2752" i="1"/>
  <c r="W2752" i="1"/>
  <c r="V2752" i="1" s="1"/>
  <c r="U2744" i="1"/>
  <c r="W2744" i="1"/>
  <c r="V2744" i="1" s="1"/>
  <c r="U2736" i="1"/>
  <c r="W2736" i="1"/>
  <c r="V2736" i="1" s="1"/>
  <c r="U2728" i="1"/>
  <c r="W2728" i="1"/>
  <c r="V2728" i="1" s="1"/>
  <c r="U2720" i="1"/>
  <c r="W2720" i="1"/>
  <c r="V2720" i="1" s="1"/>
  <c r="U2712" i="1"/>
  <c r="W2712" i="1"/>
  <c r="V2712" i="1" s="1"/>
  <c r="U2704" i="1"/>
  <c r="W2704" i="1"/>
  <c r="V2704" i="1" s="1"/>
  <c r="U2696" i="1"/>
  <c r="W2696" i="1"/>
  <c r="V2696" i="1" s="1"/>
  <c r="U2688" i="1"/>
  <c r="W2688" i="1"/>
  <c r="V2688" i="1" s="1"/>
  <c r="U2680" i="1"/>
  <c r="W2680" i="1"/>
  <c r="V2680" i="1" s="1"/>
  <c r="U2672" i="1"/>
  <c r="W2672" i="1"/>
  <c r="V2672" i="1" s="1"/>
  <c r="U2664" i="1"/>
  <c r="W2664" i="1"/>
  <c r="V2664" i="1" s="1"/>
  <c r="U2656" i="1"/>
  <c r="W2656" i="1"/>
  <c r="V2656" i="1" s="1"/>
  <c r="U2648" i="1"/>
  <c r="W2648" i="1"/>
  <c r="V2648" i="1" s="1"/>
  <c r="U2640" i="1"/>
  <c r="W2640" i="1"/>
  <c r="V2640" i="1" s="1"/>
  <c r="U2632" i="1"/>
  <c r="W2632" i="1"/>
  <c r="V2632" i="1" s="1"/>
  <c r="U2624" i="1"/>
  <c r="W2624" i="1"/>
  <c r="V2624" i="1" s="1"/>
  <c r="U2616" i="1"/>
  <c r="W2616" i="1"/>
  <c r="V2616" i="1" s="1"/>
  <c r="U2608" i="1"/>
  <c r="W2608" i="1"/>
  <c r="V2608" i="1" s="1"/>
  <c r="U2600" i="1"/>
  <c r="W2600" i="1"/>
  <c r="V2600" i="1" s="1"/>
  <c r="U2592" i="1"/>
  <c r="W2592" i="1"/>
  <c r="V2592" i="1" s="1"/>
  <c r="U2584" i="1"/>
  <c r="W2584" i="1"/>
  <c r="V2584" i="1" s="1"/>
  <c r="U2576" i="1"/>
  <c r="W2576" i="1"/>
  <c r="V2576" i="1" s="1"/>
  <c r="U2568" i="1"/>
  <c r="W2568" i="1"/>
  <c r="V2568" i="1" s="1"/>
  <c r="U2560" i="1"/>
  <c r="W2560" i="1"/>
  <c r="V2560" i="1" s="1"/>
  <c r="U2552" i="1"/>
  <c r="W2552" i="1"/>
  <c r="V2552" i="1" s="1"/>
  <c r="U2544" i="1"/>
  <c r="W2544" i="1"/>
  <c r="V2544" i="1" s="1"/>
  <c r="U2536" i="1"/>
  <c r="W2536" i="1"/>
  <c r="V2536" i="1" s="1"/>
  <c r="U2528" i="1"/>
  <c r="W2528" i="1"/>
  <c r="V2528" i="1" s="1"/>
  <c r="U2520" i="1"/>
  <c r="W2520" i="1"/>
  <c r="V2520" i="1" s="1"/>
  <c r="U2512" i="1"/>
  <c r="W2512" i="1"/>
  <c r="V2512" i="1" s="1"/>
  <c r="U2504" i="1"/>
  <c r="W2504" i="1"/>
  <c r="V2504" i="1" s="1"/>
  <c r="U2496" i="1"/>
  <c r="W2496" i="1"/>
  <c r="V2496" i="1" s="1"/>
  <c r="U2488" i="1"/>
  <c r="W2488" i="1"/>
  <c r="V2488" i="1" s="1"/>
  <c r="U2480" i="1"/>
  <c r="W2480" i="1"/>
  <c r="V2480" i="1" s="1"/>
  <c r="U2472" i="1"/>
  <c r="W2472" i="1"/>
  <c r="V2472" i="1" s="1"/>
  <c r="U2464" i="1"/>
  <c r="W2464" i="1"/>
  <c r="V2464" i="1" s="1"/>
  <c r="U2456" i="1"/>
  <c r="W2456" i="1"/>
  <c r="V2456" i="1" s="1"/>
  <c r="U2448" i="1"/>
  <c r="W2448" i="1"/>
  <c r="V2448" i="1" s="1"/>
  <c r="U2440" i="1"/>
  <c r="W2440" i="1"/>
  <c r="V2440" i="1" s="1"/>
  <c r="U2432" i="1"/>
  <c r="W2432" i="1"/>
  <c r="V2432" i="1" s="1"/>
  <c r="U2424" i="1"/>
  <c r="W2424" i="1"/>
  <c r="V2424" i="1" s="1"/>
  <c r="U2416" i="1"/>
  <c r="W2416" i="1"/>
  <c r="V2416" i="1" s="1"/>
  <c r="U2408" i="1"/>
  <c r="W2408" i="1"/>
  <c r="V2408" i="1" s="1"/>
  <c r="U2400" i="1"/>
  <c r="W2400" i="1"/>
  <c r="V2400" i="1" s="1"/>
  <c r="U2392" i="1"/>
  <c r="W2392" i="1"/>
  <c r="V2392" i="1" s="1"/>
  <c r="U2384" i="1"/>
  <c r="W2384" i="1"/>
  <c r="V2384" i="1" s="1"/>
  <c r="U2376" i="1"/>
  <c r="W2376" i="1"/>
  <c r="V2376" i="1" s="1"/>
  <c r="U2368" i="1"/>
  <c r="W2368" i="1"/>
  <c r="V2368" i="1" s="1"/>
  <c r="U2360" i="1"/>
  <c r="W2360" i="1"/>
  <c r="V2360" i="1" s="1"/>
  <c r="U2352" i="1"/>
  <c r="W2352" i="1"/>
  <c r="V2352" i="1" s="1"/>
  <c r="U2344" i="1"/>
  <c r="W2344" i="1"/>
  <c r="V2344" i="1" s="1"/>
  <c r="U2336" i="1"/>
  <c r="W2336" i="1"/>
  <c r="V2336" i="1" s="1"/>
  <c r="U2328" i="1"/>
  <c r="W2328" i="1"/>
  <c r="V2328" i="1" s="1"/>
  <c r="U2320" i="1"/>
  <c r="W2320" i="1"/>
  <c r="V2320" i="1" s="1"/>
  <c r="U2312" i="1"/>
  <c r="W2312" i="1"/>
  <c r="V2312" i="1" s="1"/>
  <c r="U2304" i="1"/>
  <c r="W2304" i="1"/>
  <c r="V2304" i="1" s="1"/>
  <c r="U2296" i="1"/>
  <c r="W2296" i="1"/>
  <c r="V2296" i="1" s="1"/>
  <c r="U2288" i="1"/>
  <c r="W2288" i="1"/>
  <c r="V2288" i="1" s="1"/>
  <c r="U2280" i="1"/>
  <c r="W2280" i="1"/>
  <c r="V2280" i="1" s="1"/>
  <c r="U2272" i="1"/>
  <c r="W2272" i="1"/>
  <c r="V2272" i="1" s="1"/>
  <c r="U2264" i="1"/>
  <c r="W2264" i="1"/>
  <c r="V2264" i="1" s="1"/>
  <c r="U2256" i="1"/>
  <c r="W2256" i="1"/>
  <c r="V2256" i="1" s="1"/>
  <c r="U2248" i="1"/>
  <c r="W2248" i="1"/>
  <c r="V2248" i="1" s="1"/>
  <c r="U2240" i="1"/>
  <c r="W2240" i="1"/>
  <c r="V2240" i="1" s="1"/>
  <c r="U2232" i="1"/>
  <c r="W2232" i="1"/>
  <c r="V2232" i="1" s="1"/>
  <c r="U2224" i="1"/>
  <c r="W2224" i="1"/>
  <c r="V2224" i="1" s="1"/>
  <c r="U2216" i="1"/>
  <c r="W2216" i="1"/>
  <c r="V2216" i="1" s="1"/>
  <c r="U2208" i="1"/>
  <c r="W2208" i="1"/>
  <c r="V2208" i="1" s="1"/>
  <c r="U2200" i="1"/>
  <c r="W2200" i="1"/>
  <c r="V2200" i="1" s="1"/>
  <c r="U2192" i="1"/>
  <c r="W2192" i="1"/>
  <c r="V2192" i="1" s="1"/>
  <c r="U2184" i="1"/>
  <c r="W2184" i="1"/>
  <c r="V2184" i="1" s="1"/>
  <c r="U2176" i="1"/>
  <c r="W2176" i="1"/>
  <c r="V2176" i="1" s="1"/>
  <c r="U2168" i="1"/>
  <c r="W2168" i="1"/>
  <c r="V2168" i="1" s="1"/>
  <c r="U2160" i="1"/>
  <c r="W2160" i="1"/>
  <c r="V2160" i="1" s="1"/>
  <c r="U2152" i="1"/>
  <c r="W2152" i="1"/>
  <c r="V2152" i="1" s="1"/>
  <c r="U2144" i="1"/>
  <c r="W2144" i="1"/>
  <c r="V2144" i="1" s="1"/>
  <c r="U2136" i="1"/>
  <c r="W2136" i="1"/>
  <c r="V2136" i="1" s="1"/>
  <c r="U2128" i="1"/>
  <c r="W2128" i="1"/>
  <c r="V2128" i="1" s="1"/>
  <c r="U2120" i="1"/>
  <c r="W2120" i="1"/>
  <c r="V2120" i="1" s="1"/>
  <c r="U2112" i="1"/>
  <c r="W2112" i="1"/>
  <c r="V2112" i="1" s="1"/>
  <c r="U2104" i="1"/>
  <c r="W2104" i="1"/>
  <c r="V2104" i="1" s="1"/>
  <c r="U2096" i="1"/>
  <c r="W2096" i="1"/>
  <c r="V2096" i="1" s="1"/>
  <c r="U2088" i="1"/>
  <c r="W2088" i="1"/>
  <c r="V2088" i="1" s="1"/>
  <c r="U2080" i="1"/>
  <c r="W2080" i="1"/>
  <c r="V2080" i="1" s="1"/>
  <c r="U2072" i="1"/>
  <c r="W2072" i="1"/>
  <c r="V2072" i="1" s="1"/>
  <c r="U2064" i="1"/>
  <c r="W2064" i="1"/>
  <c r="V2064" i="1" s="1"/>
  <c r="U2056" i="1"/>
  <c r="W2056" i="1"/>
  <c r="V2056" i="1" s="1"/>
  <c r="U2048" i="1"/>
  <c r="W2048" i="1"/>
  <c r="V2048" i="1" s="1"/>
  <c r="U2040" i="1"/>
  <c r="W2040" i="1"/>
  <c r="V2040" i="1" s="1"/>
  <c r="U2032" i="1"/>
  <c r="W2032" i="1"/>
  <c r="V2032" i="1" s="1"/>
  <c r="U2024" i="1"/>
  <c r="W2024" i="1"/>
  <c r="V2024" i="1" s="1"/>
  <c r="U2016" i="1"/>
  <c r="W2016" i="1"/>
  <c r="V2016" i="1" s="1"/>
  <c r="U2008" i="1"/>
  <c r="W2008" i="1"/>
  <c r="V2008" i="1" s="1"/>
  <c r="U2000" i="1"/>
  <c r="W2000" i="1"/>
  <c r="V2000" i="1" s="1"/>
  <c r="U1992" i="1"/>
  <c r="W1992" i="1"/>
  <c r="V1992" i="1" s="1"/>
  <c r="U1984" i="1"/>
  <c r="W1984" i="1"/>
  <c r="V1984" i="1" s="1"/>
  <c r="U1976" i="1"/>
  <c r="W1976" i="1"/>
  <c r="V1976" i="1" s="1"/>
  <c r="U1968" i="1"/>
  <c r="W1968" i="1"/>
  <c r="V1968" i="1" s="1"/>
  <c r="U1960" i="1"/>
  <c r="W1960" i="1"/>
  <c r="V1960" i="1" s="1"/>
  <c r="U1952" i="1"/>
  <c r="W1952" i="1"/>
  <c r="V1952" i="1" s="1"/>
  <c r="U1944" i="1"/>
  <c r="W1944" i="1"/>
  <c r="V1944" i="1" s="1"/>
  <c r="U1936" i="1"/>
  <c r="W1936" i="1"/>
  <c r="V1936" i="1" s="1"/>
  <c r="U1928" i="1"/>
  <c r="W1928" i="1"/>
  <c r="V1928" i="1" s="1"/>
  <c r="U1920" i="1"/>
  <c r="W1920" i="1"/>
  <c r="V1920" i="1" s="1"/>
  <c r="U1912" i="1"/>
  <c r="W1912" i="1"/>
  <c r="V1912" i="1" s="1"/>
  <c r="U1904" i="1"/>
  <c r="W1904" i="1"/>
  <c r="V1904" i="1" s="1"/>
  <c r="U1896" i="1"/>
  <c r="W1896" i="1"/>
  <c r="V1896" i="1" s="1"/>
  <c r="U1888" i="1"/>
  <c r="W1888" i="1"/>
  <c r="V1888" i="1" s="1"/>
  <c r="U1880" i="1"/>
  <c r="W1880" i="1"/>
  <c r="V1880" i="1" s="1"/>
  <c r="U1872" i="1"/>
  <c r="W1872" i="1"/>
  <c r="V1872" i="1" s="1"/>
  <c r="U1864" i="1"/>
  <c r="W1864" i="1"/>
  <c r="V1864" i="1" s="1"/>
  <c r="U1856" i="1"/>
  <c r="W1856" i="1"/>
  <c r="V1856" i="1" s="1"/>
  <c r="U1848" i="1"/>
  <c r="W1848" i="1"/>
  <c r="V1848" i="1" s="1"/>
  <c r="U1840" i="1"/>
  <c r="W1840" i="1"/>
  <c r="V1840" i="1" s="1"/>
  <c r="U1832" i="1"/>
  <c r="W1832" i="1"/>
  <c r="V1832" i="1" s="1"/>
  <c r="U1824" i="1"/>
  <c r="W1824" i="1"/>
  <c r="V1824" i="1" s="1"/>
  <c r="U1816" i="1"/>
  <c r="W1816" i="1"/>
  <c r="V1816" i="1" s="1"/>
  <c r="U1808" i="1"/>
  <c r="W1808" i="1"/>
  <c r="V1808" i="1" s="1"/>
  <c r="U1800" i="1"/>
  <c r="W1800" i="1"/>
  <c r="V1800" i="1" s="1"/>
  <c r="U1792" i="1"/>
  <c r="W1792" i="1"/>
  <c r="V1792" i="1" s="1"/>
  <c r="U1784" i="1"/>
  <c r="W1784" i="1"/>
  <c r="V1784" i="1" s="1"/>
  <c r="U1776" i="1"/>
  <c r="W1776" i="1"/>
  <c r="V1776" i="1" s="1"/>
  <c r="U1768" i="1"/>
  <c r="W1768" i="1"/>
  <c r="V1768" i="1" s="1"/>
  <c r="U1760" i="1"/>
  <c r="W1760" i="1"/>
  <c r="V1760" i="1" s="1"/>
  <c r="U1752" i="1"/>
  <c r="W1752" i="1"/>
  <c r="V1752" i="1" s="1"/>
  <c r="U1744" i="1"/>
  <c r="W1744" i="1"/>
  <c r="V1744" i="1" s="1"/>
  <c r="U1736" i="1"/>
  <c r="W1736" i="1"/>
  <c r="V1736" i="1" s="1"/>
  <c r="U1728" i="1"/>
  <c r="W1728" i="1"/>
  <c r="V1728" i="1" s="1"/>
  <c r="U1720" i="1"/>
  <c r="W1720" i="1"/>
  <c r="V1720" i="1" s="1"/>
  <c r="U1712" i="1"/>
  <c r="W1712" i="1"/>
  <c r="V1712" i="1" s="1"/>
  <c r="U1704" i="1"/>
  <c r="W1704" i="1"/>
  <c r="V1704" i="1" s="1"/>
  <c r="U1696" i="1"/>
  <c r="W1696" i="1"/>
  <c r="V1696" i="1" s="1"/>
  <c r="U1688" i="1"/>
  <c r="W1688" i="1"/>
  <c r="V1688" i="1" s="1"/>
  <c r="U1680" i="1"/>
  <c r="W1680" i="1"/>
  <c r="V1680" i="1" s="1"/>
  <c r="U1672" i="1"/>
  <c r="W1672" i="1"/>
  <c r="V1672" i="1" s="1"/>
  <c r="U1664" i="1"/>
  <c r="W1664" i="1"/>
  <c r="V1664" i="1" s="1"/>
  <c r="U1656" i="1"/>
  <c r="W1656" i="1"/>
  <c r="V1656" i="1" s="1"/>
  <c r="U1648" i="1"/>
  <c r="W1648" i="1"/>
  <c r="V1648" i="1" s="1"/>
  <c r="U1640" i="1"/>
  <c r="W1640" i="1"/>
  <c r="V1640" i="1" s="1"/>
  <c r="U1632" i="1"/>
  <c r="W1632" i="1"/>
  <c r="V1632" i="1" s="1"/>
  <c r="U1624" i="1"/>
  <c r="W1624" i="1"/>
  <c r="V1624" i="1" s="1"/>
  <c r="U1616" i="1"/>
  <c r="W1616" i="1"/>
  <c r="V1616" i="1" s="1"/>
  <c r="U1608" i="1"/>
  <c r="W1608" i="1"/>
  <c r="V1608" i="1" s="1"/>
  <c r="U1600" i="1"/>
  <c r="W1600" i="1"/>
  <c r="V1600" i="1" s="1"/>
  <c r="U1592" i="1"/>
  <c r="W1592" i="1"/>
  <c r="V1592" i="1" s="1"/>
  <c r="U1584" i="1"/>
  <c r="W1584" i="1"/>
  <c r="V1584" i="1" s="1"/>
  <c r="U1576" i="1"/>
  <c r="W1576" i="1"/>
  <c r="V1576" i="1" s="1"/>
  <c r="U1568" i="1"/>
  <c r="W1568" i="1"/>
  <c r="V1568" i="1" s="1"/>
  <c r="U1560" i="1"/>
  <c r="W1560" i="1"/>
  <c r="V1560" i="1" s="1"/>
  <c r="U1552" i="1"/>
  <c r="W1552" i="1"/>
  <c r="V1552" i="1" s="1"/>
  <c r="U1544" i="1"/>
  <c r="W1544" i="1"/>
  <c r="V1544" i="1" s="1"/>
  <c r="U1536" i="1"/>
  <c r="W1536" i="1"/>
  <c r="V1536" i="1" s="1"/>
  <c r="U1528" i="1"/>
  <c r="W1528" i="1"/>
  <c r="V1528" i="1" s="1"/>
  <c r="U1520" i="1"/>
  <c r="W1520" i="1"/>
  <c r="V1520" i="1" s="1"/>
  <c r="U1512" i="1"/>
  <c r="W1512" i="1"/>
  <c r="V1512" i="1" s="1"/>
  <c r="U1504" i="1"/>
  <c r="W1504" i="1"/>
  <c r="V1504" i="1" s="1"/>
  <c r="U1496" i="1"/>
  <c r="W1496" i="1"/>
  <c r="V1496" i="1" s="1"/>
  <c r="U1488" i="1"/>
  <c r="W1488" i="1"/>
  <c r="V1488" i="1" s="1"/>
  <c r="U1480" i="1"/>
  <c r="W1480" i="1"/>
  <c r="V1480" i="1" s="1"/>
  <c r="U1472" i="1"/>
  <c r="W1472" i="1"/>
  <c r="V1472" i="1" s="1"/>
  <c r="U1464" i="1"/>
  <c r="W1464" i="1"/>
  <c r="V1464" i="1" s="1"/>
  <c r="U1456" i="1"/>
  <c r="W1456" i="1"/>
  <c r="V1456" i="1" s="1"/>
  <c r="U1448" i="1"/>
  <c r="W1448" i="1"/>
  <c r="V1448" i="1" s="1"/>
  <c r="U1440" i="1"/>
  <c r="W1440" i="1"/>
  <c r="V1440" i="1" s="1"/>
  <c r="U1432" i="1"/>
  <c r="W1432" i="1"/>
  <c r="V1432" i="1" s="1"/>
  <c r="U1424" i="1"/>
  <c r="W1424" i="1"/>
  <c r="V1424" i="1" s="1"/>
  <c r="U1416" i="1"/>
  <c r="W1416" i="1"/>
  <c r="V1416" i="1" s="1"/>
  <c r="U1408" i="1"/>
  <c r="W1408" i="1"/>
  <c r="V1408" i="1" s="1"/>
  <c r="U1400" i="1"/>
  <c r="W1400" i="1"/>
  <c r="V1400" i="1" s="1"/>
  <c r="U1392" i="1"/>
  <c r="W1392" i="1"/>
  <c r="V1392" i="1" s="1"/>
  <c r="U1384" i="1"/>
  <c r="W1384" i="1"/>
  <c r="V1384" i="1" s="1"/>
  <c r="U1376" i="1"/>
  <c r="W1376" i="1"/>
  <c r="V1376" i="1" s="1"/>
  <c r="U1368" i="1"/>
  <c r="W1368" i="1"/>
  <c r="V1368" i="1" s="1"/>
  <c r="U1360" i="1"/>
  <c r="W1360" i="1"/>
  <c r="V1360" i="1" s="1"/>
  <c r="U1352" i="1"/>
  <c r="W1352" i="1"/>
  <c r="V1352" i="1" s="1"/>
  <c r="U1344" i="1"/>
  <c r="W1344" i="1"/>
  <c r="V1344" i="1" s="1"/>
  <c r="U1336" i="1"/>
  <c r="W1336" i="1"/>
  <c r="V1336" i="1" s="1"/>
  <c r="U1328" i="1"/>
  <c r="W1328" i="1"/>
  <c r="V1328" i="1" s="1"/>
  <c r="U1320" i="1"/>
  <c r="W1320" i="1"/>
  <c r="V1320" i="1" s="1"/>
  <c r="U1312" i="1"/>
  <c r="W1312" i="1"/>
  <c r="V1312" i="1" s="1"/>
  <c r="U1304" i="1"/>
  <c r="W1304" i="1"/>
  <c r="V1304" i="1" s="1"/>
  <c r="U1296" i="1"/>
  <c r="W1296" i="1"/>
  <c r="V1296" i="1" s="1"/>
  <c r="U1288" i="1"/>
  <c r="W1288" i="1"/>
  <c r="V1288" i="1" s="1"/>
  <c r="U1280" i="1"/>
  <c r="W1280" i="1"/>
  <c r="V1280" i="1" s="1"/>
  <c r="U1272" i="1"/>
  <c r="W1272" i="1"/>
  <c r="V1272" i="1" s="1"/>
  <c r="U1264" i="1"/>
  <c r="W1264" i="1"/>
  <c r="V1264" i="1" s="1"/>
  <c r="U1256" i="1"/>
  <c r="W1256" i="1"/>
  <c r="V1256" i="1" s="1"/>
  <c r="U1248" i="1"/>
  <c r="W1248" i="1"/>
  <c r="V1248" i="1" s="1"/>
  <c r="U1240" i="1"/>
  <c r="W1240" i="1"/>
  <c r="V1240" i="1" s="1"/>
  <c r="U1232" i="1"/>
  <c r="W1232" i="1"/>
  <c r="V1232" i="1" s="1"/>
  <c r="U1224" i="1"/>
  <c r="W1224" i="1"/>
  <c r="V1224" i="1" s="1"/>
  <c r="U1216" i="1"/>
  <c r="W1216" i="1"/>
  <c r="V1216" i="1" s="1"/>
  <c r="U1208" i="1"/>
  <c r="W1208" i="1"/>
  <c r="V1208" i="1" s="1"/>
  <c r="U1200" i="1"/>
  <c r="W1200" i="1"/>
  <c r="V1200" i="1" s="1"/>
  <c r="U1192" i="1"/>
  <c r="W1192" i="1"/>
  <c r="V1192" i="1" s="1"/>
  <c r="U1184" i="1"/>
  <c r="W1184" i="1"/>
  <c r="V1184" i="1" s="1"/>
  <c r="U1176" i="1"/>
  <c r="W1176" i="1"/>
  <c r="V1176" i="1" s="1"/>
  <c r="U1168" i="1"/>
  <c r="W1168" i="1"/>
  <c r="V1168" i="1" s="1"/>
  <c r="U1160" i="1"/>
  <c r="W1160" i="1"/>
  <c r="V1160" i="1" s="1"/>
  <c r="U1152" i="1"/>
  <c r="W1152" i="1"/>
  <c r="V1152" i="1" s="1"/>
  <c r="U1144" i="1"/>
  <c r="W1144" i="1"/>
  <c r="V1144" i="1" s="1"/>
  <c r="U1136" i="1"/>
  <c r="W1136" i="1"/>
  <c r="V1136" i="1" s="1"/>
  <c r="U1128" i="1"/>
  <c r="W1128" i="1"/>
  <c r="V1128" i="1" s="1"/>
  <c r="U1120" i="1"/>
  <c r="W1120" i="1"/>
  <c r="V1120" i="1" s="1"/>
  <c r="U1112" i="1"/>
  <c r="W1112" i="1"/>
  <c r="V1112" i="1" s="1"/>
  <c r="U1104" i="1"/>
  <c r="W1104" i="1"/>
  <c r="V1104" i="1" s="1"/>
  <c r="U1096" i="1"/>
  <c r="W1096" i="1"/>
  <c r="V1096" i="1" s="1"/>
  <c r="U1088" i="1"/>
  <c r="W1088" i="1"/>
  <c r="V1088" i="1" s="1"/>
  <c r="U1080" i="1"/>
  <c r="W1080" i="1"/>
  <c r="V1080" i="1" s="1"/>
  <c r="U1072" i="1"/>
  <c r="W1072" i="1"/>
  <c r="V1072" i="1" s="1"/>
  <c r="U1064" i="1"/>
  <c r="W1064" i="1"/>
  <c r="V1064" i="1" s="1"/>
  <c r="U1056" i="1"/>
  <c r="W1056" i="1"/>
  <c r="V1056" i="1" s="1"/>
  <c r="U1048" i="1"/>
  <c r="W1048" i="1"/>
  <c r="V1048" i="1" s="1"/>
  <c r="U1040" i="1"/>
  <c r="W1040" i="1"/>
  <c r="V1040" i="1" s="1"/>
  <c r="U1032" i="1"/>
  <c r="W1032" i="1"/>
  <c r="V1032" i="1" s="1"/>
  <c r="U1024" i="1"/>
  <c r="W1024" i="1"/>
  <c r="V1024" i="1" s="1"/>
  <c r="U1016" i="1"/>
  <c r="W1016" i="1"/>
  <c r="V1016" i="1" s="1"/>
  <c r="U1008" i="1"/>
  <c r="W1008" i="1"/>
  <c r="V1008" i="1" s="1"/>
  <c r="U1000" i="1"/>
  <c r="W1000" i="1"/>
  <c r="V1000" i="1" s="1"/>
  <c r="U992" i="1"/>
  <c r="W992" i="1"/>
  <c r="V992" i="1" s="1"/>
  <c r="U984" i="1"/>
  <c r="W984" i="1"/>
  <c r="V984" i="1" s="1"/>
  <c r="U976" i="1"/>
  <c r="W976" i="1"/>
  <c r="V976" i="1" s="1"/>
  <c r="U968" i="1"/>
  <c r="W968" i="1"/>
  <c r="V968" i="1" s="1"/>
  <c r="U960" i="1"/>
  <c r="W960" i="1"/>
  <c r="V960" i="1" s="1"/>
  <c r="U952" i="1"/>
  <c r="W952" i="1"/>
  <c r="V952" i="1" s="1"/>
  <c r="U944" i="1"/>
  <c r="W944" i="1"/>
  <c r="V944" i="1" s="1"/>
  <c r="U936" i="1"/>
  <c r="W936" i="1"/>
  <c r="V936" i="1" s="1"/>
  <c r="U928" i="1"/>
  <c r="W928" i="1"/>
  <c r="V928" i="1" s="1"/>
  <c r="U920" i="1"/>
  <c r="W920" i="1"/>
  <c r="V920" i="1" s="1"/>
  <c r="U912" i="1"/>
  <c r="W912" i="1"/>
  <c r="V912" i="1" s="1"/>
  <c r="U904" i="1"/>
  <c r="W904" i="1"/>
  <c r="V904" i="1" s="1"/>
  <c r="U896" i="1"/>
  <c r="W896" i="1"/>
  <c r="V896" i="1" s="1"/>
  <c r="U888" i="1"/>
  <c r="W888" i="1"/>
  <c r="V888" i="1" s="1"/>
  <c r="U880" i="1"/>
  <c r="W880" i="1"/>
  <c r="V880" i="1" s="1"/>
  <c r="U872" i="1"/>
  <c r="W872" i="1"/>
  <c r="V872" i="1" s="1"/>
  <c r="U864" i="1"/>
  <c r="W864" i="1"/>
  <c r="V864" i="1" s="1"/>
  <c r="U856" i="1"/>
  <c r="W856" i="1"/>
  <c r="V856" i="1" s="1"/>
  <c r="U848" i="1"/>
  <c r="W848" i="1"/>
  <c r="V848" i="1" s="1"/>
  <c r="U840" i="1"/>
  <c r="W840" i="1"/>
  <c r="V840" i="1" s="1"/>
  <c r="U832" i="1"/>
  <c r="W832" i="1"/>
  <c r="V832" i="1" s="1"/>
  <c r="U824" i="1"/>
  <c r="W824" i="1"/>
  <c r="V824" i="1" s="1"/>
  <c r="U816" i="1"/>
  <c r="W816" i="1"/>
  <c r="V816" i="1" s="1"/>
  <c r="U808" i="1"/>
  <c r="W808" i="1"/>
  <c r="V808" i="1" s="1"/>
  <c r="U800" i="1"/>
  <c r="W800" i="1"/>
  <c r="V800" i="1" s="1"/>
  <c r="U792" i="1"/>
  <c r="W792" i="1"/>
  <c r="V792" i="1" s="1"/>
  <c r="U784" i="1"/>
  <c r="W784" i="1"/>
  <c r="V784" i="1" s="1"/>
  <c r="U776" i="1"/>
  <c r="W776" i="1"/>
  <c r="V776" i="1" s="1"/>
  <c r="U768" i="1"/>
  <c r="W768" i="1"/>
  <c r="V768" i="1" s="1"/>
  <c r="U760" i="1"/>
  <c r="W760" i="1"/>
  <c r="V760" i="1" s="1"/>
  <c r="U752" i="1"/>
  <c r="W752" i="1"/>
  <c r="V752" i="1" s="1"/>
  <c r="U744" i="1"/>
  <c r="W744" i="1"/>
  <c r="V744" i="1" s="1"/>
  <c r="U736" i="1"/>
  <c r="W736" i="1"/>
  <c r="V736" i="1" s="1"/>
  <c r="U728" i="1"/>
  <c r="W728" i="1"/>
  <c r="V728" i="1" s="1"/>
  <c r="U720" i="1"/>
  <c r="W720" i="1"/>
  <c r="V720" i="1" s="1"/>
  <c r="U712" i="1"/>
  <c r="W712" i="1"/>
  <c r="V712" i="1" s="1"/>
  <c r="U704" i="1"/>
  <c r="W704" i="1"/>
  <c r="V704" i="1" s="1"/>
  <c r="U696" i="1"/>
  <c r="W696" i="1"/>
  <c r="V696" i="1" s="1"/>
  <c r="U688" i="1"/>
  <c r="W688" i="1"/>
  <c r="V688" i="1" s="1"/>
  <c r="U680" i="1"/>
  <c r="W680" i="1"/>
  <c r="V680" i="1" s="1"/>
  <c r="U672" i="1"/>
  <c r="W672" i="1"/>
  <c r="V672" i="1" s="1"/>
  <c r="U664" i="1"/>
  <c r="W664" i="1"/>
  <c r="V664" i="1" s="1"/>
  <c r="U656" i="1"/>
  <c r="W656" i="1"/>
  <c r="V656" i="1" s="1"/>
  <c r="U648" i="1"/>
  <c r="W648" i="1"/>
  <c r="V648" i="1" s="1"/>
  <c r="U640" i="1"/>
  <c r="W640" i="1"/>
  <c r="V640" i="1" s="1"/>
  <c r="U632" i="1"/>
  <c r="W632" i="1"/>
  <c r="V632" i="1" s="1"/>
  <c r="U624" i="1"/>
  <c r="W624" i="1"/>
  <c r="V624" i="1" s="1"/>
  <c r="U616" i="1"/>
  <c r="W616" i="1"/>
  <c r="V616" i="1" s="1"/>
  <c r="U608" i="1"/>
  <c r="W608" i="1"/>
  <c r="V608" i="1" s="1"/>
  <c r="U600" i="1"/>
  <c r="W600" i="1"/>
  <c r="V600" i="1" s="1"/>
  <c r="U592" i="1"/>
  <c r="W592" i="1"/>
  <c r="V592" i="1" s="1"/>
  <c r="U584" i="1"/>
  <c r="W584" i="1"/>
  <c r="V584" i="1" s="1"/>
  <c r="U576" i="1"/>
  <c r="W576" i="1"/>
  <c r="V576" i="1" s="1"/>
  <c r="U568" i="1"/>
  <c r="W568" i="1"/>
  <c r="V568" i="1" s="1"/>
  <c r="U560" i="1"/>
  <c r="W560" i="1"/>
  <c r="V560" i="1" s="1"/>
  <c r="U552" i="1"/>
  <c r="W552" i="1"/>
  <c r="V552" i="1" s="1"/>
  <c r="U544" i="1"/>
  <c r="W544" i="1"/>
  <c r="V544" i="1" s="1"/>
  <c r="U536" i="1"/>
  <c r="W536" i="1"/>
  <c r="V536" i="1" s="1"/>
  <c r="U528" i="1"/>
  <c r="W528" i="1"/>
  <c r="V528" i="1" s="1"/>
  <c r="U520" i="1"/>
  <c r="W520" i="1"/>
  <c r="V520" i="1" s="1"/>
  <c r="U512" i="1"/>
  <c r="W512" i="1"/>
  <c r="V512" i="1" s="1"/>
  <c r="U504" i="1"/>
  <c r="W504" i="1"/>
  <c r="V504" i="1" s="1"/>
  <c r="U496" i="1"/>
  <c r="W496" i="1"/>
  <c r="V496" i="1" s="1"/>
  <c r="U488" i="1"/>
  <c r="W488" i="1"/>
  <c r="V488" i="1" s="1"/>
  <c r="U480" i="1"/>
  <c r="W480" i="1"/>
  <c r="V480" i="1" s="1"/>
  <c r="U472" i="1"/>
  <c r="W472" i="1"/>
  <c r="V472" i="1" s="1"/>
  <c r="U464" i="1"/>
  <c r="W464" i="1"/>
  <c r="V464" i="1" s="1"/>
  <c r="U456" i="1"/>
  <c r="W456" i="1"/>
  <c r="V456" i="1" s="1"/>
  <c r="U448" i="1"/>
  <c r="W448" i="1"/>
  <c r="V448" i="1" s="1"/>
  <c r="U440" i="1"/>
  <c r="W440" i="1"/>
  <c r="V440" i="1" s="1"/>
  <c r="U432" i="1"/>
  <c r="W432" i="1"/>
  <c r="V432" i="1" s="1"/>
  <c r="U424" i="1"/>
  <c r="W424" i="1"/>
  <c r="V424" i="1" s="1"/>
  <c r="U416" i="1"/>
  <c r="W416" i="1"/>
  <c r="V416" i="1" s="1"/>
  <c r="U408" i="1"/>
  <c r="W408" i="1"/>
  <c r="V408" i="1" s="1"/>
  <c r="U400" i="1"/>
  <c r="W400" i="1"/>
  <c r="V400" i="1" s="1"/>
  <c r="U392" i="1"/>
  <c r="W392" i="1"/>
  <c r="V392" i="1" s="1"/>
  <c r="U384" i="1"/>
  <c r="W384" i="1"/>
  <c r="V384" i="1" s="1"/>
  <c r="U376" i="1"/>
  <c r="W376" i="1"/>
  <c r="V376" i="1" s="1"/>
  <c r="U368" i="1"/>
  <c r="W368" i="1"/>
  <c r="V368" i="1" s="1"/>
  <c r="U360" i="1"/>
  <c r="W360" i="1"/>
  <c r="V360" i="1" s="1"/>
  <c r="U352" i="1"/>
  <c r="W352" i="1"/>
  <c r="V352" i="1" s="1"/>
  <c r="U344" i="1"/>
  <c r="W344" i="1"/>
  <c r="V344" i="1" s="1"/>
  <c r="U336" i="1"/>
  <c r="W336" i="1"/>
  <c r="V336" i="1" s="1"/>
  <c r="U328" i="1"/>
  <c r="W328" i="1"/>
  <c r="V328" i="1" s="1"/>
  <c r="U320" i="1"/>
  <c r="W320" i="1"/>
  <c r="V320" i="1" s="1"/>
  <c r="U312" i="1"/>
  <c r="W312" i="1"/>
  <c r="V312" i="1" s="1"/>
  <c r="U304" i="1"/>
  <c r="W304" i="1"/>
  <c r="V304" i="1" s="1"/>
  <c r="U296" i="1"/>
  <c r="W296" i="1"/>
  <c r="V296" i="1" s="1"/>
  <c r="U288" i="1"/>
  <c r="W288" i="1"/>
  <c r="V288" i="1" s="1"/>
  <c r="U280" i="1"/>
  <c r="W280" i="1"/>
  <c r="V280" i="1" s="1"/>
  <c r="U272" i="1"/>
  <c r="W272" i="1"/>
  <c r="V272" i="1" s="1"/>
  <c r="U264" i="1"/>
  <c r="W264" i="1"/>
  <c r="V264" i="1" s="1"/>
  <c r="U256" i="1"/>
  <c r="W256" i="1"/>
  <c r="V256" i="1" s="1"/>
  <c r="U248" i="1"/>
  <c r="W248" i="1"/>
  <c r="V248" i="1" s="1"/>
  <c r="U240" i="1"/>
  <c r="W240" i="1"/>
  <c r="V240" i="1" s="1"/>
  <c r="U232" i="1"/>
  <c r="W232" i="1"/>
  <c r="V232" i="1" s="1"/>
  <c r="U224" i="1"/>
  <c r="W224" i="1"/>
  <c r="V224" i="1" s="1"/>
  <c r="U216" i="1"/>
  <c r="W216" i="1"/>
  <c r="V216" i="1" s="1"/>
  <c r="U208" i="1"/>
  <c r="W208" i="1"/>
  <c r="V208" i="1" s="1"/>
  <c r="U200" i="1"/>
  <c r="W200" i="1"/>
  <c r="V200" i="1" s="1"/>
  <c r="U192" i="1"/>
  <c r="W192" i="1"/>
  <c r="V192" i="1" s="1"/>
  <c r="U184" i="1"/>
  <c r="W184" i="1"/>
  <c r="V184" i="1" s="1"/>
  <c r="U176" i="1"/>
  <c r="W176" i="1"/>
  <c r="V176" i="1" s="1"/>
  <c r="U168" i="1"/>
  <c r="W168" i="1"/>
  <c r="V168" i="1" s="1"/>
  <c r="U160" i="1"/>
  <c r="W160" i="1"/>
  <c r="V160" i="1" s="1"/>
  <c r="U152" i="1"/>
  <c r="W152" i="1"/>
  <c r="V152" i="1" s="1"/>
  <c r="U144" i="1"/>
  <c r="W144" i="1"/>
  <c r="V144" i="1" s="1"/>
  <c r="U136" i="1"/>
  <c r="W136" i="1"/>
  <c r="V136" i="1" s="1"/>
  <c r="U128" i="1"/>
  <c r="W128" i="1"/>
  <c r="V128" i="1" s="1"/>
  <c r="U120" i="1"/>
  <c r="W120" i="1"/>
  <c r="V120" i="1" s="1"/>
  <c r="U112" i="1"/>
  <c r="W112" i="1"/>
  <c r="V112" i="1" s="1"/>
  <c r="U104" i="1"/>
  <c r="W104" i="1"/>
  <c r="V104" i="1" s="1"/>
  <c r="U96" i="1"/>
  <c r="W96" i="1"/>
  <c r="V96" i="1" s="1"/>
  <c r="U88" i="1"/>
  <c r="W88" i="1"/>
  <c r="V88" i="1" s="1"/>
  <c r="U80" i="1"/>
  <c r="W80" i="1"/>
  <c r="V80" i="1" s="1"/>
  <c r="U72" i="1"/>
  <c r="W72" i="1"/>
  <c r="V72" i="1" s="1"/>
  <c r="U64" i="1"/>
  <c r="W64" i="1"/>
  <c r="V64" i="1" s="1"/>
  <c r="U56" i="1"/>
  <c r="W56" i="1"/>
  <c r="V56" i="1" s="1"/>
  <c r="U48" i="1"/>
  <c r="W48" i="1"/>
  <c r="V48" i="1" s="1"/>
  <c r="U40" i="1"/>
  <c r="W40" i="1"/>
  <c r="V40" i="1" s="1"/>
  <c r="U32" i="1"/>
  <c r="W32" i="1"/>
  <c r="V32" i="1" s="1"/>
  <c r="U24" i="1"/>
  <c r="W24" i="1"/>
  <c r="V24" i="1" s="1"/>
  <c r="U16" i="1"/>
  <c r="W16" i="1"/>
  <c r="V16" i="1" s="1"/>
  <c r="U8" i="1"/>
  <c r="W8" i="1"/>
  <c r="V8" i="1" s="1"/>
  <c r="U2391" i="1"/>
  <c r="W2391" i="1"/>
  <c r="V2391" i="1" s="1"/>
  <c r="U2383" i="1"/>
  <c r="W2383" i="1"/>
  <c r="V2383" i="1" s="1"/>
  <c r="U2375" i="1"/>
  <c r="W2375" i="1"/>
  <c r="V2375" i="1" s="1"/>
  <c r="U2367" i="1"/>
  <c r="W2367" i="1"/>
  <c r="V2367" i="1" s="1"/>
  <c r="U2359" i="1"/>
  <c r="W2359" i="1"/>
  <c r="V2359" i="1" s="1"/>
  <c r="U2351" i="1"/>
  <c r="W2351" i="1"/>
  <c r="V2351" i="1" s="1"/>
  <c r="U2343" i="1"/>
  <c r="W2343" i="1"/>
  <c r="V2343" i="1" s="1"/>
  <c r="U2335" i="1"/>
  <c r="W2335" i="1"/>
  <c r="V2335" i="1" s="1"/>
  <c r="U2327" i="1"/>
  <c r="W2327" i="1"/>
  <c r="V2327" i="1" s="1"/>
  <c r="U2319" i="1"/>
  <c r="W2319" i="1"/>
  <c r="V2319" i="1" s="1"/>
  <c r="U2311" i="1"/>
  <c r="W2311" i="1"/>
  <c r="V2311" i="1" s="1"/>
  <c r="U2303" i="1"/>
  <c r="W2303" i="1"/>
  <c r="V2303" i="1" s="1"/>
  <c r="U2295" i="1"/>
  <c r="W2295" i="1"/>
  <c r="V2295" i="1" s="1"/>
  <c r="U2287" i="1"/>
  <c r="W2287" i="1"/>
  <c r="V2287" i="1" s="1"/>
  <c r="U2279" i="1"/>
  <c r="W2279" i="1"/>
  <c r="V2279" i="1" s="1"/>
  <c r="U2271" i="1"/>
  <c r="W2271" i="1"/>
  <c r="V2271" i="1" s="1"/>
  <c r="U2263" i="1"/>
  <c r="W2263" i="1"/>
  <c r="V2263" i="1" s="1"/>
  <c r="U2255" i="1"/>
  <c r="W2255" i="1"/>
  <c r="V2255" i="1" s="1"/>
  <c r="U2247" i="1"/>
  <c r="W2247" i="1"/>
  <c r="V2247" i="1" s="1"/>
  <c r="U2239" i="1"/>
  <c r="W2239" i="1"/>
  <c r="V2239" i="1" s="1"/>
  <c r="U2231" i="1"/>
  <c r="W2231" i="1"/>
  <c r="V2231" i="1" s="1"/>
  <c r="U2223" i="1"/>
  <c r="W2223" i="1"/>
  <c r="V2223" i="1" s="1"/>
  <c r="U2215" i="1"/>
  <c r="W2215" i="1"/>
  <c r="V2215" i="1" s="1"/>
  <c r="U2207" i="1"/>
  <c r="W2207" i="1"/>
  <c r="V2207" i="1" s="1"/>
  <c r="U2199" i="1"/>
  <c r="W2199" i="1"/>
  <c r="V2199" i="1" s="1"/>
  <c r="U2191" i="1"/>
  <c r="W2191" i="1"/>
  <c r="V2191" i="1" s="1"/>
  <c r="U2183" i="1"/>
  <c r="W2183" i="1"/>
  <c r="V2183" i="1" s="1"/>
  <c r="U2175" i="1"/>
  <c r="W2175" i="1"/>
  <c r="V2175" i="1" s="1"/>
  <c r="U2167" i="1"/>
  <c r="W2167" i="1"/>
  <c r="V2167" i="1" s="1"/>
  <c r="U2159" i="1"/>
  <c r="W2159" i="1"/>
  <c r="V2159" i="1" s="1"/>
  <c r="U2151" i="1"/>
  <c r="W2151" i="1"/>
  <c r="V2151" i="1" s="1"/>
  <c r="U2143" i="1"/>
  <c r="W2143" i="1"/>
  <c r="V2143" i="1" s="1"/>
  <c r="U2135" i="1"/>
  <c r="W2135" i="1"/>
  <c r="V2135" i="1" s="1"/>
  <c r="U2127" i="1"/>
  <c r="W2127" i="1"/>
  <c r="V2127" i="1" s="1"/>
  <c r="U2119" i="1"/>
  <c r="W2119" i="1"/>
  <c r="V2119" i="1" s="1"/>
  <c r="U2111" i="1"/>
  <c r="W2111" i="1"/>
  <c r="V2111" i="1" s="1"/>
  <c r="U2103" i="1"/>
  <c r="W2103" i="1"/>
  <c r="V2103" i="1" s="1"/>
  <c r="U2095" i="1"/>
  <c r="W2095" i="1"/>
  <c r="V2095" i="1" s="1"/>
  <c r="U2087" i="1"/>
  <c r="W2087" i="1"/>
  <c r="V2087" i="1" s="1"/>
  <c r="U2079" i="1"/>
  <c r="W2079" i="1"/>
  <c r="V2079" i="1" s="1"/>
  <c r="U2071" i="1"/>
  <c r="W2071" i="1"/>
  <c r="V2071" i="1" s="1"/>
  <c r="U2063" i="1"/>
  <c r="W2063" i="1"/>
  <c r="V2063" i="1" s="1"/>
  <c r="U2055" i="1"/>
  <c r="W2055" i="1"/>
  <c r="V2055" i="1" s="1"/>
  <c r="U2047" i="1"/>
  <c r="W2047" i="1"/>
  <c r="V2047" i="1" s="1"/>
  <c r="U2039" i="1"/>
  <c r="W2039" i="1"/>
  <c r="V2039" i="1" s="1"/>
  <c r="U2031" i="1"/>
  <c r="W2031" i="1"/>
  <c r="V2031" i="1" s="1"/>
  <c r="U2023" i="1"/>
  <c r="W2023" i="1"/>
  <c r="V2023" i="1" s="1"/>
  <c r="U2015" i="1"/>
  <c r="W2015" i="1"/>
  <c r="V2015" i="1" s="1"/>
  <c r="U2007" i="1"/>
  <c r="W2007" i="1"/>
  <c r="V2007" i="1" s="1"/>
  <c r="U1999" i="1"/>
  <c r="W1999" i="1"/>
  <c r="V1999" i="1" s="1"/>
  <c r="U1991" i="1"/>
  <c r="W1991" i="1"/>
  <c r="V1991" i="1" s="1"/>
  <c r="U1983" i="1"/>
  <c r="W1983" i="1"/>
  <c r="V1983" i="1" s="1"/>
  <c r="U1975" i="1"/>
  <c r="W1975" i="1"/>
  <c r="V1975" i="1" s="1"/>
  <c r="U1967" i="1"/>
  <c r="W1967" i="1"/>
  <c r="V1967" i="1" s="1"/>
  <c r="U1959" i="1"/>
  <c r="W1959" i="1"/>
  <c r="V1959" i="1" s="1"/>
  <c r="U1951" i="1"/>
  <c r="W1951" i="1"/>
  <c r="V1951" i="1" s="1"/>
  <c r="U1943" i="1"/>
  <c r="W1943" i="1"/>
  <c r="V1943" i="1" s="1"/>
  <c r="U1935" i="1"/>
  <c r="W1935" i="1"/>
  <c r="V1935" i="1" s="1"/>
  <c r="U1927" i="1"/>
  <c r="W1927" i="1"/>
  <c r="V1927" i="1" s="1"/>
  <c r="U1919" i="1"/>
  <c r="W1919" i="1"/>
  <c r="V1919" i="1" s="1"/>
  <c r="U1911" i="1"/>
  <c r="W1911" i="1"/>
  <c r="V1911" i="1" s="1"/>
  <c r="U1903" i="1"/>
  <c r="W1903" i="1"/>
  <c r="V1903" i="1" s="1"/>
  <c r="U1895" i="1"/>
  <c r="W1895" i="1"/>
  <c r="V1895" i="1" s="1"/>
  <c r="U1887" i="1"/>
  <c r="W1887" i="1"/>
  <c r="V1887" i="1" s="1"/>
  <c r="U1879" i="1"/>
  <c r="W1879" i="1"/>
  <c r="V1879" i="1" s="1"/>
  <c r="U1871" i="1"/>
  <c r="W1871" i="1"/>
  <c r="V1871" i="1" s="1"/>
  <c r="U1863" i="1"/>
  <c r="W1863" i="1"/>
  <c r="V1863" i="1" s="1"/>
  <c r="U1855" i="1"/>
  <c r="W1855" i="1"/>
  <c r="V1855" i="1" s="1"/>
  <c r="U1847" i="1"/>
  <c r="W1847" i="1"/>
  <c r="V1847" i="1" s="1"/>
  <c r="U1839" i="1"/>
  <c r="W1839" i="1"/>
  <c r="V1839" i="1" s="1"/>
  <c r="U1831" i="1"/>
  <c r="W1831" i="1"/>
  <c r="V1831" i="1" s="1"/>
  <c r="U1823" i="1"/>
  <c r="W1823" i="1"/>
  <c r="V1823" i="1" s="1"/>
  <c r="U1815" i="1"/>
  <c r="W1815" i="1"/>
  <c r="V1815" i="1" s="1"/>
  <c r="U1807" i="1"/>
  <c r="W1807" i="1"/>
  <c r="V1807" i="1" s="1"/>
  <c r="U1799" i="1"/>
  <c r="W1799" i="1"/>
  <c r="V1799" i="1" s="1"/>
  <c r="U1791" i="1"/>
  <c r="W1791" i="1"/>
  <c r="V1791" i="1" s="1"/>
  <c r="U1783" i="1"/>
  <c r="W1783" i="1"/>
  <c r="V1783" i="1" s="1"/>
  <c r="U1775" i="1"/>
  <c r="W1775" i="1"/>
  <c r="V1775" i="1" s="1"/>
  <c r="U1767" i="1"/>
  <c r="W1767" i="1"/>
  <c r="V1767" i="1" s="1"/>
  <c r="U1759" i="1"/>
  <c r="W1759" i="1"/>
  <c r="V1759" i="1" s="1"/>
  <c r="U1751" i="1"/>
  <c r="W1751" i="1"/>
  <c r="V1751" i="1" s="1"/>
  <c r="U1743" i="1"/>
  <c r="W1743" i="1"/>
  <c r="V1743" i="1" s="1"/>
  <c r="U1735" i="1"/>
  <c r="W1735" i="1"/>
  <c r="V1735" i="1" s="1"/>
  <c r="U1727" i="1"/>
  <c r="W1727" i="1"/>
  <c r="V1727" i="1" s="1"/>
  <c r="U1719" i="1"/>
  <c r="W1719" i="1"/>
  <c r="V1719" i="1" s="1"/>
  <c r="U1711" i="1"/>
  <c r="W1711" i="1"/>
  <c r="V1711" i="1" s="1"/>
  <c r="U1703" i="1"/>
  <c r="W1703" i="1"/>
  <c r="V1703" i="1" s="1"/>
  <c r="U1695" i="1"/>
  <c r="W1695" i="1"/>
  <c r="V1695" i="1" s="1"/>
  <c r="U1687" i="1"/>
  <c r="W1687" i="1"/>
  <c r="V1687" i="1" s="1"/>
  <c r="U1679" i="1"/>
  <c r="W1679" i="1"/>
  <c r="V1679" i="1" s="1"/>
  <c r="U1671" i="1"/>
  <c r="W1671" i="1"/>
  <c r="V1671" i="1" s="1"/>
  <c r="U1663" i="1"/>
  <c r="W1663" i="1"/>
  <c r="V1663" i="1" s="1"/>
  <c r="U1655" i="1"/>
  <c r="W1655" i="1"/>
  <c r="V1655" i="1" s="1"/>
  <c r="U1647" i="1"/>
  <c r="W1647" i="1"/>
  <c r="V1647" i="1" s="1"/>
  <c r="U1639" i="1"/>
  <c r="W1639" i="1"/>
  <c r="V1639" i="1" s="1"/>
  <c r="U1631" i="1"/>
  <c r="W1631" i="1"/>
  <c r="V1631" i="1" s="1"/>
  <c r="U1623" i="1"/>
  <c r="W1623" i="1"/>
  <c r="V1623" i="1" s="1"/>
  <c r="U1615" i="1"/>
  <c r="W1615" i="1"/>
  <c r="V1615" i="1" s="1"/>
  <c r="U1607" i="1"/>
  <c r="W1607" i="1"/>
  <c r="V1607" i="1" s="1"/>
  <c r="U1599" i="1"/>
  <c r="W1599" i="1"/>
  <c r="V1599" i="1" s="1"/>
  <c r="U1591" i="1"/>
  <c r="W1591" i="1"/>
  <c r="V1591" i="1" s="1"/>
  <c r="U1583" i="1"/>
  <c r="W1583" i="1"/>
  <c r="V1583" i="1" s="1"/>
  <c r="U1575" i="1"/>
  <c r="W1575" i="1"/>
  <c r="V1575" i="1" s="1"/>
  <c r="U1567" i="1"/>
  <c r="W1567" i="1"/>
  <c r="V1567" i="1" s="1"/>
  <c r="U1559" i="1"/>
  <c r="W1559" i="1"/>
  <c r="V1559" i="1" s="1"/>
  <c r="U1551" i="1"/>
  <c r="W1551" i="1"/>
  <c r="V1551" i="1" s="1"/>
  <c r="U1543" i="1"/>
  <c r="W1543" i="1"/>
  <c r="V1543" i="1" s="1"/>
  <c r="U1535" i="1"/>
  <c r="W1535" i="1"/>
  <c r="V1535" i="1" s="1"/>
  <c r="U1527" i="1"/>
  <c r="W1527" i="1"/>
  <c r="V1527" i="1" s="1"/>
  <c r="U1519" i="1"/>
  <c r="W1519" i="1"/>
  <c r="V1519" i="1" s="1"/>
  <c r="U1511" i="1"/>
  <c r="W1511" i="1"/>
  <c r="V1511" i="1" s="1"/>
  <c r="U1503" i="1"/>
  <c r="W1503" i="1"/>
  <c r="V1503" i="1" s="1"/>
  <c r="U1495" i="1"/>
  <c r="W1495" i="1"/>
  <c r="V1495" i="1" s="1"/>
  <c r="U1487" i="1"/>
  <c r="W1487" i="1"/>
  <c r="V1487" i="1" s="1"/>
  <c r="U1479" i="1"/>
  <c r="W1479" i="1"/>
  <c r="V1479" i="1" s="1"/>
  <c r="U1471" i="1"/>
  <c r="W1471" i="1"/>
  <c r="V1471" i="1" s="1"/>
  <c r="U1463" i="1"/>
  <c r="W1463" i="1"/>
  <c r="V1463" i="1" s="1"/>
  <c r="U1455" i="1"/>
  <c r="W1455" i="1"/>
  <c r="V1455" i="1" s="1"/>
  <c r="U1447" i="1"/>
  <c r="W1447" i="1"/>
  <c r="V1447" i="1" s="1"/>
  <c r="U1439" i="1"/>
  <c r="W1439" i="1"/>
  <c r="V1439" i="1" s="1"/>
  <c r="U1431" i="1"/>
  <c r="W1431" i="1"/>
  <c r="V1431" i="1" s="1"/>
  <c r="U1423" i="1"/>
  <c r="W1423" i="1"/>
  <c r="V1423" i="1" s="1"/>
  <c r="U1415" i="1"/>
  <c r="W1415" i="1"/>
  <c r="V1415" i="1" s="1"/>
  <c r="U1407" i="1"/>
  <c r="W1407" i="1"/>
  <c r="V1407" i="1" s="1"/>
  <c r="U1399" i="1"/>
  <c r="W1399" i="1"/>
  <c r="V1399" i="1" s="1"/>
  <c r="U1391" i="1"/>
  <c r="W1391" i="1"/>
  <c r="V1391" i="1" s="1"/>
  <c r="U1383" i="1"/>
  <c r="W1383" i="1"/>
  <c r="V1383" i="1" s="1"/>
  <c r="U1375" i="1"/>
  <c r="W1375" i="1"/>
  <c r="V1375" i="1" s="1"/>
  <c r="U1367" i="1"/>
  <c r="W1367" i="1"/>
  <c r="V1367" i="1" s="1"/>
  <c r="U1359" i="1"/>
  <c r="W1359" i="1"/>
  <c r="V1359" i="1" s="1"/>
  <c r="U1351" i="1"/>
  <c r="W1351" i="1"/>
  <c r="V1351" i="1" s="1"/>
  <c r="U1343" i="1"/>
  <c r="W1343" i="1"/>
  <c r="V1343" i="1" s="1"/>
  <c r="U1335" i="1"/>
  <c r="W1335" i="1"/>
  <c r="V1335" i="1" s="1"/>
  <c r="U1327" i="1"/>
  <c r="W1327" i="1"/>
  <c r="V1327" i="1" s="1"/>
  <c r="U1319" i="1"/>
  <c r="W1319" i="1"/>
  <c r="V1319" i="1" s="1"/>
  <c r="U1311" i="1"/>
  <c r="W1311" i="1"/>
  <c r="V1311" i="1" s="1"/>
  <c r="U1303" i="1"/>
  <c r="W1303" i="1"/>
  <c r="V1303" i="1" s="1"/>
  <c r="U1295" i="1"/>
  <c r="W1295" i="1"/>
  <c r="V1295" i="1" s="1"/>
  <c r="U1287" i="1"/>
  <c r="W1287" i="1"/>
  <c r="V1287" i="1" s="1"/>
  <c r="U1279" i="1"/>
  <c r="W1279" i="1"/>
  <c r="V1279" i="1" s="1"/>
  <c r="U1271" i="1"/>
  <c r="W1271" i="1"/>
  <c r="V1271" i="1" s="1"/>
  <c r="U1263" i="1"/>
  <c r="W1263" i="1"/>
  <c r="V1263" i="1" s="1"/>
  <c r="U1255" i="1"/>
  <c r="W1255" i="1"/>
  <c r="V1255" i="1" s="1"/>
  <c r="U1247" i="1"/>
  <c r="W1247" i="1"/>
  <c r="V1247" i="1" s="1"/>
  <c r="U1239" i="1"/>
  <c r="W1239" i="1"/>
  <c r="V1239" i="1" s="1"/>
  <c r="U1231" i="1"/>
  <c r="W1231" i="1"/>
  <c r="V1231" i="1" s="1"/>
  <c r="U1223" i="1"/>
  <c r="W1223" i="1"/>
  <c r="V1223" i="1" s="1"/>
  <c r="U1215" i="1"/>
  <c r="W1215" i="1"/>
  <c r="V1215" i="1" s="1"/>
  <c r="U1207" i="1"/>
  <c r="W1207" i="1"/>
  <c r="V1207" i="1" s="1"/>
  <c r="U1199" i="1"/>
  <c r="W1199" i="1"/>
  <c r="V1199" i="1" s="1"/>
  <c r="U1191" i="1"/>
  <c r="W1191" i="1"/>
  <c r="V1191" i="1" s="1"/>
  <c r="U1183" i="1"/>
  <c r="W1183" i="1"/>
  <c r="V1183" i="1" s="1"/>
  <c r="U1175" i="1"/>
  <c r="W1175" i="1"/>
  <c r="V1175" i="1" s="1"/>
  <c r="U1167" i="1"/>
  <c r="W1167" i="1"/>
  <c r="V1167" i="1" s="1"/>
  <c r="U1159" i="1"/>
  <c r="W1159" i="1"/>
  <c r="V1159" i="1" s="1"/>
  <c r="U1151" i="1"/>
  <c r="W1151" i="1"/>
  <c r="V1151" i="1" s="1"/>
  <c r="U1143" i="1"/>
  <c r="W1143" i="1"/>
  <c r="V1143" i="1" s="1"/>
  <c r="U1135" i="1"/>
  <c r="W1135" i="1"/>
  <c r="V1135" i="1" s="1"/>
  <c r="U1127" i="1"/>
  <c r="W1127" i="1"/>
  <c r="V1127" i="1" s="1"/>
  <c r="U1119" i="1"/>
  <c r="W1119" i="1"/>
  <c r="V1119" i="1" s="1"/>
  <c r="U1111" i="1"/>
  <c r="W1111" i="1"/>
  <c r="V1111" i="1" s="1"/>
  <c r="U1103" i="1"/>
  <c r="W1103" i="1"/>
  <c r="V1103" i="1" s="1"/>
  <c r="U1095" i="1"/>
  <c r="W1095" i="1"/>
  <c r="V1095" i="1" s="1"/>
  <c r="U1087" i="1"/>
  <c r="W1087" i="1"/>
  <c r="V1087" i="1" s="1"/>
  <c r="U1079" i="1"/>
  <c r="W1079" i="1"/>
  <c r="V1079" i="1" s="1"/>
  <c r="U1071" i="1"/>
  <c r="W1071" i="1"/>
  <c r="V1071" i="1" s="1"/>
  <c r="U1063" i="1"/>
  <c r="W1063" i="1"/>
  <c r="V1063" i="1" s="1"/>
  <c r="U1055" i="1"/>
  <c r="W1055" i="1"/>
  <c r="V1055" i="1" s="1"/>
  <c r="U1047" i="1"/>
  <c r="W1047" i="1"/>
  <c r="V1047" i="1" s="1"/>
  <c r="U1039" i="1"/>
  <c r="W1039" i="1"/>
  <c r="V1039" i="1" s="1"/>
  <c r="U1031" i="1"/>
  <c r="W1031" i="1"/>
  <c r="V1031" i="1" s="1"/>
  <c r="U1023" i="1"/>
  <c r="W1023" i="1"/>
  <c r="V1023" i="1" s="1"/>
  <c r="U1015" i="1"/>
  <c r="W1015" i="1"/>
  <c r="V1015" i="1" s="1"/>
  <c r="U1007" i="1"/>
  <c r="W1007" i="1"/>
  <c r="V1007" i="1" s="1"/>
  <c r="U999" i="1"/>
  <c r="W999" i="1"/>
  <c r="V999" i="1" s="1"/>
  <c r="U991" i="1"/>
  <c r="W991" i="1"/>
  <c r="V991" i="1" s="1"/>
  <c r="U983" i="1"/>
  <c r="W983" i="1"/>
  <c r="V983" i="1" s="1"/>
  <c r="U975" i="1"/>
  <c r="W975" i="1"/>
  <c r="V975" i="1" s="1"/>
  <c r="U967" i="1"/>
  <c r="W967" i="1"/>
  <c r="V967" i="1" s="1"/>
  <c r="U959" i="1"/>
  <c r="W959" i="1"/>
  <c r="V959" i="1" s="1"/>
  <c r="U951" i="1"/>
  <c r="W951" i="1"/>
  <c r="V951" i="1" s="1"/>
  <c r="U943" i="1"/>
  <c r="W943" i="1"/>
  <c r="V943" i="1" s="1"/>
  <c r="U935" i="1"/>
  <c r="W935" i="1"/>
  <c r="V935" i="1" s="1"/>
  <c r="U927" i="1"/>
  <c r="W927" i="1"/>
  <c r="V927" i="1" s="1"/>
  <c r="U919" i="1"/>
  <c r="W919" i="1"/>
  <c r="V919" i="1" s="1"/>
  <c r="U911" i="1"/>
  <c r="W911" i="1"/>
  <c r="V911" i="1" s="1"/>
  <c r="U903" i="1"/>
  <c r="W903" i="1"/>
  <c r="V903" i="1" s="1"/>
  <c r="U895" i="1"/>
  <c r="W895" i="1"/>
  <c r="V895" i="1" s="1"/>
  <c r="U887" i="1"/>
  <c r="W887" i="1"/>
  <c r="V887" i="1" s="1"/>
  <c r="U879" i="1"/>
  <c r="W879" i="1"/>
  <c r="V879" i="1" s="1"/>
  <c r="U871" i="1"/>
  <c r="W871" i="1"/>
  <c r="V871" i="1" s="1"/>
  <c r="U863" i="1"/>
  <c r="W863" i="1"/>
  <c r="V863" i="1" s="1"/>
  <c r="U855" i="1"/>
  <c r="W855" i="1"/>
  <c r="V855" i="1" s="1"/>
  <c r="U847" i="1"/>
  <c r="W847" i="1"/>
  <c r="V847" i="1" s="1"/>
  <c r="U839" i="1"/>
  <c r="W839" i="1"/>
  <c r="V839" i="1" s="1"/>
  <c r="U831" i="1"/>
  <c r="W831" i="1"/>
  <c r="V831" i="1" s="1"/>
  <c r="U823" i="1"/>
  <c r="W823" i="1"/>
  <c r="V823" i="1" s="1"/>
  <c r="U815" i="1"/>
  <c r="W815" i="1"/>
  <c r="V815" i="1" s="1"/>
  <c r="U807" i="1"/>
  <c r="W807" i="1"/>
  <c r="V807" i="1" s="1"/>
  <c r="U799" i="1"/>
  <c r="W799" i="1"/>
  <c r="V799" i="1" s="1"/>
  <c r="U791" i="1"/>
  <c r="W791" i="1"/>
  <c r="V791" i="1" s="1"/>
  <c r="U783" i="1"/>
  <c r="W783" i="1"/>
  <c r="V783" i="1" s="1"/>
  <c r="U775" i="1"/>
  <c r="W775" i="1"/>
  <c r="V775" i="1" s="1"/>
  <c r="U767" i="1"/>
  <c r="W767" i="1"/>
  <c r="V767" i="1" s="1"/>
  <c r="U759" i="1"/>
  <c r="W759" i="1"/>
  <c r="V759" i="1" s="1"/>
  <c r="U751" i="1"/>
  <c r="W751" i="1"/>
  <c r="V751" i="1" s="1"/>
  <c r="U743" i="1"/>
  <c r="W743" i="1"/>
  <c r="V743" i="1" s="1"/>
  <c r="U735" i="1"/>
  <c r="W735" i="1"/>
  <c r="V735" i="1" s="1"/>
  <c r="U727" i="1"/>
  <c r="W727" i="1"/>
  <c r="V727" i="1" s="1"/>
  <c r="U719" i="1"/>
  <c r="W719" i="1"/>
  <c r="V719" i="1" s="1"/>
  <c r="U711" i="1"/>
  <c r="W711" i="1"/>
  <c r="V711" i="1" s="1"/>
  <c r="U703" i="1"/>
  <c r="W703" i="1"/>
  <c r="V703" i="1" s="1"/>
  <c r="U695" i="1"/>
  <c r="W695" i="1"/>
  <c r="V695" i="1" s="1"/>
  <c r="U687" i="1"/>
  <c r="W687" i="1"/>
  <c r="V687" i="1" s="1"/>
  <c r="U679" i="1"/>
  <c r="W679" i="1"/>
  <c r="V679" i="1" s="1"/>
  <c r="U671" i="1"/>
  <c r="W671" i="1"/>
  <c r="V671" i="1" s="1"/>
  <c r="U663" i="1"/>
  <c r="W663" i="1"/>
  <c r="V663" i="1" s="1"/>
  <c r="U655" i="1"/>
  <c r="W655" i="1"/>
  <c r="V655" i="1" s="1"/>
  <c r="U647" i="1"/>
  <c r="W647" i="1"/>
  <c r="V647" i="1" s="1"/>
  <c r="U639" i="1"/>
  <c r="W639" i="1"/>
  <c r="V639" i="1" s="1"/>
  <c r="U631" i="1"/>
  <c r="W631" i="1"/>
  <c r="V631" i="1" s="1"/>
  <c r="U623" i="1"/>
  <c r="W623" i="1"/>
  <c r="V623" i="1" s="1"/>
  <c r="U615" i="1"/>
  <c r="W615" i="1"/>
  <c r="V615" i="1" s="1"/>
  <c r="U607" i="1"/>
  <c r="W607" i="1"/>
  <c r="V607" i="1" s="1"/>
  <c r="U599" i="1"/>
  <c r="W599" i="1"/>
  <c r="V599" i="1" s="1"/>
  <c r="U591" i="1"/>
  <c r="W591" i="1"/>
  <c r="V591" i="1" s="1"/>
  <c r="U583" i="1"/>
  <c r="W583" i="1"/>
  <c r="V583" i="1" s="1"/>
  <c r="U575" i="1"/>
  <c r="W575" i="1"/>
  <c r="V575" i="1" s="1"/>
  <c r="U567" i="1"/>
  <c r="W567" i="1"/>
  <c r="V567" i="1" s="1"/>
  <c r="U559" i="1"/>
  <c r="W559" i="1"/>
  <c r="V559" i="1" s="1"/>
  <c r="U551" i="1"/>
  <c r="W551" i="1"/>
  <c r="V551" i="1" s="1"/>
  <c r="U543" i="1"/>
  <c r="W543" i="1"/>
  <c r="V543" i="1" s="1"/>
  <c r="U535" i="1"/>
  <c r="W535" i="1"/>
  <c r="V535" i="1" s="1"/>
  <c r="U527" i="1"/>
  <c r="W527" i="1"/>
  <c r="V527" i="1" s="1"/>
  <c r="U519" i="1"/>
  <c r="W519" i="1"/>
  <c r="V519" i="1" s="1"/>
  <c r="U511" i="1"/>
  <c r="W511" i="1"/>
  <c r="V511" i="1" s="1"/>
  <c r="U503" i="1"/>
  <c r="W503" i="1"/>
  <c r="V503" i="1" s="1"/>
  <c r="U495" i="1"/>
  <c r="W495" i="1"/>
  <c r="V495" i="1" s="1"/>
  <c r="U487" i="1"/>
  <c r="W487" i="1"/>
  <c r="V487" i="1" s="1"/>
  <c r="U479" i="1"/>
  <c r="W479" i="1"/>
  <c r="V479" i="1" s="1"/>
  <c r="U471" i="1"/>
  <c r="W471" i="1"/>
  <c r="V471" i="1" s="1"/>
  <c r="U463" i="1"/>
  <c r="W463" i="1"/>
  <c r="V463" i="1" s="1"/>
  <c r="U455" i="1"/>
  <c r="W455" i="1"/>
  <c r="V455" i="1" s="1"/>
  <c r="U447" i="1"/>
  <c r="W447" i="1"/>
  <c r="V447" i="1" s="1"/>
  <c r="U439" i="1"/>
  <c r="W439" i="1"/>
  <c r="V439" i="1" s="1"/>
  <c r="U431" i="1"/>
  <c r="W431" i="1"/>
  <c r="V431" i="1" s="1"/>
  <c r="U423" i="1"/>
  <c r="W423" i="1"/>
  <c r="V423" i="1" s="1"/>
  <c r="U415" i="1"/>
  <c r="W415" i="1"/>
  <c r="V415" i="1" s="1"/>
  <c r="U407" i="1"/>
  <c r="W407" i="1"/>
  <c r="V407" i="1" s="1"/>
  <c r="U399" i="1"/>
  <c r="W399" i="1"/>
  <c r="V399" i="1" s="1"/>
  <c r="U391" i="1"/>
  <c r="W391" i="1"/>
  <c r="V391" i="1" s="1"/>
  <c r="U383" i="1"/>
  <c r="W383" i="1"/>
  <c r="V383" i="1" s="1"/>
  <c r="U375" i="1"/>
  <c r="W375" i="1"/>
  <c r="V375" i="1" s="1"/>
  <c r="U367" i="1"/>
  <c r="W367" i="1"/>
  <c r="V367" i="1" s="1"/>
  <c r="U359" i="1"/>
  <c r="W359" i="1"/>
  <c r="V359" i="1" s="1"/>
  <c r="U351" i="1"/>
  <c r="W351" i="1"/>
  <c r="V351" i="1" s="1"/>
  <c r="U343" i="1"/>
  <c r="W343" i="1"/>
  <c r="V343" i="1" s="1"/>
  <c r="U335" i="1"/>
  <c r="W335" i="1"/>
  <c r="V335" i="1" s="1"/>
  <c r="U327" i="1"/>
  <c r="W327" i="1"/>
  <c r="V327" i="1" s="1"/>
  <c r="U319" i="1"/>
  <c r="W319" i="1"/>
  <c r="V319" i="1" s="1"/>
  <c r="U311" i="1"/>
  <c r="W311" i="1"/>
  <c r="V311" i="1" s="1"/>
  <c r="U303" i="1"/>
  <c r="W303" i="1"/>
  <c r="V303" i="1" s="1"/>
  <c r="U295" i="1"/>
  <c r="W295" i="1"/>
  <c r="V295" i="1" s="1"/>
  <c r="U287" i="1"/>
  <c r="W287" i="1"/>
  <c r="V287" i="1" s="1"/>
  <c r="U279" i="1"/>
  <c r="W279" i="1"/>
  <c r="V279" i="1" s="1"/>
  <c r="U271" i="1"/>
  <c r="W271" i="1"/>
  <c r="V271" i="1" s="1"/>
  <c r="U263" i="1"/>
  <c r="W263" i="1"/>
  <c r="V263" i="1" s="1"/>
  <c r="U255" i="1"/>
  <c r="W255" i="1"/>
  <c r="V255" i="1" s="1"/>
  <c r="U247" i="1"/>
  <c r="W247" i="1"/>
  <c r="V247" i="1" s="1"/>
  <c r="U239" i="1"/>
  <c r="W239" i="1"/>
  <c r="V239" i="1" s="1"/>
  <c r="U231" i="1"/>
  <c r="W231" i="1"/>
  <c r="V231" i="1" s="1"/>
  <c r="U223" i="1"/>
  <c r="W223" i="1"/>
  <c r="V223" i="1" s="1"/>
  <c r="U215" i="1"/>
  <c r="W215" i="1"/>
  <c r="V215" i="1" s="1"/>
  <c r="U207" i="1"/>
  <c r="W207" i="1"/>
  <c r="V207" i="1" s="1"/>
  <c r="U199" i="1"/>
  <c r="W199" i="1"/>
  <c r="V199" i="1" s="1"/>
  <c r="U191" i="1"/>
  <c r="W191" i="1"/>
  <c r="V191" i="1" s="1"/>
  <c r="U183" i="1"/>
  <c r="W183" i="1"/>
  <c r="V183" i="1" s="1"/>
  <c r="U175" i="1"/>
  <c r="W175" i="1"/>
  <c r="V175" i="1" s="1"/>
  <c r="U167" i="1"/>
  <c r="W167" i="1"/>
  <c r="V167" i="1" s="1"/>
  <c r="U159" i="1"/>
  <c r="W159" i="1"/>
  <c r="V159" i="1" s="1"/>
  <c r="U151" i="1"/>
  <c r="W151" i="1"/>
  <c r="V151" i="1" s="1"/>
  <c r="U143" i="1"/>
  <c r="W143" i="1"/>
  <c r="V143" i="1" s="1"/>
  <c r="U135" i="1"/>
  <c r="W135" i="1"/>
  <c r="V135" i="1" s="1"/>
  <c r="U127" i="1"/>
  <c r="W127" i="1"/>
  <c r="V127" i="1" s="1"/>
  <c r="U119" i="1"/>
  <c r="W119" i="1"/>
  <c r="V119" i="1" s="1"/>
  <c r="U111" i="1"/>
  <c r="W111" i="1"/>
  <c r="V111" i="1" s="1"/>
  <c r="U103" i="1"/>
  <c r="W103" i="1"/>
  <c r="V103" i="1" s="1"/>
  <c r="U95" i="1"/>
  <c r="W95" i="1"/>
  <c r="V95" i="1" s="1"/>
  <c r="U87" i="1"/>
  <c r="W87" i="1"/>
  <c r="V87" i="1" s="1"/>
  <c r="U79" i="1"/>
  <c r="W79" i="1"/>
  <c r="V79" i="1" s="1"/>
  <c r="U71" i="1"/>
  <c r="W71" i="1"/>
  <c r="V71" i="1" s="1"/>
  <c r="U63" i="1"/>
  <c r="W63" i="1"/>
  <c r="V63" i="1" s="1"/>
  <c r="U55" i="1"/>
  <c r="W55" i="1"/>
  <c r="V55" i="1" s="1"/>
  <c r="U47" i="1"/>
  <c r="W47" i="1"/>
  <c r="V47" i="1" s="1"/>
  <c r="U39" i="1"/>
  <c r="W39" i="1"/>
  <c r="V39" i="1" s="1"/>
  <c r="U31" i="1"/>
  <c r="W31" i="1"/>
  <c r="V31" i="1" s="1"/>
  <c r="U23" i="1"/>
  <c r="W23" i="1"/>
  <c r="V23" i="1" s="1"/>
  <c r="U15" i="1"/>
  <c r="W15" i="1"/>
  <c r="V15" i="1" s="1"/>
  <c r="U7" i="1"/>
  <c r="W7" i="1"/>
  <c r="V7" i="1" s="1"/>
  <c r="U2278" i="1"/>
  <c r="W2278" i="1"/>
  <c r="V2278" i="1" s="1"/>
  <c r="U2270" i="1"/>
  <c r="W2270" i="1"/>
  <c r="V2270" i="1" s="1"/>
  <c r="U2262" i="1"/>
  <c r="W2262" i="1"/>
  <c r="V2262" i="1" s="1"/>
  <c r="U2254" i="1"/>
  <c r="W2254" i="1"/>
  <c r="V2254" i="1" s="1"/>
  <c r="U2246" i="1"/>
  <c r="W2246" i="1"/>
  <c r="V2246" i="1" s="1"/>
  <c r="U2238" i="1"/>
  <c r="W2238" i="1"/>
  <c r="V2238" i="1" s="1"/>
  <c r="U2230" i="1"/>
  <c r="W2230" i="1"/>
  <c r="V2230" i="1" s="1"/>
  <c r="U2222" i="1"/>
  <c r="W2222" i="1"/>
  <c r="V2222" i="1" s="1"/>
  <c r="U2214" i="1"/>
  <c r="W2214" i="1"/>
  <c r="V2214" i="1" s="1"/>
  <c r="U2206" i="1"/>
  <c r="W2206" i="1"/>
  <c r="V2206" i="1" s="1"/>
  <c r="U2198" i="1"/>
  <c r="W2198" i="1"/>
  <c r="V2198" i="1" s="1"/>
  <c r="U2190" i="1"/>
  <c r="W2190" i="1"/>
  <c r="V2190" i="1" s="1"/>
  <c r="U2182" i="1"/>
  <c r="W2182" i="1"/>
  <c r="V2182" i="1" s="1"/>
  <c r="U2174" i="1"/>
  <c r="W2174" i="1"/>
  <c r="V2174" i="1" s="1"/>
  <c r="U2166" i="1"/>
  <c r="W2166" i="1"/>
  <c r="V2166" i="1" s="1"/>
  <c r="U2158" i="1"/>
  <c r="W2158" i="1"/>
  <c r="V2158" i="1" s="1"/>
  <c r="U2150" i="1"/>
  <c r="W2150" i="1"/>
  <c r="V2150" i="1" s="1"/>
  <c r="U2142" i="1"/>
  <c r="W2142" i="1"/>
  <c r="V2142" i="1" s="1"/>
  <c r="U2134" i="1"/>
  <c r="W2134" i="1"/>
  <c r="V2134" i="1" s="1"/>
  <c r="U2126" i="1"/>
  <c r="W2126" i="1"/>
  <c r="V2126" i="1" s="1"/>
  <c r="U2118" i="1"/>
  <c r="W2118" i="1"/>
  <c r="V2118" i="1" s="1"/>
  <c r="U2110" i="1"/>
  <c r="W2110" i="1"/>
  <c r="V2110" i="1" s="1"/>
  <c r="U2102" i="1"/>
  <c r="W2102" i="1"/>
  <c r="V2102" i="1" s="1"/>
  <c r="U2094" i="1"/>
  <c r="W2094" i="1"/>
  <c r="V2094" i="1" s="1"/>
  <c r="U2086" i="1"/>
  <c r="W2086" i="1"/>
  <c r="V2086" i="1" s="1"/>
  <c r="U2078" i="1"/>
  <c r="W2078" i="1"/>
  <c r="V2078" i="1" s="1"/>
  <c r="U2070" i="1"/>
  <c r="W2070" i="1"/>
  <c r="V2070" i="1" s="1"/>
  <c r="U2062" i="1"/>
  <c r="W2062" i="1"/>
  <c r="V2062" i="1" s="1"/>
  <c r="U2054" i="1"/>
  <c r="W2054" i="1"/>
  <c r="V2054" i="1" s="1"/>
  <c r="U2046" i="1"/>
  <c r="W2046" i="1"/>
  <c r="V2046" i="1" s="1"/>
  <c r="U2038" i="1"/>
  <c r="W2038" i="1"/>
  <c r="V2038" i="1" s="1"/>
  <c r="U2030" i="1"/>
  <c r="W2030" i="1"/>
  <c r="V2030" i="1" s="1"/>
  <c r="U2022" i="1"/>
  <c r="W2022" i="1"/>
  <c r="V2022" i="1" s="1"/>
  <c r="U2014" i="1"/>
  <c r="W2014" i="1"/>
  <c r="V2014" i="1" s="1"/>
  <c r="U2006" i="1"/>
  <c r="W2006" i="1"/>
  <c r="V2006" i="1" s="1"/>
  <c r="U1998" i="1"/>
  <c r="W1998" i="1"/>
  <c r="V1998" i="1" s="1"/>
  <c r="U1990" i="1"/>
  <c r="W1990" i="1"/>
  <c r="V1990" i="1" s="1"/>
  <c r="U1982" i="1"/>
  <c r="W1982" i="1"/>
  <c r="V1982" i="1" s="1"/>
  <c r="U1974" i="1"/>
  <c r="W1974" i="1"/>
  <c r="V1974" i="1" s="1"/>
  <c r="U1966" i="1"/>
  <c r="W1966" i="1"/>
  <c r="V1966" i="1" s="1"/>
  <c r="U1958" i="1"/>
  <c r="W1958" i="1"/>
  <c r="V1958" i="1" s="1"/>
  <c r="U1950" i="1"/>
  <c r="W1950" i="1"/>
  <c r="V1950" i="1" s="1"/>
  <c r="U1942" i="1"/>
  <c r="W1942" i="1"/>
  <c r="V1942" i="1" s="1"/>
  <c r="U1934" i="1"/>
  <c r="W1934" i="1"/>
  <c r="V1934" i="1" s="1"/>
  <c r="U1926" i="1"/>
  <c r="W1926" i="1"/>
  <c r="V1926" i="1" s="1"/>
  <c r="U1918" i="1"/>
  <c r="W1918" i="1"/>
  <c r="V1918" i="1" s="1"/>
  <c r="U1910" i="1"/>
  <c r="W1910" i="1"/>
  <c r="V1910" i="1" s="1"/>
  <c r="U1902" i="1"/>
  <c r="W1902" i="1"/>
  <c r="V1902" i="1" s="1"/>
  <c r="U1894" i="1"/>
  <c r="W1894" i="1"/>
  <c r="V1894" i="1" s="1"/>
  <c r="U1886" i="1"/>
  <c r="W1886" i="1"/>
  <c r="V1886" i="1" s="1"/>
  <c r="U1878" i="1"/>
  <c r="W1878" i="1"/>
  <c r="V1878" i="1" s="1"/>
  <c r="U1870" i="1"/>
  <c r="W1870" i="1"/>
  <c r="V1870" i="1" s="1"/>
  <c r="U1862" i="1"/>
  <c r="W1862" i="1"/>
  <c r="V1862" i="1" s="1"/>
  <c r="U1854" i="1"/>
  <c r="W1854" i="1"/>
  <c r="V1854" i="1" s="1"/>
  <c r="U1846" i="1"/>
  <c r="W1846" i="1"/>
  <c r="V1846" i="1" s="1"/>
  <c r="U1838" i="1"/>
  <c r="W1838" i="1"/>
  <c r="V1838" i="1" s="1"/>
  <c r="U1830" i="1"/>
  <c r="W1830" i="1"/>
  <c r="V1830" i="1" s="1"/>
  <c r="U1822" i="1"/>
  <c r="W1822" i="1"/>
  <c r="V1822" i="1" s="1"/>
  <c r="U1814" i="1"/>
  <c r="W1814" i="1"/>
  <c r="V1814" i="1" s="1"/>
  <c r="U1806" i="1"/>
  <c r="W1806" i="1"/>
  <c r="V1806" i="1" s="1"/>
  <c r="U1798" i="1"/>
  <c r="W1798" i="1"/>
  <c r="V1798" i="1" s="1"/>
  <c r="U1790" i="1"/>
  <c r="W1790" i="1"/>
  <c r="V1790" i="1" s="1"/>
  <c r="U1782" i="1"/>
  <c r="W1782" i="1"/>
  <c r="V1782" i="1" s="1"/>
  <c r="U1774" i="1"/>
  <c r="W1774" i="1"/>
  <c r="V1774" i="1" s="1"/>
  <c r="U1766" i="1"/>
  <c r="W1766" i="1"/>
  <c r="V1766" i="1" s="1"/>
  <c r="U1758" i="1"/>
  <c r="W1758" i="1"/>
  <c r="V1758" i="1" s="1"/>
  <c r="U1750" i="1"/>
  <c r="W1750" i="1"/>
  <c r="V1750" i="1" s="1"/>
  <c r="U1742" i="1"/>
  <c r="W1742" i="1"/>
  <c r="V1742" i="1" s="1"/>
  <c r="U1734" i="1"/>
  <c r="W1734" i="1"/>
  <c r="V1734" i="1" s="1"/>
  <c r="U1726" i="1"/>
  <c r="W1726" i="1"/>
  <c r="V1726" i="1" s="1"/>
  <c r="U1718" i="1"/>
  <c r="W1718" i="1"/>
  <c r="V1718" i="1" s="1"/>
  <c r="U1710" i="1"/>
  <c r="W1710" i="1"/>
  <c r="V1710" i="1" s="1"/>
  <c r="U1702" i="1"/>
  <c r="W1702" i="1"/>
  <c r="V1702" i="1" s="1"/>
  <c r="U1694" i="1"/>
  <c r="W1694" i="1"/>
  <c r="V1694" i="1" s="1"/>
  <c r="U1686" i="1"/>
  <c r="W1686" i="1"/>
  <c r="V1686" i="1" s="1"/>
  <c r="U1678" i="1"/>
  <c r="W1678" i="1"/>
  <c r="V1678" i="1" s="1"/>
  <c r="U1670" i="1"/>
  <c r="W1670" i="1"/>
  <c r="V1670" i="1" s="1"/>
  <c r="U1662" i="1"/>
  <c r="W1662" i="1"/>
  <c r="V1662" i="1" s="1"/>
  <c r="U1654" i="1"/>
  <c r="W1654" i="1"/>
  <c r="V1654" i="1" s="1"/>
  <c r="U1646" i="1"/>
  <c r="W1646" i="1"/>
  <c r="V1646" i="1" s="1"/>
  <c r="U1638" i="1"/>
  <c r="W1638" i="1"/>
  <c r="V1638" i="1" s="1"/>
  <c r="U1630" i="1"/>
  <c r="W1630" i="1"/>
  <c r="V1630" i="1" s="1"/>
  <c r="U1622" i="1"/>
  <c r="W1622" i="1"/>
  <c r="V1622" i="1" s="1"/>
  <c r="U1614" i="1"/>
  <c r="W1614" i="1"/>
  <c r="V1614" i="1" s="1"/>
  <c r="U1606" i="1"/>
  <c r="W1606" i="1"/>
  <c r="V1606" i="1" s="1"/>
  <c r="U1598" i="1"/>
  <c r="W1598" i="1"/>
  <c r="V1598" i="1" s="1"/>
  <c r="U1590" i="1"/>
  <c r="W1590" i="1"/>
  <c r="V1590" i="1" s="1"/>
  <c r="U1582" i="1"/>
  <c r="W1582" i="1"/>
  <c r="V1582" i="1" s="1"/>
  <c r="U1574" i="1"/>
  <c r="W1574" i="1"/>
  <c r="V1574" i="1" s="1"/>
  <c r="U1566" i="1"/>
  <c r="W1566" i="1"/>
  <c r="V1566" i="1" s="1"/>
  <c r="U1558" i="1"/>
  <c r="W1558" i="1"/>
  <c r="V1558" i="1" s="1"/>
  <c r="U1550" i="1"/>
  <c r="W1550" i="1"/>
  <c r="V1550" i="1" s="1"/>
  <c r="U1542" i="1"/>
  <c r="W1542" i="1"/>
  <c r="V1542" i="1" s="1"/>
  <c r="U1534" i="1"/>
  <c r="W1534" i="1"/>
  <c r="V1534" i="1" s="1"/>
  <c r="U1526" i="1"/>
  <c r="W1526" i="1"/>
  <c r="V1526" i="1" s="1"/>
  <c r="U1518" i="1"/>
  <c r="W1518" i="1"/>
  <c r="V1518" i="1" s="1"/>
  <c r="U1510" i="1"/>
  <c r="W1510" i="1"/>
  <c r="V1510" i="1" s="1"/>
  <c r="U1502" i="1"/>
  <c r="W1502" i="1"/>
  <c r="V1502" i="1" s="1"/>
  <c r="U1494" i="1"/>
  <c r="W1494" i="1"/>
  <c r="V1494" i="1" s="1"/>
  <c r="U1486" i="1"/>
  <c r="W1486" i="1"/>
  <c r="V1486" i="1" s="1"/>
  <c r="U1478" i="1"/>
  <c r="W1478" i="1"/>
  <c r="V1478" i="1" s="1"/>
  <c r="U1470" i="1"/>
  <c r="W1470" i="1"/>
  <c r="V1470" i="1" s="1"/>
  <c r="U1462" i="1"/>
  <c r="W1462" i="1"/>
  <c r="V1462" i="1" s="1"/>
  <c r="U1454" i="1"/>
  <c r="W1454" i="1"/>
  <c r="V1454" i="1" s="1"/>
  <c r="U1446" i="1"/>
  <c r="W1446" i="1"/>
  <c r="V1446" i="1" s="1"/>
  <c r="U1438" i="1"/>
  <c r="W1438" i="1"/>
  <c r="V1438" i="1" s="1"/>
  <c r="U1430" i="1"/>
  <c r="W1430" i="1"/>
  <c r="V1430" i="1" s="1"/>
  <c r="U1422" i="1"/>
  <c r="W1422" i="1"/>
  <c r="V1422" i="1" s="1"/>
  <c r="U1414" i="1"/>
  <c r="W1414" i="1"/>
  <c r="V1414" i="1" s="1"/>
  <c r="U1406" i="1"/>
  <c r="W1406" i="1"/>
  <c r="V1406" i="1" s="1"/>
  <c r="U1398" i="1"/>
  <c r="W1398" i="1"/>
  <c r="V1398" i="1" s="1"/>
  <c r="U1390" i="1"/>
  <c r="W1390" i="1"/>
  <c r="V1390" i="1" s="1"/>
  <c r="U1382" i="1"/>
  <c r="W1382" i="1"/>
  <c r="V1382" i="1" s="1"/>
  <c r="U1374" i="1"/>
  <c r="W1374" i="1"/>
  <c r="V1374" i="1" s="1"/>
  <c r="U1366" i="1"/>
  <c r="W1366" i="1"/>
  <c r="V1366" i="1" s="1"/>
  <c r="U1358" i="1"/>
  <c r="W1358" i="1"/>
  <c r="V1358" i="1" s="1"/>
  <c r="U1350" i="1"/>
  <c r="W1350" i="1"/>
  <c r="V1350" i="1" s="1"/>
  <c r="U1342" i="1"/>
  <c r="W1342" i="1"/>
  <c r="V1342" i="1" s="1"/>
  <c r="U1334" i="1"/>
  <c r="W1334" i="1"/>
  <c r="V1334" i="1" s="1"/>
  <c r="U1326" i="1"/>
  <c r="W1326" i="1"/>
  <c r="V1326" i="1" s="1"/>
  <c r="U1318" i="1"/>
  <c r="W1318" i="1"/>
  <c r="V1318" i="1" s="1"/>
  <c r="U1310" i="1"/>
  <c r="W1310" i="1"/>
  <c r="V1310" i="1" s="1"/>
  <c r="U1302" i="1"/>
  <c r="W1302" i="1"/>
  <c r="V1302" i="1" s="1"/>
  <c r="U1294" i="1"/>
  <c r="W1294" i="1"/>
  <c r="V1294" i="1" s="1"/>
  <c r="U1286" i="1"/>
  <c r="W1286" i="1"/>
  <c r="V1286" i="1" s="1"/>
  <c r="U1278" i="1"/>
  <c r="W1278" i="1"/>
  <c r="V1278" i="1" s="1"/>
  <c r="U1270" i="1"/>
  <c r="W1270" i="1"/>
  <c r="V1270" i="1" s="1"/>
  <c r="U1262" i="1"/>
  <c r="W1262" i="1"/>
  <c r="V1262" i="1" s="1"/>
  <c r="U1254" i="1"/>
  <c r="W1254" i="1"/>
  <c r="V1254" i="1" s="1"/>
  <c r="U1246" i="1"/>
  <c r="W1246" i="1"/>
  <c r="V1246" i="1" s="1"/>
  <c r="U1238" i="1"/>
  <c r="W1238" i="1"/>
  <c r="V1238" i="1" s="1"/>
  <c r="U1230" i="1"/>
  <c r="W1230" i="1"/>
  <c r="V1230" i="1" s="1"/>
  <c r="U1222" i="1"/>
  <c r="W1222" i="1"/>
  <c r="V1222" i="1" s="1"/>
  <c r="U1214" i="1"/>
  <c r="W1214" i="1"/>
  <c r="V1214" i="1" s="1"/>
  <c r="U1206" i="1"/>
  <c r="W1206" i="1"/>
  <c r="V1206" i="1" s="1"/>
  <c r="U1198" i="1"/>
  <c r="W1198" i="1"/>
  <c r="V1198" i="1" s="1"/>
  <c r="U1190" i="1"/>
  <c r="W1190" i="1"/>
  <c r="V1190" i="1" s="1"/>
  <c r="U1182" i="1"/>
  <c r="W1182" i="1"/>
  <c r="V1182" i="1" s="1"/>
  <c r="U1174" i="1"/>
  <c r="W1174" i="1"/>
  <c r="V1174" i="1" s="1"/>
  <c r="U1166" i="1"/>
  <c r="W1166" i="1"/>
  <c r="V1166" i="1" s="1"/>
  <c r="U1158" i="1"/>
  <c r="W1158" i="1"/>
  <c r="V1158" i="1" s="1"/>
  <c r="U1150" i="1"/>
  <c r="W1150" i="1"/>
  <c r="V1150" i="1" s="1"/>
  <c r="U1142" i="1"/>
  <c r="W1142" i="1"/>
  <c r="V1142" i="1" s="1"/>
  <c r="U1134" i="1"/>
  <c r="W1134" i="1"/>
  <c r="V1134" i="1" s="1"/>
  <c r="U1126" i="1"/>
  <c r="W1126" i="1"/>
  <c r="V1126" i="1" s="1"/>
  <c r="U1118" i="1"/>
  <c r="W1118" i="1"/>
  <c r="V1118" i="1" s="1"/>
  <c r="U1110" i="1"/>
  <c r="W1110" i="1"/>
  <c r="V1110" i="1" s="1"/>
  <c r="U1102" i="1"/>
  <c r="W1102" i="1"/>
  <c r="V1102" i="1" s="1"/>
  <c r="U1094" i="1"/>
  <c r="W1094" i="1"/>
  <c r="V1094" i="1" s="1"/>
  <c r="U1086" i="1"/>
  <c r="W1086" i="1"/>
  <c r="V1086" i="1" s="1"/>
  <c r="U1078" i="1"/>
  <c r="W1078" i="1"/>
  <c r="V1078" i="1" s="1"/>
  <c r="U1070" i="1"/>
  <c r="W1070" i="1"/>
  <c r="V1070" i="1" s="1"/>
  <c r="U1062" i="1"/>
  <c r="W1062" i="1"/>
  <c r="V1062" i="1" s="1"/>
  <c r="U1054" i="1"/>
  <c r="W1054" i="1"/>
  <c r="V1054" i="1" s="1"/>
  <c r="U1046" i="1"/>
  <c r="W1046" i="1"/>
  <c r="V1046" i="1" s="1"/>
  <c r="U1038" i="1"/>
  <c r="W1038" i="1"/>
  <c r="V1038" i="1" s="1"/>
  <c r="U1030" i="1"/>
  <c r="W1030" i="1"/>
  <c r="V1030" i="1" s="1"/>
  <c r="U1022" i="1"/>
  <c r="W1022" i="1"/>
  <c r="V1022" i="1" s="1"/>
  <c r="U1014" i="1"/>
  <c r="W1014" i="1"/>
  <c r="V1014" i="1" s="1"/>
  <c r="U1006" i="1"/>
  <c r="W1006" i="1"/>
  <c r="V1006" i="1" s="1"/>
  <c r="U998" i="1"/>
  <c r="W998" i="1"/>
  <c r="V998" i="1" s="1"/>
  <c r="U990" i="1"/>
  <c r="W990" i="1"/>
  <c r="V990" i="1" s="1"/>
  <c r="U982" i="1"/>
  <c r="W982" i="1"/>
  <c r="V982" i="1" s="1"/>
  <c r="U974" i="1"/>
  <c r="W974" i="1"/>
  <c r="V974" i="1" s="1"/>
  <c r="U966" i="1"/>
  <c r="W966" i="1"/>
  <c r="V966" i="1" s="1"/>
  <c r="U958" i="1"/>
  <c r="W958" i="1"/>
  <c r="V958" i="1" s="1"/>
  <c r="U950" i="1"/>
  <c r="W950" i="1"/>
  <c r="V950" i="1" s="1"/>
  <c r="U942" i="1"/>
  <c r="W942" i="1"/>
  <c r="V942" i="1" s="1"/>
  <c r="U934" i="1"/>
  <c r="W934" i="1"/>
  <c r="V934" i="1" s="1"/>
  <c r="U926" i="1"/>
  <c r="W926" i="1"/>
  <c r="V926" i="1" s="1"/>
  <c r="U918" i="1"/>
  <c r="W918" i="1"/>
  <c r="V918" i="1" s="1"/>
  <c r="U910" i="1"/>
  <c r="W910" i="1"/>
  <c r="V910" i="1" s="1"/>
  <c r="U902" i="1"/>
  <c r="W902" i="1"/>
  <c r="V902" i="1" s="1"/>
  <c r="U894" i="1"/>
  <c r="W894" i="1"/>
  <c r="V894" i="1" s="1"/>
  <c r="U886" i="1"/>
  <c r="W886" i="1"/>
  <c r="V886" i="1" s="1"/>
  <c r="U878" i="1"/>
  <c r="W878" i="1"/>
  <c r="V878" i="1" s="1"/>
  <c r="U870" i="1"/>
  <c r="W870" i="1"/>
  <c r="V870" i="1" s="1"/>
  <c r="U862" i="1"/>
  <c r="W862" i="1"/>
  <c r="V862" i="1" s="1"/>
  <c r="U854" i="1"/>
  <c r="W854" i="1"/>
  <c r="V854" i="1" s="1"/>
  <c r="U846" i="1"/>
  <c r="W846" i="1"/>
  <c r="V846" i="1" s="1"/>
  <c r="U838" i="1"/>
  <c r="W838" i="1"/>
  <c r="V838" i="1" s="1"/>
  <c r="U830" i="1"/>
  <c r="W830" i="1"/>
  <c r="V830" i="1" s="1"/>
  <c r="U822" i="1"/>
  <c r="W822" i="1"/>
  <c r="V822" i="1" s="1"/>
  <c r="U814" i="1"/>
  <c r="W814" i="1"/>
  <c r="V814" i="1" s="1"/>
  <c r="U806" i="1"/>
  <c r="W806" i="1"/>
  <c r="V806" i="1" s="1"/>
  <c r="U798" i="1"/>
  <c r="W798" i="1"/>
  <c r="V798" i="1" s="1"/>
  <c r="U790" i="1"/>
  <c r="W790" i="1"/>
  <c r="V790" i="1" s="1"/>
  <c r="U782" i="1"/>
  <c r="W782" i="1"/>
  <c r="V782" i="1" s="1"/>
  <c r="U774" i="1"/>
  <c r="W774" i="1"/>
  <c r="V774" i="1" s="1"/>
  <c r="U766" i="1"/>
  <c r="W766" i="1"/>
  <c r="V766" i="1" s="1"/>
  <c r="U758" i="1"/>
  <c r="W758" i="1"/>
  <c r="V758" i="1" s="1"/>
  <c r="U750" i="1"/>
  <c r="W750" i="1"/>
  <c r="V750" i="1" s="1"/>
  <c r="U742" i="1"/>
  <c r="W742" i="1"/>
  <c r="V742" i="1" s="1"/>
  <c r="U734" i="1"/>
  <c r="W734" i="1"/>
  <c r="V734" i="1" s="1"/>
  <c r="U726" i="1"/>
  <c r="W726" i="1"/>
  <c r="V726" i="1" s="1"/>
  <c r="U718" i="1"/>
  <c r="W718" i="1"/>
  <c r="V718" i="1" s="1"/>
  <c r="U710" i="1"/>
  <c r="W710" i="1"/>
  <c r="V710" i="1" s="1"/>
  <c r="U702" i="1"/>
  <c r="W702" i="1"/>
  <c r="V702" i="1" s="1"/>
  <c r="U694" i="1"/>
  <c r="W694" i="1"/>
  <c r="V694" i="1" s="1"/>
  <c r="U686" i="1"/>
  <c r="W686" i="1"/>
  <c r="V686" i="1" s="1"/>
  <c r="U678" i="1"/>
  <c r="W678" i="1"/>
  <c r="V678" i="1" s="1"/>
  <c r="U670" i="1"/>
  <c r="W670" i="1"/>
  <c r="V670" i="1" s="1"/>
  <c r="U662" i="1"/>
  <c r="W662" i="1"/>
  <c r="V662" i="1" s="1"/>
  <c r="U654" i="1"/>
  <c r="W654" i="1"/>
  <c r="V654" i="1" s="1"/>
  <c r="U646" i="1"/>
  <c r="W646" i="1"/>
  <c r="V646" i="1" s="1"/>
  <c r="U638" i="1"/>
  <c r="W638" i="1"/>
  <c r="V638" i="1" s="1"/>
  <c r="U630" i="1"/>
  <c r="W630" i="1"/>
  <c r="V630" i="1" s="1"/>
  <c r="U622" i="1"/>
  <c r="W622" i="1"/>
  <c r="V622" i="1" s="1"/>
  <c r="U614" i="1"/>
  <c r="W614" i="1"/>
  <c r="V614" i="1" s="1"/>
  <c r="U606" i="1"/>
  <c r="W606" i="1"/>
  <c r="V606" i="1" s="1"/>
  <c r="U598" i="1"/>
  <c r="W598" i="1"/>
  <c r="V598" i="1" s="1"/>
  <c r="U590" i="1"/>
  <c r="W590" i="1"/>
  <c r="V590" i="1" s="1"/>
  <c r="U582" i="1"/>
  <c r="W582" i="1"/>
  <c r="V582" i="1" s="1"/>
  <c r="U574" i="1"/>
  <c r="W574" i="1"/>
  <c r="V574" i="1" s="1"/>
  <c r="U566" i="1"/>
  <c r="W566" i="1"/>
  <c r="V566" i="1" s="1"/>
  <c r="U558" i="1"/>
  <c r="W558" i="1"/>
  <c r="V558" i="1" s="1"/>
  <c r="U550" i="1"/>
  <c r="W550" i="1"/>
  <c r="V550" i="1" s="1"/>
  <c r="U542" i="1"/>
  <c r="W542" i="1"/>
  <c r="V542" i="1" s="1"/>
  <c r="U534" i="1"/>
  <c r="W534" i="1"/>
  <c r="V534" i="1" s="1"/>
  <c r="U526" i="1"/>
  <c r="W526" i="1"/>
  <c r="V526" i="1" s="1"/>
  <c r="U518" i="1"/>
  <c r="W518" i="1"/>
  <c r="V518" i="1" s="1"/>
  <c r="U510" i="1"/>
  <c r="W510" i="1"/>
  <c r="V510" i="1" s="1"/>
  <c r="U502" i="1"/>
  <c r="W502" i="1"/>
  <c r="V502" i="1" s="1"/>
  <c r="U494" i="1"/>
  <c r="W494" i="1"/>
  <c r="V494" i="1" s="1"/>
  <c r="U486" i="1"/>
  <c r="W486" i="1"/>
  <c r="V486" i="1" s="1"/>
  <c r="U478" i="1"/>
  <c r="W478" i="1"/>
  <c r="V478" i="1" s="1"/>
  <c r="U470" i="1"/>
  <c r="W470" i="1"/>
  <c r="V470" i="1" s="1"/>
  <c r="U462" i="1"/>
  <c r="W462" i="1"/>
  <c r="V462" i="1" s="1"/>
  <c r="U454" i="1"/>
  <c r="W454" i="1"/>
  <c r="V454" i="1" s="1"/>
  <c r="U446" i="1"/>
  <c r="W446" i="1"/>
  <c r="V446" i="1" s="1"/>
  <c r="U438" i="1"/>
  <c r="W438" i="1"/>
  <c r="V438" i="1" s="1"/>
  <c r="U430" i="1"/>
  <c r="W430" i="1"/>
  <c r="V430" i="1" s="1"/>
  <c r="U422" i="1"/>
  <c r="W422" i="1"/>
  <c r="V422" i="1" s="1"/>
  <c r="U414" i="1"/>
  <c r="W414" i="1"/>
  <c r="V414" i="1" s="1"/>
  <c r="U406" i="1"/>
  <c r="W406" i="1"/>
  <c r="V406" i="1" s="1"/>
  <c r="U398" i="1"/>
  <c r="W398" i="1"/>
  <c r="V398" i="1" s="1"/>
  <c r="U390" i="1"/>
  <c r="W390" i="1"/>
  <c r="V390" i="1" s="1"/>
  <c r="U382" i="1"/>
  <c r="W382" i="1"/>
  <c r="V382" i="1" s="1"/>
  <c r="U374" i="1"/>
  <c r="W374" i="1"/>
  <c r="V374" i="1" s="1"/>
  <c r="U366" i="1"/>
  <c r="W366" i="1"/>
  <c r="V366" i="1" s="1"/>
  <c r="U358" i="1"/>
  <c r="W358" i="1"/>
  <c r="V358" i="1" s="1"/>
  <c r="U350" i="1"/>
  <c r="W350" i="1"/>
  <c r="V350" i="1" s="1"/>
  <c r="U342" i="1"/>
  <c r="W342" i="1"/>
  <c r="V342" i="1" s="1"/>
  <c r="U334" i="1"/>
  <c r="W334" i="1"/>
  <c r="V334" i="1" s="1"/>
  <c r="U326" i="1"/>
  <c r="W326" i="1"/>
  <c r="V326" i="1" s="1"/>
  <c r="U318" i="1"/>
  <c r="W318" i="1"/>
  <c r="V318" i="1" s="1"/>
  <c r="U310" i="1"/>
  <c r="W310" i="1"/>
  <c r="V310" i="1" s="1"/>
  <c r="U302" i="1"/>
  <c r="W302" i="1"/>
  <c r="V302" i="1" s="1"/>
  <c r="U294" i="1"/>
  <c r="W294" i="1"/>
  <c r="V294" i="1" s="1"/>
  <c r="U286" i="1"/>
  <c r="W286" i="1"/>
  <c r="V286" i="1" s="1"/>
  <c r="U278" i="1"/>
  <c r="W278" i="1"/>
  <c r="V278" i="1" s="1"/>
  <c r="U270" i="1"/>
  <c r="W270" i="1"/>
  <c r="V270" i="1" s="1"/>
  <c r="U262" i="1"/>
  <c r="W262" i="1"/>
  <c r="V262" i="1" s="1"/>
  <c r="U254" i="1"/>
  <c r="W254" i="1"/>
  <c r="V254" i="1" s="1"/>
  <c r="U246" i="1"/>
  <c r="W246" i="1"/>
  <c r="V246" i="1" s="1"/>
  <c r="U238" i="1"/>
  <c r="W238" i="1"/>
  <c r="V238" i="1" s="1"/>
  <c r="U230" i="1"/>
  <c r="W230" i="1"/>
  <c r="V230" i="1" s="1"/>
  <c r="U222" i="1"/>
  <c r="W222" i="1"/>
  <c r="V222" i="1" s="1"/>
  <c r="U214" i="1"/>
  <c r="W214" i="1"/>
  <c r="V214" i="1" s="1"/>
  <c r="U206" i="1"/>
  <c r="W206" i="1"/>
  <c r="V206" i="1" s="1"/>
  <c r="U198" i="1"/>
  <c r="W198" i="1"/>
  <c r="V198" i="1" s="1"/>
  <c r="U190" i="1"/>
  <c r="W190" i="1"/>
  <c r="V190" i="1" s="1"/>
  <c r="U182" i="1"/>
  <c r="W182" i="1"/>
  <c r="V182" i="1" s="1"/>
  <c r="U174" i="1"/>
  <c r="W174" i="1"/>
  <c r="V174" i="1" s="1"/>
  <c r="U166" i="1"/>
  <c r="W166" i="1"/>
  <c r="V166" i="1" s="1"/>
  <c r="U158" i="1"/>
  <c r="W158" i="1"/>
  <c r="V158" i="1" s="1"/>
  <c r="U150" i="1"/>
  <c r="W150" i="1"/>
  <c r="V150" i="1" s="1"/>
  <c r="U142" i="1"/>
  <c r="W142" i="1"/>
  <c r="V142" i="1" s="1"/>
  <c r="U134" i="1"/>
  <c r="W134" i="1"/>
  <c r="V134" i="1" s="1"/>
  <c r="U126" i="1"/>
  <c r="W126" i="1"/>
  <c r="V126" i="1" s="1"/>
  <c r="U118" i="1"/>
  <c r="W118" i="1"/>
  <c r="V118" i="1" s="1"/>
  <c r="U110" i="1"/>
  <c r="W110" i="1"/>
  <c r="V110" i="1" s="1"/>
  <c r="U102" i="1"/>
  <c r="W102" i="1"/>
  <c r="V102" i="1" s="1"/>
  <c r="U94" i="1"/>
  <c r="W94" i="1"/>
  <c r="V94" i="1" s="1"/>
  <c r="U86" i="1"/>
  <c r="W86" i="1"/>
  <c r="V86" i="1" s="1"/>
  <c r="U78" i="1"/>
  <c r="W78" i="1"/>
  <c r="V78" i="1" s="1"/>
  <c r="U70" i="1"/>
  <c r="W70" i="1"/>
  <c r="V70" i="1" s="1"/>
  <c r="U62" i="1"/>
  <c r="W62" i="1"/>
  <c r="V62" i="1" s="1"/>
  <c r="U54" i="1"/>
  <c r="W54" i="1"/>
  <c r="V54" i="1" s="1"/>
  <c r="U46" i="1"/>
  <c r="W46" i="1"/>
  <c r="V46" i="1" s="1"/>
  <c r="U38" i="1"/>
  <c r="W38" i="1"/>
  <c r="V38" i="1" s="1"/>
  <c r="U30" i="1"/>
  <c r="W30" i="1"/>
  <c r="V30" i="1" s="1"/>
  <c r="U22" i="1"/>
  <c r="W22" i="1"/>
  <c r="V22" i="1" s="1"/>
  <c r="U14" i="1"/>
  <c r="W14" i="1"/>
  <c r="V14" i="1" s="1"/>
  <c r="U6" i="1"/>
  <c r="W6" i="1"/>
  <c r="V6" i="1" s="1"/>
  <c r="U2277" i="1"/>
  <c r="W2277" i="1"/>
  <c r="V2277" i="1" s="1"/>
  <c r="U2269" i="1"/>
  <c r="W2269" i="1"/>
  <c r="V2269" i="1" s="1"/>
  <c r="U2261" i="1"/>
  <c r="W2261" i="1"/>
  <c r="V2261" i="1" s="1"/>
  <c r="U2253" i="1"/>
  <c r="W2253" i="1"/>
  <c r="V2253" i="1" s="1"/>
  <c r="U2245" i="1"/>
  <c r="W2245" i="1"/>
  <c r="V2245" i="1" s="1"/>
  <c r="U2237" i="1"/>
  <c r="W2237" i="1"/>
  <c r="V2237" i="1" s="1"/>
  <c r="U2229" i="1"/>
  <c r="W2229" i="1"/>
  <c r="V2229" i="1" s="1"/>
  <c r="U2221" i="1"/>
  <c r="W2221" i="1"/>
  <c r="V2221" i="1" s="1"/>
  <c r="U2213" i="1"/>
  <c r="W2213" i="1"/>
  <c r="V2213" i="1" s="1"/>
  <c r="U2205" i="1"/>
  <c r="W2205" i="1"/>
  <c r="V2205" i="1" s="1"/>
  <c r="U2197" i="1"/>
  <c r="W2197" i="1"/>
  <c r="V2197" i="1" s="1"/>
  <c r="U2189" i="1"/>
  <c r="W2189" i="1"/>
  <c r="V2189" i="1" s="1"/>
  <c r="U2181" i="1"/>
  <c r="W2181" i="1"/>
  <c r="V2181" i="1" s="1"/>
  <c r="U2173" i="1"/>
  <c r="W2173" i="1"/>
  <c r="V2173" i="1" s="1"/>
  <c r="U2165" i="1"/>
  <c r="W2165" i="1"/>
  <c r="V2165" i="1" s="1"/>
  <c r="U2157" i="1"/>
  <c r="W2157" i="1"/>
  <c r="V2157" i="1" s="1"/>
  <c r="U2149" i="1"/>
  <c r="W2149" i="1"/>
  <c r="V2149" i="1" s="1"/>
  <c r="U2141" i="1"/>
  <c r="W2141" i="1"/>
  <c r="V2141" i="1" s="1"/>
  <c r="U2133" i="1"/>
  <c r="W2133" i="1"/>
  <c r="V2133" i="1" s="1"/>
  <c r="U2125" i="1"/>
  <c r="W2125" i="1"/>
  <c r="V2125" i="1" s="1"/>
  <c r="U2117" i="1"/>
  <c r="W2117" i="1"/>
  <c r="V2117" i="1" s="1"/>
  <c r="U2109" i="1"/>
  <c r="W2109" i="1"/>
  <c r="V2109" i="1" s="1"/>
  <c r="U2101" i="1"/>
  <c r="W2101" i="1"/>
  <c r="V2101" i="1" s="1"/>
  <c r="U2093" i="1"/>
  <c r="W2093" i="1"/>
  <c r="V2093" i="1" s="1"/>
  <c r="U2085" i="1"/>
  <c r="W2085" i="1"/>
  <c r="V2085" i="1" s="1"/>
  <c r="U2077" i="1"/>
  <c r="W2077" i="1"/>
  <c r="V2077" i="1" s="1"/>
  <c r="U2069" i="1"/>
  <c r="W2069" i="1"/>
  <c r="V2069" i="1" s="1"/>
  <c r="U2061" i="1"/>
  <c r="W2061" i="1"/>
  <c r="V2061" i="1" s="1"/>
  <c r="U2053" i="1"/>
  <c r="W2053" i="1"/>
  <c r="V2053" i="1" s="1"/>
  <c r="U2045" i="1"/>
  <c r="W2045" i="1"/>
  <c r="V2045" i="1" s="1"/>
  <c r="U2037" i="1"/>
  <c r="W2037" i="1"/>
  <c r="V2037" i="1" s="1"/>
  <c r="U2029" i="1"/>
  <c r="W2029" i="1"/>
  <c r="V2029" i="1" s="1"/>
  <c r="U2021" i="1"/>
  <c r="W2021" i="1"/>
  <c r="V2021" i="1" s="1"/>
  <c r="U2013" i="1"/>
  <c r="W2013" i="1"/>
  <c r="V2013" i="1" s="1"/>
  <c r="U2005" i="1"/>
  <c r="W2005" i="1"/>
  <c r="V2005" i="1" s="1"/>
  <c r="U1997" i="1"/>
  <c r="W1997" i="1"/>
  <c r="V1997" i="1" s="1"/>
  <c r="U1989" i="1"/>
  <c r="W1989" i="1"/>
  <c r="V1989" i="1" s="1"/>
  <c r="U1981" i="1"/>
  <c r="W1981" i="1"/>
  <c r="V1981" i="1" s="1"/>
  <c r="U1973" i="1"/>
  <c r="W1973" i="1"/>
  <c r="V1973" i="1" s="1"/>
  <c r="U1965" i="1"/>
  <c r="W1965" i="1"/>
  <c r="V1965" i="1" s="1"/>
  <c r="U1957" i="1"/>
  <c r="W1957" i="1"/>
  <c r="V1957" i="1" s="1"/>
  <c r="U1949" i="1"/>
  <c r="W1949" i="1"/>
  <c r="V1949" i="1" s="1"/>
  <c r="U1941" i="1"/>
  <c r="W1941" i="1"/>
  <c r="V1941" i="1" s="1"/>
  <c r="U1933" i="1"/>
  <c r="W1933" i="1"/>
  <c r="V1933" i="1" s="1"/>
  <c r="U1925" i="1"/>
  <c r="W1925" i="1"/>
  <c r="V1925" i="1" s="1"/>
  <c r="U1917" i="1"/>
  <c r="W1917" i="1"/>
  <c r="V1917" i="1" s="1"/>
  <c r="U1909" i="1"/>
  <c r="W1909" i="1"/>
  <c r="V1909" i="1" s="1"/>
  <c r="U1901" i="1"/>
  <c r="W1901" i="1"/>
  <c r="V1901" i="1" s="1"/>
  <c r="U1893" i="1"/>
  <c r="W1893" i="1"/>
  <c r="V1893" i="1" s="1"/>
  <c r="U1885" i="1"/>
  <c r="W1885" i="1"/>
  <c r="V1885" i="1" s="1"/>
  <c r="U1877" i="1"/>
  <c r="W1877" i="1"/>
  <c r="V1877" i="1" s="1"/>
  <c r="U1869" i="1"/>
  <c r="W1869" i="1"/>
  <c r="V1869" i="1" s="1"/>
  <c r="U1861" i="1"/>
  <c r="W1861" i="1"/>
  <c r="V1861" i="1" s="1"/>
  <c r="U1853" i="1"/>
  <c r="W1853" i="1"/>
  <c r="V1853" i="1" s="1"/>
  <c r="U1845" i="1"/>
  <c r="W1845" i="1"/>
  <c r="V1845" i="1" s="1"/>
  <c r="U1837" i="1"/>
  <c r="W1837" i="1"/>
  <c r="V1837" i="1" s="1"/>
  <c r="U1829" i="1"/>
  <c r="W1829" i="1"/>
  <c r="V1829" i="1" s="1"/>
  <c r="U1821" i="1"/>
  <c r="W1821" i="1"/>
  <c r="V1821" i="1" s="1"/>
  <c r="U1813" i="1"/>
  <c r="W1813" i="1"/>
  <c r="V1813" i="1" s="1"/>
  <c r="U1805" i="1"/>
  <c r="W1805" i="1"/>
  <c r="V1805" i="1" s="1"/>
  <c r="U1797" i="1"/>
  <c r="W1797" i="1"/>
  <c r="V1797" i="1" s="1"/>
  <c r="U1789" i="1"/>
  <c r="W1789" i="1"/>
  <c r="V1789" i="1" s="1"/>
  <c r="U1781" i="1"/>
  <c r="W1781" i="1"/>
  <c r="V1781" i="1" s="1"/>
  <c r="U1773" i="1"/>
  <c r="W1773" i="1"/>
  <c r="V1773" i="1" s="1"/>
  <c r="U1765" i="1"/>
  <c r="W1765" i="1"/>
  <c r="V1765" i="1" s="1"/>
  <c r="U1757" i="1"/>
  <c r="W1757" i="1"/>
  <c r="V1757" i="1" s="1"/>
  <c r="U1749" i="1"/>
  <c r="W1749" i="1"/>
  <c r="V1749" i="1" s="1"/>
  <c r="U1741" i="1"/>
  <c r="W1741" i="1"/>
  <c r="V1741" i="1" s="1"/>
  <c r="U1733" i="1"/>
  <c r="W1733" i="1"/>
  <c r="V1733" i="1" s="1"/>
  <c r="U1725" i="1"/>
  <c r="W1725" i="1"/>
  <c r="V1725" i="1" s="1"/>
  <c r="U1717" i="1"/>
  <c r="W1717" i="1"/>
  <c r="V1717" i="1" s="1"/>
  <c r="U1709" i="1"/>
  <c r="W1709" i="1"/>
  <c r="V1709" i="1" s="1"/>
  <c r="U1701" i="1"/>
  <c r="W1701" i="1"/>
  <c r="V1701" i="1" s="1"/>
  <c r="U1693" i="1"/>
  <c r="W1693" i="1"/>
  <c r="V1693" i="1" s="1"/>
  <c r="U1685" i="1"/>
  <c r="W1685" i="1"/>
  <c r="V1685" i="1" s="1"/>
  <c r="U1677" i="1"/>
  <c r="W1677" i="1"/>
  <c r="V1677" i="1" s="1"/>
  <c r="U1669" i="1"/>
  <c r="W1669" i="1"/>
  <c r="V1669" i="1" s="1"/>
  <c r="U1661" i="1"/>
  <c r="W1661" i="1"/>
  <c r="V1661" i="1" s="1"/>
  <c r="U1653" i="1"/>
  <c r="W1653" i="1"/>
  <c r="V1653" i="1" s="1"/>
  <c r="U1645" i="1"/>
  <c r="W1645" i="1"/>
  <c r="V1645" i="1" s="1"/>
  <c r="U1637" i="1"/>
  <c r="W1637" i="1"/>
  <c r="V1637" i="1" s="1"/>
  <c r="U1629" i="1"/>
  <c r="W1629" i="1"/>
  <c r="V1629" i="1" s="1"/>
  <c r="U1621" i="1"/>
  <c r="W1621" i="1"/>
  <c r="V1621" i="1" s="1"/>
  <c r="U1613" i="1"/>
  <c r="W1613" i="1"/>
  <c r="V1613" i="1" s="1"/>
  <c r="U1605" i="1"/>
  <c r="W1605" i="1"/>
  <c r="V1605" i="1" s="1"/>
  <c r="U1597" i="1"/>
  <c r="W1597" i="1"/>
  <c r="V1597" i="1" s="1"/>
  <c r="U1589" i="1"/>
  <c r="W1589" i="1"/>
  <c r="V1589" i="1" s="1"/>
  <c r="U1581" i="1"/>
  <c r="W1581" i="1"/>
  <c r="V1581" i="1" s="1"/>
  <c r="U1573" i="1"/>
  <c r="W1573" i="1"/>
  <c r="V1573" i="1" s="1"/>
  <c r="U1565" i="1"/>
  <c r="W1565" i="1"/>
  <c r="V1565" i="1" s="1"/>
  <c r="U1557" i="1"/>
  <c r="W1557" i="1"/>
  <c r="V1557" i="1" s="1"/>
  <c r="U1549" i="1"/>
  <c r="W1549" i="1"/>
  <c r="V1549" i="1" s="1"/>
  <c r="U1541" i="1"/>
  <c r="W1541" i="1"/>
  <c r="V1541" i="1" s="1"/>
  <c r="U1533" i="1"/>
  <c r="W1533" i="1"/>
  <c r="V1533" i="1" s="1"/>
  <c r="U1525" i="1"/>
  <c r="W1525" i="1"/>
  <c r="V1525" i="1" s="1"/>
  <c r="U1517" i="1"/>
  <c r="W1517" i="1"/>
  <c r="V1517" i="1" s="1"/>
  <c r="U1509" i="1"/>
  <c r="W1509" i="1"/>
  <c r="V1509" i="1" s="1"/>
  <c r="U1501" i="1"/>
  <c r="W1501" i="1"/>
  <c r="V1501" i="1" s="1"/>
  <c r="U1493" i="1"/>
  <c r="W1493" i="1"/>
  <c r="V1493" i="1" s="1"/>
  <c r="U1485" i="1"/>
  <c r="W1485" i="1"/>
  <c r="V1485" i="1" s="1"/>
  <c r="U1477" i="1"/>
  <c r="W1477" i="1"/>
  <c r="V1477" i="1" s="1"/>
  <c r="U1469" i="1"/>
  <c r="W1469" i="1"/>
  <c r="V1469" i="1" s="1"/>
  <c r="U1461" i="1"/>
  <c r="W1461" i="1"/>
  <c r="V1461" i="1" s="1"/>
  <c r="U1453" i="1"/>
  <c r="W1453" i="1"/>
  <c r="V1453" i="1" s="1"/>
  <c r="U1445" i="1"/>
  <c r="W1445" i="1"/>
  <c r="V1445" i="1" s="1"/>
  <c r="U1437" i="1"/>
  <c r="W1437" i="1"/>
  <c r="V1437" i="1" s="1"/>
  <c r="U1429" i="1"/>
  <c r="W1429" i="1"/>
  <c r="V1429" i="1" s="1"/>
  <c r="U1421" i="1"/>
  <c r="W1421" i="1"/>
  <c r="V1421" i="1" s="1"/>
  <c r="U1413" i="1"/>
  <c r="W1413" i="1"/>
  <c r="V1413" i="1" s="1"/>
  <c r="U1405" i="1"/>
  <c r="W1405" i="1"/>
  <c r="V1405" i="1" s="1"/>
  <c r="U1397" i="1"/>
  <c r="W1397" i="1"/>
  <c r="V1397" i="1" s="1"/>
  <c r="U1389" i="1"/>
  <c r="W1389" i="1"/>
  <c r="V1389" i="1" s="1"/>
  <c r="U1381" i="1"/>
  <c r="W1381" i="1"/>
  <c r="V1381" i="1" s="1"/>
  <c r="U1373" i="1"/>
  <c r="W1373" i="1"/>
  <c r="V1373" i="1" s="1"/>
  <c r="U1365" i="1"/>
  <c r="W1365" i="1"/>
  <c r="V1365" i="1" s="1"/>
  <c r="U1357" i="1"/>
  <c r="W1357" i="1"/>
  <c r="V1357" i="1" s="1"/>
  <c r="U1349" i="1"/>
  <c r="W1349" i="1"/>
  <c r="V1349" i="1" s="1"/>
  <c r="U1341" i="1"/>
  <c r="W1341" i="1"/>
  <c r="V1341" i="1" s="1"/>
  <c r="U1333" i="1"/>
  <c r="W1333" i="1"/>
  <c r="V1333" i="1" s="1"/>
  <c r="U1325" i="1"/>
  <c r="W1325" i="1"/>
  <c r="V1325" i="1" s="1"/>
  <c r="U1317" i="1"/>
  <c r="W1317" i="1"/>
  <c r="V1317" i="1" s="1"/>
  <c r="U1309" i="1"/>
  <c r="W1309" i="1"/>
  <c r="V1309" i="1" s="1"/>
  <c r="U1301" i="1"/>
  <c r="W1301" i="1"/>
  <c r="V1301" i="1" s="1"/>
  <c r="U1293" i="1"/>
  <c r="W1293" i="1"/>
  <c r="V1293" i="1" s="1"/>
  <c r="U1285" i="1"/>
  <c r="W1285" i="1"/>
  <c r="V1285" i="1" s="1"/>
  <c r="U1277" i="1"/>
  <c r="W1277" i="1"/>
  <c r="V1277" i="1" s="1"/>
  <c r="U1269" i="1"/>
  <c r="W1269" i="1"/>
  <c r="V1269" i="1" s="1"/>
  <c r="U1261" i="1"/>
  <c r="W1261" i="1"/>
  <c r="V1261" i="1" s="1"/>
  <c r="U1253" i="1"/>
  <c r="W1253" i="1"/>
  <c r="V1253" i="1" s="1"/>
  <c r="U1245" i="1"/>
  <c r="W1245" i="1"/>
  <c r="V1245" i="1" s="1"/>
  <c r="U1237" i="1"/>
  <c r="W1237" i="1"/>
  <c r="V1237" i="1" s="1"/>
  <c r="U1229" i="1"/>
  <c r="W1229" i="1"/>
  <c r="V1229" i="1" s="1"/>
  <c r="U1221" i="1"/>
  <c r="W1221" i="1"/>
  <c r="V1221" i="1" s="1"/>
  <c r="U1213" i="1"/>
  <c r="W1213" i="1"/>
  <c r="V1213" i="1" s="1"/>
  <c r="U1205" i="1"/>
  <c r="W1205" i="1"/>
  <c r="V1205" i="1" s="1"/>
  <c r="U1197" i="1"/>
  <c r="W1197" i="1"/>
  <c r="V1197" i="1" s="1"/>
  <c r="U1189" i="1"/>
  <c r="W1189" i="1"/>
  <c r="V1189" i="1" s="1"/>
  <c r="U1181" i="1"/>
  <c r="W1181" i="1"/>
  <c r="V1181" i="1" s="1"/>
  <c r="U1173" i="1"/>
  <c r="W1173" i="1"/>
  <c r="V1173" i="1" s="1"/>
  <c r="U1165" i="1"/>
  <c r="W1165" i="1"/>
  <c r="V1165" i="1" s="1"/>
  <c r="U1157" i="1"/>
  <c r="W1157" i="1"/>
  <c r="V1157" i="1" s="1"/>
  <c r="U1149" i="1"/>
  <c r="W1149" i="1"/>
  <c r="V1149" i="1" s="1"/>
  <c r="U1141" i="1"/>
  <c r="W1141" i="1"/>
  <c r="V1141" i="1" s="1"/>
  <c r="U1133" i="1"/>
  <c r="W1133" i="1"/>
  <c r="V1133" i="1" s="1"/>
  <c r="U1125" i="1"/>
  <c r="W1125" i="1"/>
  <c r="V1125" i="1" s="1"/>
  <c r="U1117" i="1"/>
  <c r="W1117" i="1"/>
  <c r="V1117" i="1" s="1"/>
  <c r="U1109" i="1"/>
  <c r="W1109" i="1"/>
  <c r="V1109" i="1" s="1"/>
  <c r="U1101" i="1"/>
  <c r="W1101" i="1"/>
  <c r="V1101" i="1" s="1"/>
  <c r="U1093" i="1"/>
  <c r="W1093" i="1"/>
  <c r="V1093" i="1" s="1"/>
  <c r="U1085" i="1"/>
  <c r="W1085" i="1"/>
  <c r="V1085" i="1" s="1"/>
  <c r="U1077" i="1"/>
  <c r="W1077" i="1"/>
  <c r="V1077" i="1" s="1"/>
  <c r="U1069" i="1"/>
  <c r="W1069" i="1"/>
  <c r="V1069" i="1" s="1"/>
  <c r="U1061" i="1"/>
  <c r="W1061" i="1"/>
  <c r="V1061" i="1" s="1"/>
  <c r="U1053" i="1"/>
  <c r="W1053" i="1"/>
  <c r="V1053" i="1" s="1"/>
  <c r="U1045" i="1"/>
  <c r="W1045" i="1"/>
  <c r="V1045" i="1" s="1"/>
  <c r="U1037" i="1"/>
  <c r="W1037" i="1"/>
  <c r="V1037" i="1" s="1"/>
  <c r="U1029" i="1"/>
  <c r="W1029" i="1"/>
  <c r="V1029" i="1" s="1"/>
  <c r="U1021" i="1"/>
  <c r="W1021" i="1"/>
  <c r="V1021" i="1" s="1"/>
  <c r="U1013" i="1"/>
  <c r="W1013" i="1"/>
  <c r="V1013" i="1" s="1"/>
  <c r="U1005" i="1"/>
  <c r="W1005" i="1"/>
  <c r="V1005" i="1" s="1"/>
  <c r="U997" i="1"/>
  <c r="W997" i="1"/>
  <c r="V997" i="1" s="1"/>
  <c r="U989" i="1"/>
  <c r="W989" i="1"/>
  <c r="V989" i="1" s="1"/>
  <c r="U981" i="1"/>
  <c r="W981" i="1"/>
  <c r="V981" i="1" s="1"/>
  <c r="U973" i="1"/>
  <c r="W973" i="1"/>
  <c r="V973" i="1" s="1"/>
  <c r="U965" i="1"/>
  <c r="W965" i="1"/>
  <c r="V965" i="1" s="1"/>
  <c r="U957" i="1"/>
  <c r="W957" i="1"/>
  <c r="V957" i="1" s="1"/>
  <c r="U949" i="1"/>
  <c r="W949" i="1"/>
  <c r="V949" i="1" s="1"/>
  <c r="U941" i="1"/>
  <c r="W941" i="1"/>
  <c r="V941" i="1" s="1"/>
  <c r="U933" i="1"/>
  <c r="W933" i="1"/>
  <c r="V933" i="1" s="1"/>
  <c r="U925" i="1"/>
  <c r="W925" i="1"/>
  <c r="V925" i="1" s="1"/>
  <c r="U917" i="1"/>
  <c r="W917" i="1"/>
  <c r="V917" i="1" s="1"/>
  <c r="U909" i="1"/>
  <c r="W909" i="1"/>
  <c r="V909" i="1" s="1"/>
  <c r="U901" i="1"/>
  <c r="W901" i="1"/>
  <c r="V901" i="1" s="1"/>
  <c r="U893" i="1"/>
  <c r="W893" i="1"/>
  <c r="V893" i="1" s="1"/>
  <c r="U885" i="1"/>
  <c r="W885" i="1"/>
  <c r="V885" i="1" s="1"/>
  <c r="U877" i="1"/>
  <c r="W877" i="1"/>
  <c r="V877" i="1" s="1"/>
  <c r="U869" i="1"/>
  <c r="W869" i="1"/>
  <c r="V869" i="1" s="1"/>
  <c r="U861" i="1"/>
  <c r="W861" i="1"/>
  <c r="V861" i="1" s="1"/>
  <c r="U853" i="1"/>
  <c r="W853" i="1"/>
  <c r="V853" i="1" s="1"/>
  <c r="U845" i="1"/>
  <c r="W845" i="1"/>
  <c r="V845" i="1" s="1"/>
  <c r="U837" i="1"/>
  <c r="W837" i="1"/>
  <c r="V837" i="1" s="1"/>
  <c r="U829" i="1"/>
  <c r="W829" i="1"/>
  <c r="V829" i="1" s="1"/>
  <c r="U821" i="1"/>
  <c r="W821" i="1"/>
  <c r="V821" i="1" s="1"/>
  <c r="U813" i="1"/>
  <c r="W813" i="1"/>
  <c r="V813" i="1" s="1"/>
  <c r="U805" i="1"/>
  <c r="W805" i="1"/>
  <c r="V805" i="1" s="1"/>
  <c r="U797" i="1"/>
  <c r="W797" i="1"/>
  <c r="V797" i="1" s="1"/>
  <c r="U789" i="1"/>
  <c r="W789" i="1"/>
  <c r="V789" i="1" s="1"/>
  <c r="U781" i="1"/>
  <c r="W781" i="1"/>
  <c r="V781" i="1" s="1"/>
  <c r="U773" i="1"/>
  <c r="W773" i="1"/>
  <c r="V773" i="1" s="1"/>
  <c r="U765" i="1"/>
  <c r="W765" i="1"/>
  <c r="V765" i="1" s="1"/>
  <c r="U757" i="1"/>
  <c r="W757" i="1"/>
  <c r="V757" i="1" s="1"/>
  <c r="U749" i="1"/>
  <c r="W749" i="1"/>
  <c r="V749" i="1" s="1"/>
  <c r="U741" i="1"/>
  <c r="W741" i="1"/>
  <c r="V741" i="1" s="1"/>
  <c r="U733" i="1"/>
  <c r="W733" i="1"/>
  <c r="V733" i="1" s="1"/>
  <c r="U725" i="1"/>
  <c r="W725" i="1"/>
  <c r="V725" i="1" s="1"/>
  <c r="U717" i="1"/>
  <c r="W717" i="1"/>
  <c r="V717" i="1" s="1"/>
  <c r="U709" i="1"/>
  <c r="W709" i="1"/>
  <c r="V709" i="1" s="1"/>
  <c r="U701" i="1"/>
  <c r="W701" i="1"/>
  <c r="V701" i="1" s="1"/>
  <c r="U693" i="1"/>
  <c r="W693" i="1"/>
  <c r="V693" i="1" s="1"/>
  <c r="U685" i="1"/>
  <c r="W685" i="1"/>
  <c r="V685" i="1" s="1"/>
  <c r="U677" i="1"/>
  <c r="W677" i="1"/>
  <c r="V677" i="1" s="1"/>
  <c r="U669" i="1"/>
  <c r="W669" i="1"/>
  <c r="V669" i="1" s="1"/>
  <c r="U661" i="1"/>
  <c r="W661" i="1"/>
  <c r="V661" i="1" s="1"/>
  <c r="U653" i="1"/>
  <c r="W653" i="1"/>
  <c r="V653" i="1" s="1"/>
  <c r="U645" i="1"/>
  <c r="W645" i="1"/>
  <c r="V645" i="1" s="1"/>
  <c r="U637" i="1"/>
  <c r="W637" i="1"/>
  <c r="V637" i="1" s="1"/>
  <c r="U629" i="1"/>
  <c r="W629" i="1"/>
  <c r="V629" i="1" s="1"/>
  <c r="U621" i="1"/>
  <c r="W621" i="1"/>
  <c r="V621" i="1" s="1"/>
  <c r="U613" i="1"/>
  <c r="W613" i="1"/>
  <c r="V613" i="1" s="1"/>
  <c r="U605" i="1"/>
  <c r="W605" i="1"/>
  <c r="V605" i="1" s="1"/>
  <c r="U597" i="1"/>
  <c r="W597" i="1"/>
  <c r="V597" i="1" s="1"/>
  <c r="U589" i="1"/>
  <c r="W589" i="1"/>
  <c r="V589" i="1" s="1"/>
  <c r="U581" i="1"/>
  <c r="W581" i="1"/>
  <c r="V581" i="1" s="1"/>
  <c r="U573" i="1"/>
  <c r="W573" i="1"/>
  <c r="V573" i="1" s="1"/>
  <c r="U565" i="1"/>
  <c r="W565" i="1"/>
  <c r="V565" i="1" s="1"/>
  <c r="U557" i="1"/>
  <c r="W557" i="1"/>
  <c r="V557" i="1" s="1"/>
  <c r="U549" i="1"/>
  <c r="W549" i="1"/>
  <c r="V549" i="1" s="1"/>
  <c r="U541" i="1"/>
  <c r="W541" i="1"/>
  <c r="V541" i="1" s="1"/>
  <c r="U533" i="1"/>
  <c r="W533" i="1"/>
  <c r="V533" i="1" s="1"/>
  <c r="U525" i="1"/>
  <c r="W525" i="1"/>
  <c r="V525" i="1" s="1"/>
  <c r="U517" i="1"/>
  <c r="W517" i="1"/>
  <c r="V517" i="1" s="1"/>
  <c r="U509" i="1"/>
  <c r="W509" i="1"/>
  <c r="V509" i="1" s="1"/>
  <c r="U501" i="1"/>
  <c r="W501" i="1"/>
  <c r="V501" i="1" s="1"/>
  <c r="U493" i="1"/>
  <c r="W493" i="1"/>
  <c r="V493" i="1" s="1"/>
  <c r="U485" i="1"/>
  <c r="W485" i="1"/>
  <c r="V485" i="1" s="1"/>
  <c r="U477" i="1"/>
  <c r="W477" i="1"/>
  <c r="V477" i="1" s="1"/>
  <c r="U469" i="1"/>
  <c r="W469" i="1"/>
  <c r="V469" i="1" s="1"/>
  <c r="U461" i="1"/>
  <c r="W461" i="1"/>
  <c r="V461" i="1" s="1"/>
  <c r="U453" i="1"/>
  <c r="W453" i="1"/>
  <c r="V453" i="1" s="1"/>
  <c r="U445" i="1"/>
  <c r="W445" i="1"/>
  <c r="V445" i="1" s="1"/>
  <c r="U437" i="1"/>
  <c r="W437" i="1"/>
  <c r="V437" i="1" s="1"/>
  <c r="U429" i="1"/>
  <c r="W429" i="1"/>
  <c r="V429" i="1" s="1"/>
  <c r="U421" i="1"/>
  <c r="W421" i="1"/>
  <c r="V421" i="1" s="1"/>
  <c r="U413" i="1"/>
  <c r="W413" i="1"/>
  <c r="V413" i="1" s="1"/>
  <c r="U405" i="1"/>
  <c r="W405" i="1"/>
  <c r="V405" i="1" s="1"/>
  <c r="U397" i="1"/>
  <c r="W397" i="1"/>
  <c r="V397" i="1" s="1"/>
  <c r="U389" i="1"/>
  <c r="W389" i="1"/>
  <c r="V389" i="1" s="1"/>
  <c r="U381" i="1"/>
  <c r="W381" i="1"/>
  <c r="V381" i="1" s="1"/>
  <c r="U373" i="1"/>
  <c r="W373" i="1"/>
  <c r="V373" i="1" s="1"/>
  <c r="U365" i="1"/>
  <c r="W365" i="1"/>
  <c r="V365" i="1" s="1"/>
  <c r="U357" i="1"/>
  <c r="W357" i="1"/>
  <c r="V357" i="1" s="1"/>
  <c r="U349" i="1"/>
  <c r="W349" i="1"/>
  <c r="V349" i="1" s="1"/>
  <c r="U341" i="1"/>
  <c r="W341" i="1"/>
  <c r="V341" i="1" s="1"/>
  <c r="U333" i="1"/>
  <c r="W333" i="1"/>
  <c r="V333" i="1" s="1"/>
  <c r="U325" i="1"/>
  <c r="W325" i="1"/>
  <c r="V325" i="1" s="1"/>
  <c r="U317" i="1"/>
  <c r="W317" i="1"/>
  <c r="V317" i="1" s="1"/>
  <c r="U309" i="1"/>
  <c r="W309" i="1"/>
  <c r="V309" i="1" s="1"/>
  <c r="U301" i="1"/>
  <c r="W301" i="1"/>
  <c r="V301" i="1" s="1"/>
  <c r="U293" i="1"/>
  <c r="W293" i="1"/>
  <c r="V293" i="1" s="1"/>
  <c r="U285" i="1"/>
  <c r="W285" i="1"/>
  <c r="V285" i="1" s="1"/>
  <c r="U277" i="1"/>
  <c r="W277" i="1"/>
  <c r="V277" i="1" s="1"/>
  <c r="U269" i="1"/>
  <c r="W269" i="1"/>
  <c r="V269" i="1" s="1"/>
  <c r="U261" i="1"/>
  <c r="W261" i="1"/>
  <c r="V261" i="1" s="1"/>
  <c r="U253" i="1"/>
  <c r="W253" i="1"/>
  <c r="V253" i="1" s="1"/>
  <c r="U245" i="1"/>
  <c r="W245" i="1"/>
  <c r="V245" i="1" s="1"/>
  <c r="U237" i="1"/>
  <c r="W237" i="1"/>
  <c r="V237" i="1" s="1"/>
  <c r="U229" i="1"/>
  <c r="W229" i="1"/>
  <c r="V229" i="1" s="1"/>
  <c r="U221" i="1"/>
  <c r="W221" i="1"/>
  <c r="V221" i="1" s="1"/>
  <c r="U213" i="1"/>
  <c r="W213" i="1"/>
  <c r="V213" i="1" s="1"/>
  <c r="U205" i="1"/>
  <c r="W205" i="1"/>
  <c r="V205" i="1" s="1"/>
  <c r="U197" i="1"/>
  <c r="W197" i="1"/>
  <c r="V197" i="1" s="1"/>
  <c r="U189" i="1"/>
  <c r="W189" i="1"/>
  <c r="V189" i="1" s="1"/>
  <c r="U181" i="1"/>
  <c r="W181" i="1"/>
  <c r="V181" i="1" s="1"/>
  <c r="U173" i="1"/>
  <c r="W173" i="1"/>
  <c r="V173" i="1" s="1"/>
  <c r="U165" i="1"/>
  <c r="W165" i="1"/>
  <c r="V165" i="1" s="1"/>
  <c r="U157" i="1"/>
  <c r="W157" i="1"/>
  <c r="V157" i="1" s="1"/>
  <c r="U149" i="1"/>
  <c r="W149" i="1"/>
  <c r="V149" i="1" s="1"/>
  <c r="U141" i="1"/>
  <c r="W141" i="1"/>
  <c r="V141" i="1" s="1"/>
  <c r="U133" i="1"/>
  <c r="W133" i="1"/>
  <c r="V133" i="1" s="1"/>
  <c r="U125" i="1"/>
  <c r="W125" i="1"/>
  <c r="V125" i="1" s="1"/>
  <c r="U117" i="1"/>
  <c r="W117" i="1"/>
  <c r="V117" i="1" s="1"/>
  <c r="U109" i="1"/>
  <c r="W109" i="1"/>
  <c r="V109" i="1" s="1"/>
  <c r="U101" i="1"/>
  <c r="W101" i="1"/>
  <c r="V101" i="1" s="1"/>
  <c r="U93" i="1"/>
  <c r="W93" i="1"/>
  <c r="V93" i="1" s="1"/>
  <c r="U85" i="1"/>
  <c r="W85" i="1"/>
  <c r="V85" i="1" s="1"/>
  <c r="U77" i="1"/>
  <c r="W77" i="1"/>
  <c r="V77" i="1" s="1"/>
  <c r="U69" i="1"/>
  <c r="W69" i="1"/>
  <c r="V69" i="1" s="1"/>
  <c r="U61" i="1"/>
  <c r="W61" i="1"/>
  <c r="V61" i="1" s="1"/>
  <c r="U53" i="1"/>
  <c r="W53" i="1"/>
  <c r="V53" i="1" s="1"/>
  <c r="U45" i="1"/>
  <c r="W45" i="1"/>
  <c r="V45" i="1" s="1"/>
  <c r="U37" i="1"/>
  <c r="W37" i="1"/>
  <c r="V37" i="1" s="1"/>
  <c r="U29" i="1"/>
  <c r="W29" i="1"/>
  <c r="V29" i="1" s="1"/>
  <c r="U21" i="1"/>
  <c r="W21" i="1"/>
  <c r="V21" i="1" s="1"/>
  <c r="U13" i="1"/>
  <c r="W13" i="1"/>
  <c r="V13" i="1" s="1"/>
  <c r="U5" i="1"/>
  <c r="W5" i="1"/>
  <c r="V5" i="1" s="1"/>
  <c r="U2396" i="1"/>
  <c r="W2396" i="1"/>
  <c r="V2396" i="1" s="1"/>
  <c r="U2388" i="1"/>
  <c r="W2388" i="1"/>
  <c r="V2388" i="1" s="1"/>
  <c r="U2380" i="1"/>
  <c r="W2380" i="1"/>
  <c r="V2380" i="1" s="1"/>
  <c r="U2372" i="1"/>
  <c r="W2372" i="1"/>
  <c r="V2372" i="1" s="1"/>
  <c r="U2364" i="1"/>
  <c r="W2364" i="1"/>
  <c r="V2364" i="1" s="1"/>
  <c r="U2356" i="1"/>
  <c r="W2356" i="1"/>
  <c r="V2356" i="1" s="1"/>
  <c r="U2348" i="1"/>
  <c r="W2348" i="1"/>
  <c r="V2348" i="1" s="1"/>
  <c r="U2340" i="1"/>
  <c r="W2340" i="1"/>
  <c r="V2340" i="1" s="1"/>
  <c r="U2332" i="1"/>
  <c r="W2332" i="1"/>
  <c r="V2332" i="1" s="1"/>
  <c r="U2324" i="1"/>
  <c r="W2324" i="1"/>
  <c r="V2324" i="1" s="1"/>
  <c r="U2316" i="1"/>
  <c r="W2316" i="1"/>
  <c r="V2316" i="1" s="1"/>
  <c r="U2308" i="1"/>
  <c r="W2308" i="1"/>
  <c r="V2308" i="1" s="1"/>
  <c r="U2300" i="1"/>
  <c r="W2300" i="1"/>
  <c r="V2300" i="1" s="1"/>
  <c r="U2292" i="1"/>
  <c r="W2292" i="1"/>
  <c r="V2292" i="1" s="1"/>
  <c r="U2284" i="1"/>
  <c r="W2284" i="1"/>
  <c r="V2284" i="1" s="1"/>
  <c r="U2276" i="1"/>
  <c r="W2276" i="1"/>
  <c r="V2276" i="1" s="1"/>
  <c r="U2268" i="1"/>
  <c r="W2268" i="1"/>
  <c r="V2268" i="1" s="1"/>
  <c r="U2260" i="1"/>
  <c r="W2260" i="1"/>
  <c r="V2260" i="1" s="1"/>
  <c r="U2252" i="1"/>
  <c r="W2252" i="1"/>
  <c r="V2252" i="1" s="1"/>
  <c r="U2244" i="1"/>
  <c r="W2244" i="1"/>
  <c r="V2244" i="1" s="1"/>
  <c r="U2236" i="1"/>
  <c r="W2236" i="1"/>
  <c r="V2236" i="1" s="1"/>
  <c r="U2228" i="1"/>
  <c r="W2228" i="1"/>
  <c r="V2228" i="1" s="1"/>
  <c r="U2220" i="1"/>
  <c r="W2220" i="1"/>
  <c r="V2220" i="1" s="1"/>
  <c r="U2212" i="1"/>
  <c r="W2212" i="1"/>
  <c r="V2212" i="1" s="1"/>
  <c r="U2204" i="1"/>
  <c r="W2204" i="1"/>
  <c r="V2204" i="1" s="1"/>
  <c r="U2196" i="1"/>
  <c r="W2196" i="1"/>
  <c r="V2196" i="1" s="1"/>
  <c r="U2188" i="1"/>
  <c r="W2188" i="1"/>
  <c r="V2188" i="1" s="1"/>
  <c r="U2180" i="1"/>
  <c r="W2180" i="1"/>
  <c r="V2180" i="1" s="1"/>
  <c r="U2172" i="1"/>
  <c r="W2172" i="1"/>
  <c r="V2172" i="1" s="1"/>
  <c r="U2164" i="1"/>
  <c r="W2164" i="1"/>
  <c r="V2164" i="1" s="1"/>
  <c r="U2156" i="1"/>
  <c r="W2156" i="1"/>
  <c r="V2156" i="1" s="1"/>
  <c r="U2148" i="1"/>
  <c r="W2148" i="1"/>
  <c r="V2148" i="1" s="1"/>
  <c r="U2140" i="1"/>
  <c r="W2140" i="1"/>
  <c r="V2140" i="1" s="1"/>
  <c r="U2132" i="1"/>
  <c r="W2132" i="1"/>
  <c r="V2132" i="1" s="1"/>
  <c r="U2124" i="1"/>
  <c r="W2124" i="1"/>
  <c r="V2124" i="1" s="1"/>
  <c r="U2116" i="1"/>
  <c r="W2116" i="1"/>
  <c r="V2116" i="1" s="1"/>
  <c r="U2108" i="1"/>
  <c r="W2108" i="1"/>
  <c r="V2108" i="1" s="1"/>
  <c r="U2100" i="1"/>
  <c r="W2100" i="1"/>
  <c r="V2100" i="1" s="1"/>
  <c r="U2092" i="1"/>
  <c r="W2092" i="1"/>
  <c r="V2092" i="1" s="1"/>
  <c r="U2084" i="1"/>
  <c r="W2084" i="1"/>
  <c r="V2084" i="1" s="1"/>
  <c r="U2076" i="1"/>
  <c r="W2076" i="1"/>
  <c r="V2076" i="1" s="1"/>
  <c r="U2068" i="1"/>
  <c r="W2068" i="1"/>
  <c r="V2068" i="1" s="1"/>
  <c r="U2060" i="1"/>
  <c r="W2060" i="1"/>
  <c r="V2060" i="1" s="1"/>
  <c r="U2052" i="1"/>
  <c r="W2052" i="1"/>
  <c r="V2052" i="1" s="1"/>
  <c r="U2044" i="1"/>
  <c r="W2044" i="1"/>
  <c r="V2044" i="1" s="1"/>
  <c r="U2036" i="1"/>
  <c r="W2036" i="1"/>
  <c r="V2036" i="1" s="1"/>
  <c r="U2028" i="1"/>
  <c r="W2028" i="1"/>
  <c r="V2028" i="1" s="1"/>
  <c r="U2020" i="1"/>
  <c r="W2020" i="1"/>
  <c r="V2020" i="1" s="1"/>
  <c r="U2012" i="1"/>
  <c r="W2012" i="1"/>
  <c r="V2012" i="1" s="1"/>
  <c r="U2004" i="1"/>
  <c r="W2004" i="1"/>
  <c r="V2004" i="1" s="1"/>
  <c r="U1996" i="1"/>
  <c r="W1996" i="1"/>
  <c r="V1996" i="1" s="1"/>
  <c r="U1988" i="1"/>
  <c r="W1988" i="1"/>
  <c r="V1988" i="1" s="1"/>
  <c r="U1980" i="1"/>
  <c r="W1980" i="1"/>
  <c r="V1980" i="1" s="1"/>
  <c r="U1972" i="1"/>
  <c r="W1972" i="1"/>
  <c r="V1972" i="1" s="1"/>
  <c r="U1964" i="1"/>
  <c r="W1964" i="1"/>
  <c r="V1964" i="1" s="1"/>
  <c r="U1956" i="1"/>
  <c r="W1956" i="1"/>
  <c r="V1956" i="1" s="1"/>
  <c r="U1948" i="1"/>
  <c r="W1948" i="1"/>
  <c r="V1948" i="1" s="1"/>
  <c r="U1940" i="1"/>
  <c r="W1940" i="1"/>
  <c r="V1940" i="1" s="1"/>
  <c r="U1932" i="1"/>
  <c r="W1932" i="1"/>
  <c r="V1932" i="1" s="1"/>
  <c r="U1924" i="1"/>
  <c r="W1924" i="1"/>
  <c r="V1924" i="1" s="1"/>
  <c r="U1916" i="1"/>
  <c r="W1916" i="1"/>
  <c r="V1916" i="1" s="1"/>
  <c r="U1908" i="1"/>
  <c r="W1908" i="1"/>
  <c r="V1908" i="1" s="1"/>
  <c r="U1900" i="1"/>
  <c r="W1900" i="1"/>
  <c r="V1900" i="1" s="1"/>
  <c r="U1892" i="1"/>
  <c r="W1892" i="1"/>
  <c r="V1892" i="1" s="1"/>
  <c r="U1884" i="1"/>
  <c r="W1884" i="1"/>
  <c r="V1884" i="1" s="1"/>
  <c r="U1876" i="1"/>
  <c r="W1876" i="1"/>
  <c r="V1876" i="1" s="1"/>
  <c r="U1868" i="1"/>
  <c r="W1868" i="1"/>
  <c r="V1868" i="1" s="1"/>
  <c r="U1860" i="1"/>
  <c r="W1860" i="1"/>
  <c r="V1860" i="1" s="1"/>
  <c r="U1852" i="1"/>
  <c r="W1852" i="1"/>
  <c r="V1852" i="1" s="1"/>
  <c r="U1844" i="1"/>
  <c r="W1844" i="1"/>
  <c r="V1844" i="1" s="1"/>
  <c r="U1836" i="1"/>
  <c r="W1836" i="1"/>
  <c r="V1836" i="1" s="1"/>
  <c r="U1828" i="1"/>
  <c r="W1828" i="1"/>
  <c r="V1828" i="1" s="1"/>
  <c r="U1820" i="1"/>
  <c r="W1820" i="1"/>
  <c r="V1820" i="1" s="1"/>
  <c r="U1812" i="1"/>
  <c r="W1812" i="1"/>
  <c r="V1812" i="1" s="1"/>
  <c r="U1804" i="1"/>
  <c r="W1804" i="1"/>
  <c r="V1804" i="1" s="1"/>
  <c r="U1796" i="1"/>
  <c r="W1796" i="1"/>
  <c r="V1796" i="1" s="1"/>
  <c r="U1788" i="1"/>
  <c r="W1788" i="1"/>
  <c r="V1788" i="1" s="1"/>
  <c r="U1780" i="1"/>
  <c r="W1780" i="1"/>
  <c r="V1780" i="1" s="1"/>
  <c r="U1772" i="1"/>
  <c r="W1772" i="1"/>
  <c r="V1772" i="1" s="1"/>
  <c r="U1764" i="1"/>
  <c r="W1764" i="1"/>
  <c r="V1764" i="1" s="1"/>
  <c r="U1756" i="1"/>
  <c r="W1756" i="1"/>
  <c r="V1756" i="1" s="1"/>
  <c r="U1748" i="1"/>
  <c r="W1748" i="1"/>
  <c r="V1748" i="1" s="1"/>
  <c r="U1740" i="1"/>
  <c r="W1740" i="1"/>
  <c r="V1740" i="1" s="1"/>
  <c r="U1732" i="1"/>
  <c r="W1732" i="1"/>
  <c r="V1732" i="1" s="1"/>
  <c r="U1724" i="1"/>
  <c r="W1724" i="1"/>
  <c r="V1724" i="1" s="1"/>
  <c r="U1716" i="1"/>
  <c r="W1716" i="1"/>
  <c r="V1716" i="1" s="1"/>
  <c r="U1708" i="1"/>
  <c r="W1708" i="1"/>
  <c r="V1708" i="1" s="1"/>
  <c r="U1700" i="1"/>
  <c r="W1700" i="1"/>
  <c r="V1700" i="1" s="1"/>
  <c r="U1692" i="1"/>
  <c r="W1692" i="1"/>
  <c r="V1692" i="1" s="1"/>
  <c r="U1684" i="1"/>
  <c r="W1684" i="1"/>
  <c r="V1684" i="1" s="1"/>
  <c r="U1676" i="1"/>
  <c r="W1676" i="1"/>
  <c r="V1676" i="1" s="1"/>
  <c r="U1668" i="1"/>
  <c r="W1668" i="1"/>
  <c r="V1668" i="1" s="1"/>
  <c r="U1660" i="1"/>
  <c r="W1660" i="1"/>
  <c r="V1660" i="1" s="1"/>
  <c r="U1652" i="1"/>
  <c r="W1652" i="1"/>
  <c r="V1652" i="1" s="1"/>
  <c r="U1644" i="1"/>
  <c r="W1644" i="1"/>
  <c r="V1644" i="1" s="1"/>
  <c r="U1636" i="1"/>
  <c r="W1636" i="1"/>
  <c r="V1636" i="1" s="1"/>
  <c r="U1628" i="1"/>
  <c r="W1628" i="1"/>
  <c r="V1628" i="1" s="1"/>
  <c r="U1620" i="1"/>
  <c r="W1620" i="1"/>
  <c r="V1620" i="1" s="1"/>
  <c r="U1612" i="1"/>
  <c r="W1612" i="1"/>
  <c r="V1612" i="1" s="1"/>
  <c r="U1604" i="1"/>
  <c r="W1604" i="1"/>
  <c r="V1604" i="1" s="1"/>
  <c r="U1596" i="1"/>
  <c r="W1596" i="1"/>
  <c r="V1596" i="1" s="1"/>
  <c r="U1588" i="1"/>
  <c r="W1588" i="1"/>
  <c r="V1588" i="1" s="1"/>
  <c r="U1580" i="1"/>
  <c r="W1580" i="1"/>
  <c r="V1580" i="1" s="1"/>
  <c r="U1572" i="1"/>
  <c r="W1572" i="1"/>
  <c r="V1572" i="1" s="1"/>
  <c r="U1564" i="1"/>
  <c r="W1564" i="1"/>
  <c r="V1564" i="1" s="1"/>
  <c r="U1556" i="1"/>
  <c r="W1556" i="1"/>
  <c r="V1556" i="1" s="1"/>
  <c r="U1548" i="1"/>
  <c r="W1548" i="1"/>
  <c r="V1548" i="1" s="1"/>
  <c r="U1540" i="1"/>
  <c r="W1540" i="1"/>
  <c r="V1540" i="1" s="1"/>
  <c r="U1532" i="1"/>
  <c r="W1532" i="1"/>
  <c r="V1532" i="1" s="1"/>
  <c r="U1524" i="1"/>
  <c r="W1524" i="1"/>
  <c r="V1524" i="1" s="1"/>
  <c r="U1516" i="1"/>
  <c r="W1516" i="1"/>
  <c r="V1516" i="1" s="1"/>
  <c r="U1508" i="1"/>
  <c r="W1508" i="1"/>
  <c r="V1508" i="1" s="1"/>
  <c r="U1500" i="1"/>
  <c r="W1500" i="1"/>
  <c r="V1500" i="1" s="1"/>
  <c r="U1492" i="1"/>
  <c r="W1492" i="1"/>
  <c r="V1492" i="1" s="1"/>
  <c r="U1484" i="1"/>
  <c r="W1484" i="1"/>
  <c r="V1484" i="1" s="1"/>
  <c r="U1476" i="1"/>
  <c r="W1476" i="1"/>
  <c r="V1476" i="1" s="1"/>
  <c r="U1468" i="1"/>
  <c r="W1468" i="1"/>
  <c r="V1468" i="1" s="1"/>
  <c r="U1460" i="1"/>
  <c r="W1460" i="1"/>
  <c r="V1460" i="1" s="1"/>
  <c r="U1452" i="1"/>
  <c r="W1452" i="1"/>
  <c r="V1452" i="1" s="1"/>
  <c r="U1444" i="1"/>
  <c r="W1444" i="1"/>
  <c r="V1444" i="1" s="1"/>
  <c r="U1436" i="1"/>
  <c r="W1436" i="1"/>
  <c r="V1436" i="1" s="1"/>
  <c r="U1428" i="1"/>
  <c r="W1428" i="1"/>
  <c r="V1428" i="1" s="1"/>
  <c r="U1420" i="1"/>
  <c r="W1420" i="1"/>
  <c r="V1420" i="1" s="1"/>
  <c r="U1412" i="1"/>
  <c r="W1412" i="1"/>
  <c r="V1412" i="1" s="1"/>
  <c r="U1404" i="1"/>
  <c r="W1404" i="1"/>
  <c r="V1404" i="1" s="1"/>
  <c r="U1396" i="1"/>
  <c r="W1396" i="1"/>
  <c r="V1396" i="1" s="1"/>
  <c r="U1388" i="1"/>
  <c r="W1388" i="1"/>
  <c r="V1388" i="1" s="1"/>
  <c r="U1380" i="1"/>
  <c r="W1380" i="1"/>
  <c r="V1380" i="1" s="1"/>
  <c r="U1372" i="1"/>
  <c r="W1372" i="1"/>
  <c r="V1372" i="1" s="1"/>
  <c r="U1364" i="1"/>
  <c r="W1364" i="1"/>
  <c r="V1364" i="1" s="1"/>
  <c r="U1356" i="1"/>
  <c r="W1356" i="1"/>
  <c r="V1356" i="1" s="1"/>
  <c r="U1348" i="1"/>
  <c r="W1348" i="1"/>
  <c r="V1348" i="1" s="1"/>
  <c r="U1340" i="1"/>
  <c r="W1340" i="1"/>
  <c r="V1340" i="1" s="1"/>
  <c r="U1332" i="1"/>
  <c r="W1332" i="1"/>
  <c r="V1332" i="1" s="1"/>
  <c r="U1324" i="1"/>
  <c r="W1324" i="1"/>
  <c r="V1324" i="1" s="1"/>
  <c r="U1316" i="1"/>
  <c r="W1316" i="1"/>
  <c r="V1316" i="1" s="1"/>
  <c r="U1308" i="1"/>
  <c r="W1308" i="1"/>
  <c r="V1308" i="1" s="1"/>
  <c r="U1300" i="1"/>
  <c r="W1300" i="1"/>
  <c r="V1300" i="1" s="1"/>
  <c r="U1292" i="1"/>
  <c r="W1292" i="1"/>
  <c r="V1292" i="1" s="1"/>
  <c r="U1284" i="1"/>
  <c r="W1284" i="1"/>
  <c r="V1284" i="1" s="1"/>
  <c r="U1276" i="1"/>
  <c r="W1276" i="1"/>
  <c r="V1276" i="1" s="1"/>
  <c r="U1268" i="1"/>
  <c r="W1268" i="1"/>
  <c r="V1268" i="1" s="1"/>
  <c r="U1260" i="1"/>
  <c r="W1260" i="1"/>
  <c r="V1260" i="1" s="1"/>
  <c r="U1252" i="1"/>
  <c r="W1252" i="1"/>
  <c r="V1252" i="1" s="1"/>
  <c r="U1244" i="1"/>
  <c r="W1244" i="1"/>
  <c r="V1244" i="1" s="1"/>
  <c r="U1236" i="1"/>
  <c r="W1236" i="1"/>
  <c r="V1236" i="1" s="1"/>
  <c r="U1228" i="1"/>
  <c r="W1228" i="1"/>
  <c r="V1228" i="1" s="1"/>
  <c r="U1220" i="1"/>
  <c r="W1220" i="1"/>
  <c r="V1220" i="1" s="1"/>
  <c r="U1212" i="1"/>
  <c r="W1212" i="1"/>
  <c r="V1212" i="1" s="1"/>
  <c r="U1204" i="1"/>
  <c r="W1204" i="1"/>
  <c r="V1204" i="1" s="1"/>
  <c r="U1196" i="1"/>
  <c r="W1196" i="1"/>
  <c r="V1196" i="1" s="1"/>
  <c r="U1188" i="1"/>
  <c r="W1188" i="1"/>
  <c r="V1188" i="1" s="1"/>
  <c r="U1180" i="1"/>
  <c r="W1180" i="1"/>
  <c r="V1180" i="1" s="1"/>
  <c r="U1172" i="1"/>
  <c r="W1172" i="1"/>
  <c r="V1172" i="1" s="1"/>
  <c r="U1164" i="1"/>
  <c r="W1164" i="1"/>
  <c r="V1164" i="1" s="1"/>
  <c r="U1156" i="1"/>
  <c r="W1156" i="1"/>
  <c r="V1156" i="1" s="1"/>
  <c r="U1148" i="1"/>
  <c r="W1148" i="1"/>
  <c r="V1148" i="1" s="1"/>
  <c r="U1140" i="1"/>
  <c r="W1140" i="1"/>
  <c r="V1140" i="1" s="1"/>
  <c r="U1132" i="1"/>
  <c r="W1132" i="1"/>
  <c r="V1132" i="1" s="1"/>
  <c r="U1124" i="1"/>
  <c r="W1124" i="1"/>
  <c r="V1124" i="1" s="1"/>
  <c r="U1116" i="1"/>
  <c r="W1116" i="1"/>
  <c r="V1116" i="1" s="1"/>
  <c r="U1108" i="1"/>
  <c r="W1108" i="1"/>
  <c r="V1108" i="1" s="1"/>
  <c r="U1100" i="1"/>
  <c r="W1100" i="1"/>
  <c r="V1100" i="1" s="1"/>
  <c r="U1092" i="1"/>
  <c r="W1092" i="1"/>
  <c r="V1092" i="1" s="1"/>
  <c r="U1084" i="1"/>
  <c r="W1084" i="1"/>
  <c r="V1084" i="1" s="1"/>
  <c r="U1076" i="1"/>
  <c r="W1076" i="1"/>
  <c r="V1076" i="1" s="1"/>
  <c r="U1068" i="1"/>
  <c r="W1068" i="1"/>
  <c r="V1068" i="1" s="1"/>
  <c r="U1060" i="1"/>
  <c r="W1060" i="1"/>
  <c r="V1060" i="1" s="1"/>
  <c r="U1052" i="1"/>
  <c r="W1052" i="1"/>
  <c r="V1052" i="1" s="1"/>
  <c r="U1044" i="1"/>
  <c r="W1044" i="1"/>
  <c r="V1044" i="1" s="1"/>
  <c r="U1036" i="1"/>
  <c r="W1036" i="1"/>
  <c r="V1036" i="1" s="1"/>
  <c r="U1028" i="1"/>
  <c r="W1028" i="1"/>
  <c r="V1028" i="1" s="1"/>
  <c r="U1020" i="1"/>
  <c r="W1020" i="1"/>
  <c r="V1020" i="1" s="1"/>
  <c r="U1012" i="1"/>
  <c r="W1012" i="1"/>
  <c r="V1012" i="1" s="1"/>
  <c r="U1004" i="1"/>
  <c r="W1004" i="1"/>
  <c r="V1004" i="1" s="1"/>
  <c r="U996" i="1"/>
  <c r="W996" i="1"/>
  <c r="V996" i="1" s="1"/>
  <c r="U988" i="1"/>
  <c r="W988" i="1"/>
  <c r="V988" i="1" s="1"/>
  <c r="U980" i="1"/>
  <c r="W980" i="1"/>
  <c r="V980" i="1" s="1"/>
  <c r="U972" i="1"/>
  <c r="W972" i="1"/>
  <c r="V972" i="1" s="1"/>
  <c r="U964" i="1"/>
  <c r="W964" i="1"/>
  <c r="V964" i="1" s="1"/>
  <c r="U956" i="1"/>
  <c r="W956" i="1"/>
  <c r="V956" i="1" s="1"/>
  <c r="U948" i="1"/>
  <c r="W948" i="1"/>
  <c r="V948" i="1" s="1"/>
  <c r="U940" i="1"/>
  <c r="W940" i="1"/>
  <c r="V940" i="1" s="1"/>
  <c r="U932" i="1"/>
  <c r="W932" i="1"/>
  <c r="V932" i="1" s="1"/>
  <c r="U924" i="1"/>
  <c r="W924" i="1"/>
  <c r="V924" i="1" s="1"/>
  <c r="U916" i="1"/>
  <c r="W916" i="1"/>
  <c r="V916" i="1" s="1"/>
  <c r="U908" i="1"/>
  <c r="W908" i="1"/>
  <c r="V908" i="1" s="1"/>
  <c r="U900" i="1"/>
  <c r="W900" i="1"/>
  <c r="V900" i="1" s="1"/>
  <c r="U892" i="1"/>
  <c r="W892" i="1"/>
  <c r="V892" i="1" s="1"/>
  <c r="U884" i="1"/>
  <c r="W884" i="1"/>
  <c r="V884" i="1" s="1"/>
  <c r="U876" i="1"/>
  <c r="W876" i="1"/>
  <c r="V876" i="1" s="1"/>
  <c r="U868" i="1"/>
  <c r="W868" i="1"/>
  <c r="V868" i="1" s="1"/>
  <c r="U860" i="1"/>
  <c r="W860" i="1"/>
  <c r="V860" i="1" s="1"/>
  <c r="U852" i="1"/>
  <c r="W852" i="1"/>
  <c r="V852" i="1" s="1"/>
  <c r="U844" i="1"/>
  <c r="W844" i="1"/>
  <c r="V844" i="1" s="1"/>
  <c r="U836" i="1"/>
  <c r="W836" i="1"/>
  <c r="V836" i="1" s="1"/>
  <c r="U828" i="1"/>
  <c r="W828" i="1"/>
  <c r="V828" i="1" s="1"/>
  <c r="U820" i="1"/>
  <c r="W820" i="1"/>
  <c r="V820" i="1" s="1"/>
  <c r="U812" i="1"/>
  <c r="W812" i="1"/>
  <c r="V812" i="1" s="1"/>
  <c r="U804" i="1"/>
  <c r="W804" i="1"/>
  <c r="V804" i="1" s="1"/>
  <c r="U796" i="1"/>
  <c r="W796" i="1"/>
  <c r="V796" i="1" s="1"/>
  <c r="U788" i="1"/>
  <c r="W788" i="1"/>
  <c r="V788" i="1" s="1"/>
  <c r="U780" i="1"/>
  <c r="W780" i="1"/>
  <c r="V780" i="1" s="1"/>
  <c r="U772" i="1"/>
  <c r="W772" i="1"/>
  <c r="V772" i="1" s="1"/>
  <c r="U764" i="1"/>
  <c r="W764" i="1"/>
  <c r="V764" i="1" s="1"/>
  <c r="U756" i="1"/>
  <c r="W756" i="1"/>
  <c r="V756" i="1" s="1"/>
  <c r="U748" i="1"/>
  <c r="W748" i="1"/>
  <c r="V748" i="1" s="1"/>
  <c r="U740" i="1"/>
  <c r="W740" i="1"/>
  <c r="V740" i="1" s="1"/>
  <c r="U732" i="1"/>
  <c r="W732" i="1"/>
  <c r="V732" i="1" s="1"/>
  <c r="U724" i="1"/>
  <c r="W724" i="1"/>
  <c r="V724" i="1" s="1"/>
  <c r="U716" i="1"/>
  <c r="W716" i="1"/>
  <c r="V716" i="1" s="1"/>
  <c r="U708" i="1"/>
  <c r="W708" i="1"/>
  <c r="V708" i="1" s="1"/>
  <c r="U700" i="1"/>
  <c r="W700" i="1"/>
  <c r="V700" i="1" s="1"/>
  <c r="U692" i="1"/>
  <c r="W692" i="1"/>
  <c r="V692" i="1" s="1"/>
  <c r="U684" i="1"/>
  <c r="W684" i="1"/>
  <c r="V684" i="1" s="1"/>
  <c r="U676" i="1"/>
  <c r="W676" i="1"/>
  <c r="V676" i="1" s="1"/>
  <c r="U668" i="1"/>
  <c r="W668" i="1"/>
  <c r="V668" i="1" s="1"/>
  <c r="U660" i="1"/>
  <c r="W660" i="1"/>
  <c r="V660" i="1" s="1"/>
  <c r="U652" i="1"/>
  <c r="W652" i="1"/>
  <c r="V652" i="1" s="1"/>
  <c r="U644" i="1"/>
  <c r="W644" i="1"/>
  <c r="V644" i="1" s="1"/>
  <c r="U636" i="1"/>
  <c r="W636" i="1"/>
  <c r="V636" i="1" s="1"/>
  <c r="U628" i="1"/>
  <c r="W628" i="1"/>
  <c r="V628" i="1" s="1"/>
  <c r="U620" i="1"/>
  <c r="W620" i="1"/>
  <c r="V620" i="1" s="1"/>
  <c r="U612" i="1"/>
  <c r="W612" i="1"/>
  <c r="V612" i="1" s="1"/>
  <c r="U604" i="1"/>
  <c r="W604" i="1"/>
  <c r="V604" i="1" s="1"/>
  <c r="U596" i="1"/>
  <c r="W596" i="1"/>
  <c r="V596" i="1" s="1"/>
  <c r="U588" i="1"/>
  <c r="W588" i="1"/>
  <c r="V588" i="1" s="1"/>
  <c r="U580" i="1"/>
  <c r="W580" i="1"/>
  <c r="V580" i="1" s="1"/>
  <c r="U572" i="1"/>
  <c r="W572" i="1"/>
  <c r="V572" i="1" s="1"/>
  <c r="U564" i="1"/>
  <c r="W564" i="1"/>
  <c r="V564" i="1" s="1"/>
  <c r="U556" i="1"/>
  <c r="W556" i="1"/>
  <c r="V556" i="1" s="1"/>
  <c r="U548" i="1"/>
  <c r="W548" i="1"/>
  <c r="V548" i="1" s="1"/>
  <c r="U540" i="1"/>
  <c r="W540" i="1"/>
  <c r="V540" i="1" s="1"/>
  <c r="U532" i="1"/>
  <c r="W532" i="1"/>
  <c r="V532" i="1" s="1"/>
  <c r="U524" i="1"/>
  <c r="W524" i="1"/>
  <c r="V524" i="1" s="1"/>
  <c r="U516" i="1"/>
  <c r="W516" i="1"/>
  <c r="V516" i="1" s="1"/>
  <c r="U508" i="1"/>
  <c r="W508" i="1"/>
  <c r="V508" i="1" s="1"/>
  <c r="U500" i="1"/>
  <c r="W500" i="1"/>
  <c r="V500" i="1" s="1"/>
  <c r="U492" i="1"/>
  <c r="W492" i="1"/>
  <c r="V492" i="1" s="1"/>
  <c r="U484" i="1"/>
  <c r="W484" i="1"/>
  <c r="V484" i="1" s="1"/>
  <c r="U476" i="1"/>
  <c r="W476" i="1"/>
  <c r="V476" i="1" s="1"/>
  <c r="U468" i="1"/>
  <c r="W468" i="1"/>
  <c r="V468" i="1" s="1"/>
  <c r="U460" i="1"/>
  <c r="W460" i="1"/>
  <c r="V460" i="1" s="1"/>
  <c r="U452" i="1"/>
  <c r="W452" i="1"/>
  <c r="V452" i="1" s="1"/>
  <c r="U444" i="1"/>
  <c r="W444" i="1"/>
  <c r="V444" i="1" s="1"/>
  <c r="U436" i="1"/>
  <c r="W436" i="1"/>
  <c r="V436" i="1" s="1"/>
  <c r="U428" i="1"/>
  <c r="W428" i="1"/>
  <c r="V428" i="1" s="1"/>
  <c r="U420" i="1"/>
  <c r="W420" i="1"/>
  <c r="V420" i="1" s="1"/>
  <c r="U412" i="1"/>
  <c r="W412" i="1"/>
  <c r="V412" i="1" s="1"/>
  <c r="U404" i="1"/>
  <c r="W404" i="1"/>
  <c r="V404" i="1" s="1"/>
  <c r="U396" i="1"/>
  <c r="W396" i="1"/>
  <c r="V396" i="1" s="1"/>
  <c r="U388" i="1"/>
  <c r="W388" i="1"/>
  <c r="V388" i="1" s="1"/>
  <c r="U380" i="1"/>
  <c r="W380" i="1"/>
  <c r="V380" i="1" s="1"/>
  <c r="U372" i="1"/>
  <c r="W372" i="1"/>
  <c r="V372" i="1" s="1"/>
  <c r="U364" i="1"/>
  <c r="W364" i="1"/>
  <c r="V364" i="1" s="1"/>
  <c r="U356" i="1"/>
  <c r="W356" i="1"/>
  <c r="V356" i="1" s="1"/>
  <c r="U348" i="1"/>
  <c r="W348" i="1"/>
  <c r="V348" i="1" s="1"/>
  <c r="U340" i="1"/>
  <c r="W340" i="1"/>
  <c r="V340" i="1" s="1"/>
  <c r="U332" i="1"/>
  <c r="W332" i="1"/>
  <c r="V332" i="1" s="1"/>
  <c r="U324" i="1"/>
  <c r="W324" i="1"/>
  <c r="V324" i="1" s="1"/>
  <c r="U316" i="1"/>
  <c r="W316" i="1"/>
  <c r="V316" i="1" s="1"/>
  <c r="U308" i="1"/>
  <c r="W308" i="1"/>
  <c r="V308" i="1" s="1"/>
  <c r="U300" i="1"/>
  <c r="W300" i="1"/>
  <c r="V300" i="1" s="1"/>
  <c r="U292" i="1"/>
  <c r="W292" i="1"/>
  <c r="V292" i="1" s="1"/>
  <c r="U284" i="1"/>
  <c r="W284" i="1"/>
  <c r="V284" i="1" s="1"/>
  <c r="U276" i="1"/>
  <c r="W276" i="1"/>
  <c r="V276" i="1" s="1"/>
  <c r="U268" i="1"/>
  <c r="W268" i="1"/>
  <c r="V268" i="1" s="1"/>
  <c r="U260" i="1"/>
  <c r="W260" i="1"/>
  <c r="V260" i="1" s="1"/>
  <c r="U252" i="1"/>
  <c r="W252" i="1"/>
  <c r="V252" i="1" s="1"/>
  <c r="U244" i="1"/>
  <c r="W244" i="1"/>
  <c r="V244" i="1" s="1"/>
  <c r="U236" i="1"/>
  <c r="W236" i="1"/>
  <c r="V236" i="1" s="1"/>
  <c r="U228" i="1"/>
  <c r="W228" i="1"/>
  <c r="V228" i="1" s="1"/>
  <c r="U220" i="1"/>
  <c r="W220" i="1"/>
  <c r="V220" i="1" s="1"/>
  <c r="U212" i="1"/>
  <c r="W212" i="1"/>
  <c r="V212" i="1" s="1"/>
  <c r="U204" i="1"/>
  <c r="W204" i="1"/>
  <c r="V204" i="1" s="1"/>
  <c r="U196" i="1"/>
  <c r="W196" i="1"/>
  <c r="V196" i="1" s="1"/>
  <c r="U188" i="1"/>
  <c r="W188" i="1"/>
  <c r="V188" i="1" s="1"/>
  <c r="U180" i="1"/>
  <c r="W180" i="1"/>
  <c r="V180" i="1" s="1"/>
  <c r="U172" i="1"/>
  <c r="W172" i="1"/>
  <c r="V172" i="1" s="1"/>
  <c r="U164" i="1"/>
  <c r="W164" i="1"/>
  <c r="V164" i="1" s="1"/>
  <c r="U156" i="1"/>
  <c r="W156" i="1"/>
  <c r="V156" i="1" s="1"/>
  <c r="U148" i="1"/>
  <c r="W148" i="1"/>
  <c r="V148" i="1" s="1"/>
  <c r="U140" i="1"/>
  <c r="W140" i="1"/>
  <c r="V140" i="1" s="1"/>
  <c r="U132" i="1"/>
  <c r="W132" i="1"/>
  <c r="V132" i="1" s="1"/>
  <c r="U124" i="1"/>
  <c r="W124" i="1"/>
  <c r="V124" i="1" s="1"/>
  <c r="U116" i="1"/>
  <c r="W116" i="1"/>
  <c r="V116" i="1" s="1"/>
  <c r="U108" i="1"/>
  <c r="W108" i="1"/>
  <c r="V108" i="1" s="1"/>
  <c r="U100" i="1"/>
  <c r="W100" i="1"/>
  <c r="V100" i="1" s="1"/>
  <c r="U92" i="1"/>
  <c r="W92" i="1"/>
  <c r="V92" i="1" s="1"/>
  <c r="U84" i="1"/>
  <c r="W84" i="1"/>
  <c r="V84" i="1" s="1"/>
  <c r="U76" i="1"/>
  <c r="W76" i="1"/>
  <c r="V76" i="1" s="1"/>
  <c r="U68" i="1"/>
  <c r="W68" i="1"/>
  <c r="V68" i="1" s="1"/>
  <c r="U60" i="1"/>
  <c r="W60" i="1"/>
  <c r="V60" i="1" s="1"/>
  <c r="U52" i="1"/>
  <c r="W52" i="1"/>
  <c r="V52" i="1" s="1"/>
  <c r="U44" i="1"/>
  <c r="W44" i="1"/>
  <c r="V44" i="1" s="1"/>
  <c r="U36" i="1"/>
  <c r="W36" i="1"/>
  <c r="V36" i="1" s="1"/>
  <c r="U28" i="1"/>
  <c r="W28" i="1"/>
  <c r="V28" i="1" s="1"/>
  <c r="U20" i="1"/>
  <c r="W20" i="1"/>
  <c r="V20" i="1" s="1"/>
  <c r="U12" i="1"/>
  <c r="W12" i="1"/>
  <c r="V12" i="1" s="1"/>
  <c r="U4" i="1"/>
  <c r="W4" i="1"/>
  <c r="V4" i="1" s="1"/>
</calcChain>
</file>

<file path=xl/sharedStrings.xml><?xml version="1.0" encoding="utf-8"?>
<sst xmlns="http://schemas.openxmlformats.org/spreadsheetml/2006/main" count="33053" uniqueCount="8404">
  <si>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</si>
  <si>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</si>
  <si>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</si>
  <si>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</si>
  <si>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</si>
  <si>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</si>
  <si>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</si>
  <si>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</si>
  <si>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</si>
  <si>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</si>
  <si>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</si>
  <si>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</si>
  <si>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</si>
  <si>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</si>
  <si>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</si>
  <si>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</si>
  <si>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</si>
  <si>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</si>
  <si>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</si>
  <si>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</si>
  <si>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</si>
  <si>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</si>
  <si>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</si>
  <si>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</si>
  <si>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</si>
  <si>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</si>
  <si>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</si>
  <si>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</si>
  <si>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</si>
  <si>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</si>
  <si>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</si>
  <si>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</si>
  <si>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</si>
  <si>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</si>
  <si>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</si>
  <si>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</si>
  <si>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</si>
  <si>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</si>
  <si>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</si>
  <si>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</si>
  <si>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</si>
  <si>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</si>
  <si>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</si>
  <si>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</si>
  <si>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</si>
  <si>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</si>
  <si>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</si>
  <si>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</si>
  <si>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</si>
  <si>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</si>
  <si>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</si>
  <si>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</si>
  <si>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</si>
  <si>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</si>
  <si>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</si>
  <si>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</si>
  <si>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</si>
  <si>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</si>
  <si>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</si>
  <si>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</si>
  <si>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</si>
  <si>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</si>
  <si>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</si>
  <si>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</si>
  <si>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</si>
  <si>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</si>
  <si>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</si>
  <si>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</si>
  <si>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</si>
  <si>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</si>
  <si>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</si>
  <si>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</si>
  <si>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</si>
  <si>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</si>
  <si>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</si>
  <si>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</si>
  <si>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</si>
  <si>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</si>
  <si>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</si>
  <si>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</si>
  <si>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</si>
  <si>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</si>
  <si>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</si>
  <si>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</si>
  <si>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</si>
  <si>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</si>
  <si>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</si>
  <si>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</si>
  <si>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</si>
  <si>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</si>
  <si>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</si>
  <si>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</si>
  <si>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</si>
  <si>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</si>
  <si>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</si>
  <si>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</si>
  <si>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</si>
  <si>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</si>
  <si>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</si>
  <si>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</si>
  <si>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</si>
  <si>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</si>
  <si>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</si>
  <si>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</si>
  <si>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</si>
  <si>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</si>
  <si>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</si>
  <si>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</si>
  <si>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</si>
  <si>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</si>
  <si>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</si>
  <si>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</si>
  <si>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</si>
  <si>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</si>
  <si>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</si>
  <si>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</si>
  <si>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</si>
  <si>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</si>
  <si>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</si>
  <si>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</si>
  <si>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</si>
  <si>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</si>
  <si>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</si>
  <si>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</si>
  <si>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</si>
  <si>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</si>
  <si>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</si>
  <si>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</si>
  <si>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</si>
  <si>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</si>
  <si>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</si>
  <si>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</si>
  <si>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</si>
  <si>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</si>
  <si>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</si>
  <si>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</si>
  <si>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</si>
  <si>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</si>
  <si>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</si>
  <si>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</si>
  <si>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</si>
  <si>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</si>
  <si>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</si>
  <si>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</si>
  <si>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</si>
  <si>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</si>
  <si>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</si>
  <si>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</si>
  <si>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</si>
  <si>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</si>
  <si>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</si>
  <si>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</si>
  <si>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</si>
  <si>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</si>
  <si>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</si>
  <si>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</si>
  <si>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</si>
  <si>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</si>
  <si>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</si>
  <si>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</si>
  <si>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</si>
  <si>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</si>
  <si>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</si>
  <si>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</si>
  <si>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</si>
  <si>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</si>
  <si>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</si>
  <si>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</si>
  <si>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</si>
  <si>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</si>
  <si>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</si>
  <si>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</si>
  <si>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</si>
  <si>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</si>
  <si>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</si>
  <si>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</si>
  <si>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</si>
  <si>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</si>
  <si>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</si>
  <si>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</si>
  <si>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</si>
  <si>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</si>
  <si>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</si>
  <si>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</si>
  <si>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</si>
  <si>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</si>
  <si>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</si>
  <si>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</si>
  <si>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</si>
  <si>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</si>
  <si>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</si>
  <si>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</si>
  <si>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</si>
  <si>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</si>
  <si>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</si>
  <si>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</si>
  <si>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</si>
  <si>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</si>
  <si>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</si>
  <si>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</si>
  <si>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</si>
  <si>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</si>
  <si>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</si>
  <si>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</si>
  <si>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</si>
  <si>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</si>
  <si>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</si>
  <si>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</si>
  <si>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</si>
  <si>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</si>
  <si>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</si>
  <si>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</si>
  <si>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</si>
  <si>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</si>
  <si>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</si>
  <si>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</si>
  <si>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</si>
  <si>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</si>
  <si>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</si>
  <si>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</si>
  <si>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</si>
  <si>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</si>
  <si>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</si>
  <si>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</si>
  <si>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</si>
  <si>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</si>
  <si>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</si>
  <si>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</si>
  <si>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</si>
  <si>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</si>
  <si>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</si>
  <si>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</si>
  <si>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</si>
  <si>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</si>
  <si>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</si>
  <si>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</si>
  <si>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</si>
  <si>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</si>
  <si>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</si>
  <si>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</si>
  <si>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</si>
  <si>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</si>
  <si>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</si>
  <si>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</si>
  <si>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</si>
  <si>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</si>
  <si>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</si>
  <si>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</si>
  <si>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</si>
  <si>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</si>
  <si>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</si>
  <si>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</si>
  <si>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</si>
  <si>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</si>
  <si>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</si>
  <si>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</si>
  <si>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</si>
  <si>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</si>
  <si>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</si>
  <si>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</si>
  <si>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</si>
  <si>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</si>
  <si>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</si>
  <si>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</si>
  <si>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</si>
  <si>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</si>
  <si>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</si>
  <si>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</si>
  <si>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</si>
  <si>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</si>
  <si>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</si>
  <si>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</si>
  <si>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</si>
  <si>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</si>
  <si>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</si>
  <si>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</si>
  <si>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</si>
  <si>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</si>
  <si>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</si>
  <si>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</si>
  <si>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</si>
  <si>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</si>
  <si>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</si>
  <si>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</si>
  <si>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</si>
  <si>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</si>
  <si>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</si>
  <si>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</si>
  <si>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</si>
  <si>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</si>
  <si>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</si>
  <si>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</si>
  <si>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</si>
  <si>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</si>
  <si>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</si>
  <si>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</si>
  <si>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</si>
  <si>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</si>
  <si>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</si>
  <si>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</si>
  <si>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</si>
  <si>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</si>
  <si>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</si>
  <si>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</si>
  <si>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</si>
  <si>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</si>
  <si>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</si>
  <si>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</si>
  <si>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</si>
  <si>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</si>
  <si>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</si>
  <si>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</si>
  <si>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</si>
  <si>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</si>
  <si>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</si>
  <si>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</si>
  <si>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</si>
  <si>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</si>
  <si>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</si>
  <si>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</si>
  <si>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</si>
  <si>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</si>
  <si>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</si>
  <si>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</si>
  <si>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</si>
  <si>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</si>
  <si>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</si>
  <si>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</si>
  <si>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</si>
  <si>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</si>
  <si>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</si>
  <si>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</si>
  <si>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</si>
  <si>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</si>
  <si>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</si>
  <si>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</si>
  <si>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</si>
  <si>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</si>
  <si>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</si>
  <si>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</si>
  <si>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</si>
  <si>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</si>
  <si>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</si>
  <si>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</si>
  <si>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</si>
  <si>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</si>
  <si>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</si>
  <si>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</si>
  <si>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</si>
  <si>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</si>
  <si>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</si>
  <si>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</si>
  <si>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</si>
  <si>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</si>
  <si>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</si>
  <si>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</si>
  <si>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</si>
  <si>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</si>
  <si>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</si>
  <si>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</si>
  <si>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</si>
  <si>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</si>
  <si>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</si>
  <si>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</si>
  <si>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</si>
  <si>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</si>
  <si>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</si>
  <si>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</si>
  <si>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</si>
  <si>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</si>
  <si>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</si>
  <si>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</si>
  <si>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</si>
  <si>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</si>
  <si>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</si>
  <si>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</si>
  <si>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</si>
  <si>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</si>
  <si>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</si>
  <si>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</si>
  <si>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</si>
  <si>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</si>
  <si>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</si>
  <si>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</si>
  <si>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</si>
  <si>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</si>
  <si>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</si>
  <si>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</si>
  <si>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</si>
  <si>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</si>
  <si>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</si>
  <si>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</si>
  <si>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</si>
  <si>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</si>
  <si>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</si>
  <si>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</si>
  <si>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</si>
  <si>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</si>
  <si>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</si>
  <si>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</si>
  <si>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</si>
  <si>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</si>
  <si>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</si>
  <si>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</si>
  <si>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</si>
  <si>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</si>
  <si>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</si>
  <si>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</si>
  <si>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</si>
  <si>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</si>
  <si>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</si>
  <si>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</si>
  <si>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</si>
  <si>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</si>
  <si>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</si>
  <si>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</si>
  <si>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</si>
  <si>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</si>
  <si>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</si>
  <si>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</si>
  <si>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</si>
  <si>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</si>
  <si>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</si>
  <si>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</si>
  <si>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</si>
  <si>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</si>
  <si>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</si>
  <si>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</si>
  <si>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</si>
  <si>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</si>
  <si>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</si>
  <si>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</si>
  <si>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</si>
  <si>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</si>
  <si>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</si>
  <si>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</si>
  <si>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</si>
  <si>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</si>
  <si>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</si>
  <si>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</si>
  <si>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</si>
  <si>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</si>
  <si>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</si>
  <si>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</si>
  <si>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</si>
  <si>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</si>
  <si>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</si>
  <si>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</si>
  <si>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</si>
  <si>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</si>
  <si>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</si>
  <si>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</si>
  <si>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</si>
  <si>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</si>
  <si>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</si>
  <si>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</si>
  <si>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</si>
  <si>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</si>
  <si>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</si>
  <si>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</si>
  <si>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</si>
  <si>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</si>
  <si>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</si>
  <si>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</si>
  <si>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</si>
  <si>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</si>
  <si>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</si>
  <si>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</si>
  <si>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</si>
  <si>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</si>
  <si>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</si>
  <si>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</si>
  <si>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</si>
  <si>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</si>
  <si>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</si>
  <si>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</si>
  <si>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</si>
  <si>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</si>
  <si>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</si>
  <si>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</si>
  <si>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</si>
  <si>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</si>
  <si>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</si>
  <si>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</si>
  <si>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</si>
  <si>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</si>
  <si>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</si>
  <si>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</si>
  <si>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</si>
  <si>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</si>
  <si>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</si>
  <si>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</si>
  <si>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</si>
  <si>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</si>
  <si>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</si>
  <si>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</si>
  <si>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</si>
  <si>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</si>
  <si>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</si>
  <si>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</si>
  <si>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</si>
  <si>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</si>
  <si>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</si>
  <si>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</si>
  <si>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</si>
  <si>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</si>
  <si>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</si>
  <si>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</si>
  <si>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</si>
  <si>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</si>
  <si>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</si>
  <si>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</si>
  <si>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</si>
  <si>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</si>
  <si>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</si>
  <si>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</si>
  <si>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</si>
  <si>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</si>
  <si>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</si>
  <si>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</si>
  <si>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</si>
  <si>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</si>
  <si>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</si>
  <si>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</si>
  <si>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</si>
  <si>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</si>
  <si>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</si>
  <si>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</si>
  <si>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</si>
  <si>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</si>
  <si>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</si>
  <si>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</si>
  <si>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</si>
  <si>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</si>
  <si>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</si>
  <si>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</si>
  <si>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</si>
  <si>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</si>
  <si>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</si>
  <si>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</si>
  <si>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</si>
  <si>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</si>
  <si>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</si>
  <si>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</si>
  <si>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</si>
  <si>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</si>
  <si>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</si>
  <si>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</si>
  <si>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</si>
  <si>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</si>
  <si>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</si>
  <si>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</si>
  <si>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</si>
  <si>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</si>
  <si>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</si>
  <si>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</si>
  <si>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</si>
  <si>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</si>
  <si>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</si>
  <si>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</si>
  <si>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</si>
  <si>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</si>
  <si>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</si>
  <si>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</si>
  <si>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</si>
  <si>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</si>
  <si>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</si>
  <si>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</si>
  <si>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</si>
  <si>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</si>
  <si>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</si>
  <si>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</si>
  <si>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</si>
  <si>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</si>
  <si>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</si>
  <si>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</si>
  <si>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</si>
  <si>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</si>
  <si>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</si>
  <si>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</si>
  <si>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</si>
  <si>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</si>
  <si>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</si>
  <si>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</si>
  <si>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</si>
  <si>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</si>
  <si>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</si>
  <si>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</si>
  <si>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</si>
  <si>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</si>
  <si>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</si>
  <si>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</si>
  <si>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</si>
  <si>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</si>
  <si>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</si>
  <si>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</si>
  <si>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</si>
  <si>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</si>
  <si>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</si>
  <si>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</si>
  <si>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</si>
  <si>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</si>
  <si>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</si>
  <si>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</si>
  <si>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</si>
  <si>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</si>
  <si>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</si>
  <si>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</si>
  <si>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</si>
  <si>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</si>
  <si>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</si>
  <si>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</si>
  <si>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</si>
  <si>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</si>
  <si>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</si>
  <si>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</si>
  <si>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</si>
  <si>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</si>
  <si>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</si>
  <si>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</si>
  <si>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</si>
  <si>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</si>
  <si>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</si>
  <si>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</si>
  <si>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</si>
  <si>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</si>
  <si>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</si>
  <si>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</si>
  <si>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</si>
  <si>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</si>
  <si>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</si>
  <si>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</si>
  <si>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</si>
  <si>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</si>
  <si>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</si>
  <si>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</si>
  <si>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</si>
  <si>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</si>
  <si>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</si>
  <si>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</si>
  <si>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</si>
  <si>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</si>
  <si>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</si>
  <si>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</si>
  <si>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</si>
  <si>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</si>
  <si>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</si>
  <si>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</si>
  <si>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</si>
  <si>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</si>
  <si>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</si>
  <si>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</si>
  <si>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</si>
  <si>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</si>
  <si>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</si>
  <si>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</si>
  <si>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</si>
  <si>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</si>
  <si>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</si>
  <si>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</si>
  <si>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</si>
  <si>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</si>
  <si>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</si>
  <si>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</si>
  <si>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</si>
  <si>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</si>
  <si>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</si>
  <si>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</si>
  <si>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</si>
  <si>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</si>
  <si>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</si>
  <si>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</si>
  <si>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</si>
  <si>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</si>
  <si>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</si>
  <si>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</si>
  <si>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</si>
  <si>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</si>
  <si>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</si>
  <si>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</si>
  <si>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</si>
  <si>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</si>
  <si>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</si>
  <si>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</si>
  <si>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</si>
  <si>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</si>
  <si>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</si>
  <si>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</si>
  <si>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</si>
  <si>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</si>
  <si>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</si>
  <si>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</si>
  <si>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</si>
  <si>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</si>
  <si>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</si>
  <si>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</si>
  <si>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</si>
  <si>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</si>
  <si>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</si>
  <si>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</si>
  <si>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</si>
  <si>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</si>
  <si>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</si>
  <si>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</si>
  <si>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</si>
  <si>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</si>
  <si>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</si>
  <si>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</si>
  <si>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</si>
  <si>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</si>
  <si>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</si>
  <si>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</si>
  <si>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</si>
  <si>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</si>
  <si>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</si>
  <si>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</si>
  <si>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</si>
  <si>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</si>
  <si>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</si>
  <si>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</si>
  <si>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</si>
  <si>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</si>
  <si>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</si>
  <si>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</si>
  <si>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</si>
  <si>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</si>
  <si>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</si>
  <si>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</si>
  <si>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</si>
  <si>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</si>
  <si>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</si>
  <si>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</si>
  <si>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</si>
  <si>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</si>
  <si>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</si>
  <si>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</si>
  <si>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</si>
  <si>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</si>
  <si>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</si>
  <si>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</si>
  <si>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</si>
  <si>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</si>
  <si>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</si>
  <si>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</si>
  <si>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</si>
  <si>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</si>
  <si>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</si>
  <si>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</si>
  <si>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</si>
  <si>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</si>
  <si>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</si>
  <si>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</si>
  <si>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</si>
  <si>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</si>
  <si>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</si>
  <si>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</si>
  <si>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</si>
  <si>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</si>
  <si>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</si>
  <si>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</si>
  <si>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</si>
  <si>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</si>
  <si>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</si>
  <si>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</si>
  <si>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</si>
  <si>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</si>
  <si>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</si>
  <si>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</si>
  <si>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</si>
  <si>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</si>
  <si>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</si>
  <si>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</si>
  <si>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</si>
  <si>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</si>
  <si>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</si>
  <si>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</si>
  <si>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</si>
  <si>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</si>
  <si>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</si>
  <si>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</si>
  <si>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</si>
  <si>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</si>
  <si>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</si>
  <si>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</si>
  <si>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</si>
  <si>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</si>
  <si>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</si>
  <si>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</si>
  <si>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</si>
  <si>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</si>
  <si>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</si>
  <si>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</si>
  <si>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</si>
  <si>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</si>
  <si>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</si>
  <si>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</si>
  <si>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</si>
  <si>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</si>
  <si>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</si>
  <si>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</si>
  <si>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</si>
  <si>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</si>
  <si>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</si>
  <si>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</si>
  <si>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</si>
  <si>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</si>
  <si>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</si>
  <si>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</si>
  <si>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</si>
  <si>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</si>
  <si>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</si>
  <si>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</si>
  <si>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</si>
  <si>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</si>
  <si>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</si>
  <si>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</si>
  <si>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</si>
  <si>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</si>
  <si>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</si>
  <si>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</si>
  <si>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</si>
  <si>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</si>
  <si>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</si>
  <si>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</si>
  <si>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</si>
  <si>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</si>
  <si>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</si>
  <si>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</si>
  <si>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</si>
  <si>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</si>
  <si>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</si>
  <si>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</si>
  <si>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</si>
  <si>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</si>
  <si>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</si>
  <si>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</si>
  <si>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</si>
  <si>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</si>
  <si>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</si>
  <si>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</si>
  <si>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</si>
  <si>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</si>
  <si>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</si>
  <si>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</si>
  <si>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</si>
  <si>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</si>
  <si>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</si>
  <si>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</si>
  <si>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</si>
  <si>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</si>
  <si>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</si>
  <si>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</si>
  <si>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</si>
  <si>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</si>
  <si>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</si>
  <si>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</si>
  <si>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</si>
  <si>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</si>
  <si>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</si>
  <si>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</si>
  <si>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</si>
  <si>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</si>
  <si>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</si>
  <si>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</si>
  <si>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</si>
  <si>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</si>
  <si>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</si>
  <si>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</si>
  <si>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</si>
  <si>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</si>
  <si>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</si>
  <si>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</si>
  <si>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</si>
  <si>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</si>
  <si>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</si>
  <si>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</si>
  <si>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</si>
  <si>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</si>
  <si>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</si>
  <si>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</si>
  <si>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</si>
  <si>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</si>
  <si>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</si>
  <si>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</si>
  <si>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</si>
  <si>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</si>
  <si>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</si>
  <si>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</si>
  <si>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</si>
  <si>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</si>
  <si>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</si>
  <si>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</si>
  <si>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</si>
  <si>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</si>
  <si>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</si>
  <si>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</si>
  <si>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</si>
  <si>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</si>
  <si>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</si>
  <si>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</si>
  <si>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</si>
  <si>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</si>
  <si>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</si>
  <si>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</si>
  <si>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</si>
  <si>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</si>
  <si>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</si>
  <si>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</si>
  <si>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</si>
  <si>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</si>
  <si>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</si>
  <si>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</si>
  <si>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</si>
  <si>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</si>
  <si>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</si>
  <si>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</si>
  <si>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</si>
  <si>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</si>
  <si>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</si>
  <si>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</si>
  <si>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</si>
  <si>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</si>
  <si>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</si>
  <si>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</si>
  <si>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</si>
  <si>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</si>
  <si>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</si>
  <si>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</si>
  <si>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</si>
  <si>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</si>
  <si>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</si>
  <si>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</si>
  <si>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</si>
  <si>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</si>
  <si>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</si>
  <si>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</si>
  <si>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</si>
  <si>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</si>
  <si>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</si>
  <si>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</si>
  <si>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</si>
  <si>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</si>
  <si>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</si>
  <si>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</si>
  <si>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</si>
  <si>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</si>
  <si>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</si>
  <si>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</si>
  <si>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</si>
  <si>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</si>
  <si>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</si>
  <si>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</si>
  <si>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</si>
  <si>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</si>
  <si>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</si>
  <si>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</si>
  <si>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</si>
  <si>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</si>
  <si>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</si>
  <si>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</si>
  <si>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</si>
  <si>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</si>
  <si>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</si>
  <si>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</si>
  <si>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</si>
  <si>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</si>
  <si>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</si>
  <si>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</si>
  <si>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</si>
  <si>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</si>
  <si>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</si>
  <si>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</si>
  <si>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</si>
  <si>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</si>
  <si>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</si>
  <si>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</si>
  <si>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</si>
  <si>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</si>
  <si>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</si>
  <si>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</si>
  <si>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</si>
  <si>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</si>
  <si>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</si>
  <si>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</si>
  <si>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</si>
  <si>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</si>
  <si>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</si>
  <si>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</si>
  <si>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</si>
  <si>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</si>
  <si>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</si>
  <si>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</si>
  <si>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</si>
  <si>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</si>
  <si>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</si>
  <si>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</si>
  <si>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</si>
  <si>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</si>
  <si>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</si>
  <si>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</si>
  <si>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</si>
  <si>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</si>
  <si>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</si>
  <si>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</si>
  <si>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</si>
  <si>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</si>
  <si>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</si>
  <si>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</si>
  <si>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</si>
  <si>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</si>
  <si>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</si>
  <si>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</si>
  <si>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</si>
  <si>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</si>
  <si>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</si>
  <si>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</si>
  <si>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</si>
  <si>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</si>
  <si>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</si>
  <si>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</si>
  <si>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</si>
  <si>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</si>
  <si>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</si>
  <si>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</si>
  <si>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</si>
  <si>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</si>
  <si>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</si>
  <si>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</si>
  <si>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</si>
  <si>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</si>
  <si>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</si>
  <si>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</si>
  <si>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</si>
  <si>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</si>
  <si>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</si>
  <si>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</si>
  <si>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</si>
  <si>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</si>
  <si>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</si>
  <si>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</si>
  <si>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</si>
  <si>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</si>
  <si>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</si>
  <si>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</si>
  <si>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</si>
  <si>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</si>
  <si>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</si>
  <si>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</si>
  <si>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</si>
  <si>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</si>
  <si>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</si>
  <si>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</si>
  <si>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</si>
  <si>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</si>
  <si>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</si>
  <si>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</si>
  <si>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</si>
  <si>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</si>
  <si>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</si>
  <si>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</si>
  <si>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</si>
  <si>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</si>
  <si>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</si>
  <si>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</si>
  <si>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</si>
  <si>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</si>
  <si>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</si>
  <si>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</si>
  <si>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</si>
  <si>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</si>
  <si>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</si>
  <si>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</si>
  <si>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</si>
  <si>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</si>
  <si>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</si>
  <si>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</si>
  <si>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</si>
  <si>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</si>
  <si>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</si>
  <si>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</si>
  <si>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</si>
  <si>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</si>
  <si>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</si>
  <si>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</si>
  <si>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</si>
  <si>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</si>
  <si>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</si>
  <si>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</si>
  <si>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</si>
  <si>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</si>
  <si>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</si>
  <si>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</si>
  <si>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</si>
  <si>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</si>
  <si>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</si>
  <si>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</si>
  <si>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</si>
  <si>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</si>
  <si>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</si>
  <si>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</si>
  <si>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</si>
  <si>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</si>
  <si>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</si>
  <si>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</si>
  <si>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</si>
  <si>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</si>
  <si>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</si>
  <si>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</si>
  <si>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</si>
  <si>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</si>
  <si>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</si>
  <si>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</si>
  <si>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</si>
  <si>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</si>
  <si>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</si>
  <si>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</si>
  <si>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</si>
  <si>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</si>
  <si>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</si>
  <si>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</si>
  <si>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</si>
  <si>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</si>
  <si>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</si>
  <si>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</si>
  <si>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</si>
  <si>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</si>
  <si>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</si>
  <si>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</si>
  <si>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</si>
  <si>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</si>
  <si>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</si>
  <si>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</si>
  <si>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</si>
  <si>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</si>
  <si>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</si>
  <si>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</si>
  <si>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</si>
  <si>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</si>
  <si>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</si>
  <si>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</si>
  <si>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</si>
  <si>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</si>
  <si>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</si>
  <si>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</si>
  <si>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</si>
  <si>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</si>
  <si>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</si>
  <si>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</si>
  <si>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</si>
  <si>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</si>
  <si>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</si>
  <si>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</si>
  <si>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</si>
  <si>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</si>
  <si>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</si>
  <si>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</si>
  <si>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</si>
  <si>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</si>
  <si>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</si>
  <si>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</si>
  <si>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</si>
  <si>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</si>
  <si>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</si>
  <si>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</si>
  <si>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</si>
  <si>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</si>
  <si>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</si>
  <si>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</si>
  <si>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</si>
  <si>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</si>
  <si>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</si>
  <si>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</si>
  <si>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</si>
  <si>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</si>
  <si>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</si>
  <si>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</si>
  <si>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</si>
  <si>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</si>
  <si>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</si>
  <si>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</si>
  <si>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</si>
  <si>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</si>
  <si>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</si>
  <si>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</si>
  <si>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</si>
  <si>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</si>
  <si>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</si>
  <si>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</si>
  <si>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</si>
  <si>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</si>
  <si>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</si>
  <si>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</si>
  <si>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</si>
  <si>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</si>
  <si>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</si>
  <si>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</si>
  <si>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</si>
  <si>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</si>
  <si>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</si>
  <si>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</si>
  <si>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</si>
  <si>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</si>
  <si>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</si>
  <si>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</si>
  <si>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</si>
  <si>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</si>
  <si>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</si>
  <si>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</si>
  <si>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</si>
  <si>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</si>
  <si>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</si>
  <si>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</si>
  <si>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</si>
  <si>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</si>
  <si>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</si>
  <si>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</si>
  <si>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</si>
  <si>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</si>
  <si>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</si>
  <si>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</si>
  <si>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</si>
  <si>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</si>
  <si>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</si>
  <si>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</si>
  <si>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</si>
  <si>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</si>
  <si>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</si>
  <si>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</si>
  <si>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</si>
  <si>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</si>
  <si>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</si>
  <si>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</si>
  <si>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</si>
  <si>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</si>
  <si>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</si>
  <si>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</si>
  <si>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</si>
  <si>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</si>
  <si>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</si>
  <si>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</si>
  <si>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</si>
  <si>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</si>
  <si>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</si>
  <si>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</si>
  <si>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</si>
  <si>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</si>
  <si>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</si>
  <si>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</si>
  <si>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</si>
  <si>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</si>
  <si>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</si>
  <si>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</si>
  <si>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</si>
  <si>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</si>
  <si>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</si>
  <si>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</si>
  <si>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</si>
  <si>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</si>
  <si>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</si>
  <si>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</si>
  <si>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</si>
  <si>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</si>
  <si>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</si>
  <si>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</si>
  <si>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</si>
  <si>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</si>
  <si>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</si>
  <si>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</si>
  <si>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</si>
  <si>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</si>
  <si>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</si>
  <si>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</si>
  <si>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</si>
  <si>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</si>
  <si>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</si>
  <si>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</si>
  <si>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</si>
  <si>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</si>
  <si>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</si>
  <si>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</si>
  <si>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</si>
  <si>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</si>
  <si>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</si>
  <si>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</si>
  <si>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</si>
  <si>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</si>
  <si>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</si>
  <si>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</si>
  <si>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</si>
  <si>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</si>
  <si>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</si>
  <si>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</si>
  <si>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</si>
  <si>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</si>
  <si>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</si>
  <si>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</si>
  <si>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</si>
  <si>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</si>
  <si>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</si>
  <si>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</si>
  <si>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</si>
  <si>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</si>
  <si>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</si>
  <si>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</si>
  <si>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</si>
  <si>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</si>
  <si>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</si>
  <si>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</si>
  <si>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</si>
  <si>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</si>
  <si>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</si>
  <si>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</si>
  <si>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</si>
  <si>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</si>
  <si>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</si>
  <si>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</si>
  <si>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</si>
  <si>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</si>
  <si>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</si>
  <si>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</si>
  <si>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</si>
  <si>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</si>
  <si>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</si>
  <si>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</si>
  <si>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</si>
  <si>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</si>
  <si>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</si>
  <si>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</si>
  <si>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</si>
  <si>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</si>
  <si>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</si>
  <si>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</si>
  <si>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</si>
  <si>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</si>
  <si>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</si>
  <si>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</si>
  <si>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</si>
  <si>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</si>
  <si>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</si>
  <si>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</si>
  <si>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</si>
  <si>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</si>
  <si>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</si>
  <si>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</si>
  <si>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</si>
  <si>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</si>
  <si>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</si>
  <si>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</si>
  <si>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</si>
  <si>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</si>
  <si>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</si>
  <si>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</si>
  <si>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</si>
  <si>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</si>
  <si>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</si>
  <si>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</si>
  <si>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</si>
  <si>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</si>
  <si>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</si>
  <si>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</si>
  <si>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</si>
  <si>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</si>
  <si>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</si>
  <si>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</si>
  <si>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</si>
  <si>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</si>
  <si>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</si>
  <si>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</si>
  <si>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</si>
  <si>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</si>
  <si>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</si>
  <si>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</si>
  <si>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</si>
  <si>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</si>
  <si>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</si>
  <si>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</si>
  <si>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</si>
  <si>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</si>
  <si>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</si>
  <si>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</si>
  <si>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</si>
  <si>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</si>
  <si>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</si>
  <si>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</si>
  <si>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</si>
  <si>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</si>
  <si>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</si>
  <si>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</si>
  <si>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</si>
  <si>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</si>
  <si>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</si>
  <si>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</si>
  <si>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</si>
  <si>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</si>
  <si>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</si>
  <si>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</si>
  <si>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</si>
  <si>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</si>
  <si>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</si>
  <si>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</si>
  <si>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</si>
  <si>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</si>
  <si>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</si>
  <si>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</si>
  <si>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</si>
  <si>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</si>
  <si>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</si>
  <si>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</si>
  <si>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</si>
  <si>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</si>
  <si>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</si>
  <si>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</si>
  <si>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</si>
  <si>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</si>
  <si>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</si>
  <si>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</si>
  <si>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</si>
  <si>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</si>
  <si>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</si>
  <si>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</si>
  <si>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</si>
  <si>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</si>
  <si>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</si>
  <si>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</si>
  <si>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</si>
  <si>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</si>
  <si>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</si>
  <si>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</si>
  <si>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</si>
  <si>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</si>
  <si>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</si>
  <si>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</si>
  <si>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</si>
  <si>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</si>
  <si>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</si>
  <si>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</si>
  <si>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</si>
  <si>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</si>
  <si>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</si>
  <si>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</si>
  <si>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</si>
  <si>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</si>
  <si>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</si>
  <si>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</si>
  <si>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</si>
  <si>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</si>
  <si>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</si>
  <si>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</si>
  <si>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</si>
  <si>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</si>
  <si>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</si>
  <si>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</si>
  <si>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</si>
  <si>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</si>
  <si>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</si>
  <si>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</si>
  <si>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</si>
  <si>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</si>
  <si>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</si>
  <si>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</si>
  <si>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</si>
  <si>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</si>
  <si>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</si>
  <si>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</si>
  <si>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</si>
  <si>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</si>
  <si>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</si>
  <si>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</si>
  <si>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</si>
  <si>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</si>
  <si>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</si>
  <si>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</si>
  <si>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</si>
  <si>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</si>
  <si>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</si>
  <si>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</si>
  <si>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</si>
  <si>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</si>
  <si>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</si>
  <si>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</si>
  <si>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</si>
  <si>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</si>
  <si>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</si>
  <si>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</si>
  <si>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</si>
  <si>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</si>
  <si>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</si>
  <si>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</si>
  <si>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</si>
  <si>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</si>
  <si>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</si>
  <si>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</si>
  <si>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</si>
  <si>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</si>
  <si>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</si>
  <si>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</si>
  <si>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</si>
  <si>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</si>
  <si>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</si>
  <si>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</si>
  <si>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</si>
  <si>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</si>
  <si>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</si>
  <si>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</si>
  <si>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</si>
  <si>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</si>
  <si>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</si>
  <si>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</si>
  <si>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</si>
  <si>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</si>
  <si>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</si>
  <si>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</si>
  <si>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</si>
  <si>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</si>
  <si>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</si>
  <si>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</si>
  <si>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</si>
  <si>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</si>
  <si>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</si>
  <si>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</si>
  <si>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</si>
  <si>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</si>
  <si>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</si>
  <si>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</si>
  <si>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</si>
  <si>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</si>
  <si>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</si>
  <si>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</si>
  <si>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</si>
  <si>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</si>
  <si>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</si>
  <si>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</si>
  <si>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</si>
  <si>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</si>
  <si>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</si>
  <si>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</si>
  <si>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</si>
  <si>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</si>
  <si>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</si>
  <si>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</si>
  <si>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</si>
  <si>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</si>
  <si>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</si>
  <si>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</si>
  <si>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</si>
  <si>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</si>
  <si>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</si>
  <si>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</si>
  <si>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</si>
  <si>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</si>
  <si>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</si>
  <si>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</si>
  <si>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</si>
  <si>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</si>
  <si>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</si>
  <si>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</si>
  <si>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</si>
  <si>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</si>
  <si>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</si>
  <si>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</si>
  <si>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</si>
  <si>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</si>
  <si>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</si>
  <si>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</si>
  <si>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</si>
  <si>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</si>
  <si>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</si>
  <si>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</si>
  <si>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</si>
  <si>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</si>
  <si>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</si>
  <si>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</si>
  <si>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</si>
  <si>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</si>
  <si>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</si>
  <si>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</si>
  <si>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</si>
  <si>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</si>
  <si>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</si>
  <si>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</si>
  <si>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</si>
  <si>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</si>
  <si>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</si>
  <si>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</si>
  <si>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</si>
  <si>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</si>
  <si>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</si>
  <si>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</si>
  <si>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</si>
  <si>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</si>
  <si>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</si>
  <si>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</si>
  <si>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</si>
  <si>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</si>
  <si>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</si>
  <si>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</si>
  <si>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</si>
  <si>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</si>
  <si>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</si>
  <si>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</si>
  <si>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</si>
  <si>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</si>
  <si>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</si>
  <si>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</si>
  <si>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</si>
  <si>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</si>
  <si>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</si>
  <si>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</si>
  <si>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</si>
  <si>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</si>
  <si>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</si>
  <si>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</si>
  <si>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</si>
  <si>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</si>
  <si>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</si>
  <si>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</si>
  <si>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</si>
  <si>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</si>
  <si>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</si>
  <si>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</si>
  <si>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</si>
  <si>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</si>
  <si>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</si>
  <si>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</si>
  <si>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</si>
  <si>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</si>
  <si>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</si>
  <si>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</si>
  <si>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</si>
  <si>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</si>
  <si>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</si>
  <si>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</si>
  <si>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</si>
  <si>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</si>
  <si>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</si>
  <si>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</si>
  <si>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</si>
  <si>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</si>
  <si>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</si>
  <si>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</si>
  <si>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</si>
  <si>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</si>
  <si>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</si>
  <si>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</si>
  <si>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</si>
  <si>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</si>
  <si>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</si>
  <si>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</si>
  <si>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</si>
  <si>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</si>
  <si>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</si>
  <si>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</si>
  <si>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</si>
  <si>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</si>
  <si>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</si>
  <si>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</si>
  <si>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</si>
  <si>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</si>
  <si>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</si>
  <si>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</si>
  <si>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</si>
  <si>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</si>
  <si>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</si>
  <si>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</si>
  <si>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</si>
  <si>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</si>
  <si>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</si>
  <si>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</si>
  <si>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</si>
  <si>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</si>
  <si>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</si>
  <si>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</si>
  <si>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</si>
  <si>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</si>
  <si>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</si>
  <si>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</si>
  <si>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</si>
  <si>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</si>
  <si>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</si>
  <si>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</si>
  <si>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</si>
  <si>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</si>
  <si>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</si>
  <si>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</si>
  <si>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</si>
  <si>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</si>
  <si>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</si>
  <si>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</si>
  <si>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</si>
  <si>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</si>
  <si>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</si>
  <si>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</si>
  <si>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</si>
  <si>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</si>
  <si>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</si>
  <si>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</si>
  <si>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</si>
  <si>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</si>
  <si>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</si>
  <si>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</si>
  <si>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</si>
  <si>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</si>
  <si>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</si>
  <si>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</si>
  <si>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</si>
  <si>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</si>
  <si>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</si>
  <si>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</si>
  <si>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</si>
  <si>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</si>
  <si>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</si>
  <si>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</si>
  <si>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</si>
  <si>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</si>
  <si>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</si>
  <si>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</si>
  <si>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</si>
  <si>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</si>
  <si>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</si>
  <si>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</si>
  <si>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</si>
  <si>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</si>
  <si>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</si>
  <si>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</si>
  <si>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</si>
  <si>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</si>
  <si>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</si>
  <si>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</si>
  <si>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</si>
  <si>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</si>
  <si>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</si>
  <si>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</si>
  <si>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</si>
  <si>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</si>
  <si>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</si>
  <si>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</si>
  <si>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</si>
  <si>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</si>
  <si>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</si>
  <si>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</si>
  <si>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</si>
  <si>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</si>
  <si>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</si>
  <si>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</si>
  <si>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</si>
  <si>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</si>
  <si>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</si>
  <si>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</si>
  <si>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</si>
  <si>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</si>
  <si>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</si>
  <si>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</si>
  <si>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</si>
  <si>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</si>
  <si>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</si>
  <si>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</si>
  <si>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</si>
  <si>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</si>
  <si>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</si>
  <si>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</si>
  <si>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</si>
  <si>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</si>
  <si>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</si>
  <si>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</si>
  <si>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</si>
  <si>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</si>
  <si>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</si>
  <si>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</si>
  <si>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</si>
  <si>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</si>
  <si>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</si>
  <si>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</si>
  <si>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</si>
  <si>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</si>
  <si>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</si>
  <si>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</si>
  <si>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</si>
  <si>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</si>
  <si>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</si>
  <si>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</si>
  <si>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</si>
  <si>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</si>
  <si>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</si>
  <si>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</si>
  <si>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</si>
  <si>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</si>
  <si>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</si>
  <si>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</si>
  <si>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</si>
  <si>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</si>
  <si>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</si>
  <si>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</si>
  <si>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</si>
  <si>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</si>
  <si>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</si>
  <si>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</si>
  <si>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</si>
  <si>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</si>
  <si>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</si>
  <si>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</si>
  <si>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</si>
  <si>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</si>
  <si>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</si>
  <si>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</si>
  <si>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</si>
  <si>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</si>
  <si>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</si>
  <si>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</si>
  <si>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</si>
  <si>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</si>
  <si>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</si>
  <si>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</si>
  <si>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</si>
  <si>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</si>
  <si>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</si>
  <si>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</si>
  <si>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</si>
  <si>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</si>
  <si>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</si>
  <si>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</si>
  <si>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</si>
  <si>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</si>
  <si>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</si>
  <si>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</si>
  <si>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</si>
  <si>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</si>
  <si>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</si>
  <si>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</si>
  <si>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</si>
  <si>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</si>
  <si>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</si>
  <si>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</si>
  <si>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</si>
  <si>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</si>
  <si>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</si>
  <si>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</si>
  <si>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</si>
  <si>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</si>
  <si>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</si>
  <si>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</si>
  <si>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</si>
  <si>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</si>
  <si>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</si>
  <si>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</si>
  <si>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</si>
  <si>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</si>
  <si>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</si>
  <si>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</si>
  <si>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</si>
  <si>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</si>
  <si>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</si>
  <si>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</si>
  <si>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</si>
  <si>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</si>
  <si>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</si>
  <si>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</si>
  <si>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</si>
  <si>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</si>
  <si>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</si>
  <si>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</si>
  <si>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</si>
  <si>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</si>
  <si>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</si>
  <si>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</si>
  <si>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</si>
  <si>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</si>
  <si>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</si>
  <si>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</si>
  <si>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</si>
  <si>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</si>
  <si>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</si>
  <si>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</si>
  <si>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</si>
  <si>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</si>
  <si>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</si>
  <si>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</si>
  <si>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</si>
  <si>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</si>
  <si>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</si>
  <si>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</si>
  <si>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</si>
  <si>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</si>
  <si>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</si>
  <si>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</si>
  <si>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</si>
  <si>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</si>
  <si>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</si>
  <si>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</si>
  <si>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</si>
  <si>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</si>
  <si>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</si>
  <si>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</si>
  <si>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</si>
  <si>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</si>
  <si>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</si>
  <si>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</si>
  <si>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</si>
  <si>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</si>
  <si>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</si>
  <si>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</si>
  <si>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</si>
  <si>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</si>
  <si>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</si>
  <si>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</si>
  <si>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</si>
  <si>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</si>
  <si>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</si>
  <si>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</si>
  <si>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</si>
  <si>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</si>
  <si>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</si>
  <si>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</si>
  <si>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</si>
  <si>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</si>
  <si>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</si>
  <si>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</si>
  <si>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</si>
  <si>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</si>
  <si>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</si>
  <si>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</si>
  <si>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</si>
  <si>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</si>
  <si>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</si>
  <si>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</si>
  <si>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</si>
  <si>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</si>
  <si>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</si>
  <si>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</si>
  <si>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</si>
  <si>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</si>
  <si>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</si>
  <si>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</si>
  <si>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</si>
  <si>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</si>
  <si>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</si>
  <si>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</si>
  <si>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</si>
  <si>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</si>
  <si>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</si>
  <si>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</si>
  <si>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</si>
  <si>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</si>
  <si>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</si>
  <si>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</si>
  <si>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</si>
  <si>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</si>
  <si>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</si>
  <si>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</si>
  <si>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</si>
  <si>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</si>
  <si>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</si>
  <si>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</si>
  <si>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</si>
  <si>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</si>
  <si>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</si>
  <si>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</si>
  <si>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</si>
  <si>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</si>
  <si>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</si>
  <si>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</si>
  <si>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</si>
  <si>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</si>
  <si>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</si>
  <si>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</si>
  <si>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</si>
  <si>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</si>
  <si>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</si>
  <si>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</si>
  <si>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</si>
  <si>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</si>
  <si>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</si>
  <si>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</si>
  <si>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</si>
  <si>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</si>
  <si>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</si>
  <si>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</si>
  <si>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</si>
  <si>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</si>
  <si>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</si>
  <si>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</si>
  <si>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</si>
  <si>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</si>
  <si>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</si>
  <si>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</si>
  <si>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</si>
  <si>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</si>
  <si>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</si>
  <si>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</si>
  <si>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</si>
  <si>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</si>
  <si>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</si>
  <si>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</si>
  <si>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</si>
  <si>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</si>
  <si>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</si>
  <si>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</si>
  <si>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</si>
  <si>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</si>
  <si>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</si>
  <si>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</si>
  <si>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</si>
  <si>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</si>
  <si>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</si>
  <si>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</si>
  <si>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</si>
  <si>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</si>
  <si>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</si>
  <si>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</si>
  <si>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</si>
  <si>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</si>
  <si>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</si>
  <si>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</si>
  <si>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</si>
  <si>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</si>
  <si>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</si>
  <si>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</si>
  <si>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</si>
  <si>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</si>
  <si>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</si>
  <si>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</si>
  <si>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</si>
  <si>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</si>
  <si>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</si>
  <si>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</si>
  <si>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</si>
  <si>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</si>
  <si>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</si>
  <si>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</si>
  <si>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</si>
  <si>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</si>
  <si>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</si>
  <si>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</si>
  <si>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</si>
  <si>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</si>
  <si>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</si>
  <si>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</si>
  <si>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</si>
  <si>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</si>
  <si>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</si>
  <si>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</si>
  <si>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</si>
  <si>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</si>
  <si>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</si>
  <si>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</si>
  <si>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</si>
  <si>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</si>
  <si>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</si>
  <si>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</si>
  <si>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</si>
  <si>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</si>
  <si>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</si>
  <si>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</si>
  <si>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</si>
  <si>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</si>
  <si>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</si>
  <si>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</si>
  <si>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</si>
  <si>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</si>
  <si>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</si>
  <si>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</si>
  <si>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</si>
  <si>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</si>
  <si>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</si>
  <si>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</si>
  <si>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</si>
  <si>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</si>
  <si>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</si>
  <si>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</si>
  <si>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</si>
  <si>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</si>
  <si>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</si>
  <si>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</si>
  <si>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</si>
  <si>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</si>
  <si>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</si>
  <si>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</si>
  <si>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</si>
  <si>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</si>
  <si>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</si>
  <si>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</si>
  <si>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</si>
  <si>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</si>
  <si>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</si>
  <si>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</si>
  <si>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</si>
  <si>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</si>
  <si>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</si>
  <si>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</si>
  <si>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</si>
  <si>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</si>
  <si>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</si>
  <si>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</si>
  <si>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</si>
  <si>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</si>
  <si>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</si>
  <si>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</si>
  <si>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</si>
  <si>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</si>
  <si>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</si>
  <si>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</si>
  <si>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</si>
  <si>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</si>
  <si>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</si>
  <si>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</si>
  <si>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</si>
  <si>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</si>
  <si>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</si>
  <si>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</si>
  <si>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</si>
  <si>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</si>
  <si>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</si>
  <si>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</si>
  <si>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</si>
  <si>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</si>
  <si>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</si>
  <si>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</si>
  <si>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</si>
  <si>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</si>
  <si>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</si>
  <si>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</si>
  <si>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</si>
  <si>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</si>
  <si>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</si>
  <si>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</si>
  <si>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</si>
  <si>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</si>
  <si>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</si>
  <si>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</si>
  <si>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</si>
  <si>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</si>
  <si>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</si>
  <si>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</si>
  <si>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</si>
  <si>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</si>
  <si>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</si>
  <si>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</si>
  <si>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</si>
  <si>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</si>
  <si>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</si>
  <si>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</si>
  <si>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</si>
  <si>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</si>
  <si>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</si>
  <si>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</si>
  <si>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</si>
  <si>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</si>
  <si>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</si>
  <si>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</si>
  <si>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</si>
  <si>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</si>
  <si>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</si>
  <si>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</si>
  <si>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</si>
  <si>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</si>
  <si>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</si>
  <si>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</si>
  <si>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</si>
  <si>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</si>
  <si>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</si>
  <si>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</si>
  <si>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</si>
  <si>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</si>
  <si>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</si>
  <si>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</si>
  <si>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</si>
  <si>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</si>
  <si>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</si>
  <si>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</si>
  <si>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</si>
  <si>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</si>
  <si>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</si>
  <si>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</si>
  <si>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</si>
  <si>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</si>
  <si>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</si>
  <si>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</si>
  <si>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</si>
  <si>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</si>
  <si>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</si>
  <si>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</si>
  <si>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</si>
  <si>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</si>
  <si>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</si>
  <si>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</si>
  <si>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</si>
  <si>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</si>
  <si>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</si>
  <si>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</si>
  <si>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</si>
  <si>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</si>
  <si>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</si>
  <si>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</si>
  <si>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</si>
  <si>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</si>
  <si>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</si>
  <si>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</si>
  <si>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</si>
  <si>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</si>
  <si>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</si>
  <si>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</si>
  <si>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</si>
  <si>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</si>
  <si>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</si>
  <si>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</si>
  <si>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</si>
  <si>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</si>
  <si>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</si>
  <si>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</si>
  <si>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</si>
  <si>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</si>
  <si>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</si>
  <si>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</si>
  <si>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</si>
  <si>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</si>
  <si>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</si>
  <si>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</si>
  <si>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</si>
  <si>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</si>
  <si>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</si>
  <si>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</si>
  <si>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</si>
  <si>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</si>
  <si>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</si>
  <si>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</si>
  <si>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</si>
  <si>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</si>
  <si>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</si>
  <si>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</si>
  <si>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</si>
  <si>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</si>
  <si>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</si>
  <si>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</si>
  <si>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</si>
  <si>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</si>
  <si>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</si>
  <si>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</si>
  <si>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</si>
  <si>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</si>
  <si>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</si>
  <si>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</si>
  <si>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</si>
  <si>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</si>
  <si>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</si>
  <si>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</si>
  <si>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</si>
  <si>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</si>
  <si>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</si>
  <si>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</si>
  <si>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</si>
  <si>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</si>
  <si>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</si>
  <si>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</si>
  <si>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</si>
  <si>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</si>
  <si>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</si>
  <si>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</si>
  <si>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</si>
  <si>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</si>
  <si>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</si>
  <si>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</si>
  <si>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</si>
  <si>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</si>
  <si>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</si>
  <si>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</si>
  <si>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</si>
  <si>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</si>
  <si>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</si>
  <si>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</si>
  <si>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</si>
  <si>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</si>
  <si>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</si>
  <si>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</si>
  <si>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</si>
  <si>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</si>
  <si>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</si>
  <si>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</si>
  <si>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</si>
  <si>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</si>
  <si>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</si>
  <si>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</si>
  <si>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</si>
  <si>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</si>
  <si>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</si>
  <si>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</si>
  <si>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</si>
  <si>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</si>
  <si>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</si>
  <si>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</si>
  <si>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</si>
  <si>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</si>
  <si>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</si>
  <si>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</si>
  <si>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</si>
  <si>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</si>
  <si>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</si>
  <si>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</si>
  <si>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</si>
  <si>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</si>
  <si>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</si>
  <si>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</si>
  <si>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</si>
  <si>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</si>
  <si>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</si>
  <si>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</si>
  <si>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</si>
  <si>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</si>
  <si>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</si>
  <si>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</si>
  <si>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</si>
  <si>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</si>
  <si>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</si>
  <si>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</si>
  <si>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</si>
  <si>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</si>
  <si>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</si>
  <si>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</si>
  <si>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</si>
  <si>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</si>
  <si>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</si>
  <si>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</si>
  <si>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</si>
  <si>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</si>
  <si>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</si>
  <si>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</si>
  <si>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</si>
  <si>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</si>
  <si>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</si>
  <si>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</si>
  <si>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</si>
  <si>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</si>
  <si>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</si>
  <si>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</si>
  <si>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</si>
  <si>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</si>
  <si>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</si>
  <si>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</si>
  <si>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</si>
  <si>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</si>
  <si>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</si>
  <si>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</si>
  <si>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</si>
  <si>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</si>
  <si>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</si>
  <si>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</si>
  <si>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</si>
  <si>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</si>
  <si>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</si>
  <si>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</si>
  <si>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</si>
  <si>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</si>
  <si>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</si>
  <si>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</si>
  <si>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</si>
  <si>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</si>
  <si>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</si>
  <si>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</si>
  <si>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</si>
  <si>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</si>
  <si>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</si>
  <si>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</si>
  <si>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</si>
  <si>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</si>
  <si>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</si>
  <si>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</si>
  <si>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</si>
  <si>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</si>
  <si>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</si>
  <si>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</si>
  <si>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</si>
  <si>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</si>
  <si>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</si>
  <si>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</si>
  <si>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</si>
  <si>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</si>
  <si>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</si>
  <si>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</si>
  <si>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</si>
  <si>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</si>
  <si>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</si>
  <si>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</si>
  <si>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</si>
  <si>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</si>
  <si>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</si>
  <si>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</si>
  <si>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</si>
  <si>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</si>
  <si>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</si>
  <si>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</si>
  <si>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</si>
  <si>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</si>
  <si>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</si>
  <si>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</si>
  <si>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</si>
  <si>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</si>
  <si>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</si>
  <si>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</si>
  <si>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</si>
  <si>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</si>
  <si>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</si>
  <si>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</si>
  <si>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</si>
  <si>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</si>
  <si>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</si>
  <si>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</si>
  <si>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</si>
  <si>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</si>
  <si>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</si>
  <si>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</si>
  <si>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</si>
  <si>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</si>
  <si>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</si>
  <si>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</si>
  <si>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</si>
  <si>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</si>
  <si>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</si>
  <si>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</si>
  <si>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</si>
  <si>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</si>
  <si>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</si>
  <si>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</si>
  <si>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</si>
  <si>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</si>
  <si>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</si>
  <si>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</si>
  <si>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</si>
  <si>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</si>
  <si>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</si>
  <si>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</si>
  <si>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</si>
  <si>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</si>
  <si>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</si>
  <si>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</si>
  <si>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</si>
  <si>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</si>
  <si>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</si>
  <si>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</si>
  <si>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</si>
  <si>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</si>
  <si>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</si>
  <si>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</si>
  <si>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</si>
  <si>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</si>
  <si>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</si>
  <si>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</si>
  <si>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</si>
  <si>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</si>
  <si>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</si>
  <si>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</si>
  <si>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</si>
  <si>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</si>
  <si>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</si>
  <si>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</si>
  <si>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</si>
  <si>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</si>
  <si>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</si>
  <si>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</si>
  <si>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</si>
  <si>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</si>
  <si>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</si>
  <si>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</si>
  <si>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</si>
  <si>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</si>
  <si>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</si>
  <si>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</si>
  <si>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</si>
  <si>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</si>
  <si>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</si>
  <si>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</si>
  <si>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</si>
  <si>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</si>
  <si>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</si>
  <si>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</si>
  <si>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</si>
  <si>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</si>
  <si>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</si>
  <si>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</si>
  <si>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</si>
  <si>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</si>
  <si>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</si>
  <si>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</si>
  <si>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</si>
  <si>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</si>
  <si>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</si>
  <si>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</si>
  <si>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</si>
  <si>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</si>
  <si>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</si>
  <si>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</si>
  <si>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</si>
  <si>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</si>
  <si>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</si>
  <si>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</si>
  <si>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</si>
  <si>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</si>
  <si>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</si>
  <si>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</si>
  <si>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</si>
  <si>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</si>
  <si>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</si>
  <si>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</si>
  <si>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</si>
  <si>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</si>
  <si>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</si>
  <si>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</si>
  <si>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</si>
  <si>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</si>
  <si>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</si>
  <si>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</si>
  <si>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</si>
  <si>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</si>
  <si>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</si>
  <si>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</si>
  <si>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</si>
  <si>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</si>
  <si>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</si>
  <si>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</si>
  <si>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</si>
  <si>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</si>
  <si>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</si>
  <si>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</si>
  <si>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</si>
  <si>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</si>
  <si>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</si>
  <si>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</si>
  <si>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</si>
  <si>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</si>
  <si>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</si>
  <si>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</si>
  <si>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</si>
  <si>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</si>
  <si>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</si>
  <si>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</si>
  <si>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</si>
  <si>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</si>
  <si>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</si>
  <si>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</si>
  <si>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</si>
  <si>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</si>
  <si>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</si>
  <si>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</si>
  <si>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</si>
  <si>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</si>
  <si>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</si>
  <si>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</si>
  <si>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</si>
  <si>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</si>
  <si>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</si>
  <si>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</si>
  <si>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</si>
  <si>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</si>
  <si>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</si>
  <si>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</si>
  <si>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</si>
  <si>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</si>
  <si>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</si>
  <si>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</si>
  <si>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</si>
  <si>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</si>
  <si>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</si>
  <si>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</si>
  <si>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</si>
  <si>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</si>
  <si>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</si>
  <si>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</si>
  <si>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</si>
  <si>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</si>
  <si>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</si>
  <si>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</si>
  <si>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</si>
  <si>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</si>
  <si>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</si>
  <si>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</si>
  <si>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</si>
  <si>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</si>
  <si>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</si>
  <si>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</si>
  <si>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</si>
  <si>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</si>
  <si>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</si>
  <si>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</si>
  <si>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</si>
  <si>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</si>
  <si>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</si>
  <si>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</si>
  <si>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</si>
  <si>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</si>
  <si>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</si>
  <si>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</si>
  <si>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</si>
  <si>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</si>
  <si>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</si>
  <si>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</si>
  <si>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</si>
  <si>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</si>
  <si>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</si>
  <si>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</si>
  <si>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</si>
  <si>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</si>
  <si>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</si>
  <si>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</si>
  <si>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</si>
  <si>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</si>
  <si>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</si>
  <si>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</si>
  <si>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</si>
  <si>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</si>
  <si>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</si>
  <si>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</si>
  <si>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</si>
  <si>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</si>
  <si>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</si>
  <si>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</si>
  <si>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</si>
  <si>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</si>
  <si>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</si>
  <si>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</si>
  <si>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</si>
  <si>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</si>
  <si>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</si>
  <si>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</si>
  <si>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</si>
  <si>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</si>
  <si>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</si>
  <si>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</si>
  <si>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</si>
  <si>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</si>
  <si>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</si>
  <si>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</si>
  <si>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</si>
  <si>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</si>
  <si>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</si>
  <si>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</si>
  <si>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</si>
  <si>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</si>
  <si>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</si>
  <si>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</si>
  <si>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</si>
  <si>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</si>
  <si>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</si>
  <si>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</si>
  <si>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</si>
  <si>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</si>
  <si>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</si>
  <si>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</si>
  <si>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</si>
  <si>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</si>
  <si>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</si>
  <si>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</si>
  <si>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</si>
  <si>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</si>
  <si>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</si>
  <si>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</si>
  <si>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</si>
  <si>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</si>
  <si>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</si>
  <si>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</si>
  <si>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</si>
  <si>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</si>
  <si>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</si>
  <si>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</si>
  <si>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</si>
  <si>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</si>
  <si>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</si>
  <si>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</si>
  <si>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</si>
  <si>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</si>
  <si>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</si>
  <si>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</si>
  <si>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</si>
  <si>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</si>
  <si>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</si>
  <si>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</si>
  <si>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</si>
  <si>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</si>
  <si>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</si>
  <si>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</si>
  <si>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</si>
  <si>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</si>
  <si>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</si>
  <si>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</si>
  <si>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</si>
  <si>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</si>
  <si>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</si>
  <si>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</si>
  <si>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</si>
  <si>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</si>
  <si>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</si>
  <si>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</si>
  <si>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</si>
  <si>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</si>
  <si>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</si>
  <si>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</si>
  <si>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</si>
  <si>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</si>
  <si>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</si>
  <si>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</si>
  <si>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</si>
  <si>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</si>
  <si>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</si>
  <si>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</si>
  <si>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</si>
  <si>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</si>
  <si>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</si>
  <si>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</si>
  <si>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</si>
  <si>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</si>
  <si>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</si>
  <si>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</si>
  <si>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</si>
  <si>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</si>
  <si>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</si>
  <si>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</si>
  <si>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</si>
  <si>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</si>
  <si>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</si>
  <si>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</si>
  <si>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</si>
  <si>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</si>
  <si>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</si>
  <si>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</si>
  <si>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</si>
  <si>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</si>
  <si>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</si>
  <si>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</si>
  <si>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</si>
  <si>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</si>
  <si>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</si>
  <si>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</si>
  <si>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</si>
  <si>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</si>
  <si>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</si>
  <si>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</si>
  <si>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</si>
  <si>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</si>
  <si>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</si>
  <si>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</si>
  <si>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</si>
  <si>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</si>
  <si>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</si>
  <si>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</si>
  <si>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</si>
  <si>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</si>
  <si>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</si>
  <si>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</si>
  <si>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</si>
  <si>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</si>
  <si>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</si>
  <si>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</si>
  <si>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</si>
  <si>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</si>
  <si>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</si>
  <si>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</si>
  <si>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</si>
  <si>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</si>
  <si>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</si>
  <si>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</si>
  <si>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</si>
  <si>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</si>
  <si>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</si>
  <si>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</si>
  <si>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</si>
  <si>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</si>
  <si>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</si>
  <si>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</si>
  <si>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</si>
  <si>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</si>
  <si>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</si>
  <si>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</si>
  <si>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</si>
  <si>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</si>
  <si>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</si>
  <si>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</si>
  <si>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</si>
  <si>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</si>
  <si>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</si>
  <si>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</si>
  <si>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</si>
  <si>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</si>
  <si>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</si>
  <si>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</si>
  <si>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</si>
  <si>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</si>
  <si>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</si>
  <si>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</si>
  <si>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</si>
  <si>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</si>
  <si>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</si>
  <si>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</si>
  <si>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</si>
  <si>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</si>
  <si>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</si>
  <si>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</si>
  <si>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</si>
  <si>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</si>
  <si>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</si>
  <si>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</si>
  <si>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</si>
  <si>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</si>
  <si>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</si>
  <si>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</si>
  <si>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</si>
  <si>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</si>
  <si>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</si>
  <si>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</si>
  <si>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</si>
  <si>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</si>
  <si>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</si>
  <si>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</si>
  <si>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</si>
  <si>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</si>
  <si>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</si>
  <si>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</si>
  <si>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</si>
  <si>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</si>
  <si>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</si>
  <si>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</si>
  <si>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</si>
  <si>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</si>
  <si>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</si>
  <si>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</si>
  <si>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</si>
  <si>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</si>
  <si>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</si>
  <si>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</si>
  <si>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</si>
  <si>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</si>
  <si>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</si>
  <si>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</si>
  <si>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</si>
  <si>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</si>
  <si>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</si>
  <si>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</si>
  <si>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</si>
  <si>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</si>
  <si>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</si>
  <si>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</si>
  <si>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</si>
  <si>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</si>
  <si>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</si>
  <si>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</si>
  <si>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</si>
  <si>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</si>
  <si>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</si>
  <si>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</si>
  <si>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</si>
  <si>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</si>
  <si>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</si>
  <si>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</si>
  <si>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</si>
  <si>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</si>
  <si>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</si>
  <si>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</si>
  <si>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</si>
  <si>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</si>
  <si>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</si>
  <si>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</si>
  <si>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</si>
  <si>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</si>
  <si>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</si>
  <si>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</si>
  <si>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</si>
  <si>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</si>
  <si>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</si>
  <si>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</si>
  <si>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</si>
  <si>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</si>
  <si>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</si>
  <si>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</si>
  <si>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</si>
  <si>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</si>
  <si>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</si>
  <si>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</si>
  <si>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</si>
  <si>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</si>
  <si>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</si>
  <si>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</si>
  <si>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</si>
  <si>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</si>
  <si>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</si>
  <si>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</si>
  <si>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</si>
  <si>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</si>
  <si>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</si>
  <si>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</si>
  <si>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</si>
  <si>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</si>
  <si>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</si>
  <si>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</si>
  <si>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</si>
  <si>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</si>
  <si>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</si>
  <si>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</si>
  <si>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</si>
  <si>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</si>
  <si>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</si>
  <si>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</si>
  <si>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</si>
  <si>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</si>
  <si>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</si>
  <si>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</si>
  <si>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</si>
  <si>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</si>
  <si>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</si>
  <si>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</si>
  <si>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</si>
  <si>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</si>
  <si>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</si>
  <si>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</si>
  <si>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</si>
  <si>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</si>
  <si>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</si>
  <si>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</si>
  <si>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</si>
  <si>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</si>
  <si>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</si>
  <si>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</si>
  <si>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</si>
  <si>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</si>
  <si>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</si>
  <si>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</si>
  <si>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</si>
  <si>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</si>
  <si>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</si>
  <si>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</si>
  <si>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</si>
  <si>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</si>
  <si>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</si>
  <si>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</si>
  <si>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</si>
  <si>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</si>
  <si>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</si>
  <si>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</si>
  <si>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</si>
  <si>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</si>
  <si>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</si>
  <si>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</si>
  <si>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</si>
  <si>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</si>
  <si>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</si>
  <si>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</si>
  <si>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</si>
  <si>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</si>
  <si>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</si>
  <si>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</si>
  <si>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</si>
  <si>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</si>
  <si>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</si>
  <si>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</si>
  <si>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</si>
  <si>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</si>
  <si>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</si>
  <si>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</si>
  <si>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</si>
  <si>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</si>
  <si>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</si>
  <si>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</si>
  <si>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</si>
  <si>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</si>
  <si>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</si>
  <si>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</si>
  <si>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</si>
  <si>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</si>
  <si>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</si>
  <si>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</si>
  <si>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</si>
  <si>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</si>
  <si>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</si>
  <si>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</si>
  <si>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</si>
  <si>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</si>
  <si>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</si>
  <si>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</si>
  <si>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</si>
  <si>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</si>
  <si>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</si>
  <si>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</si>
  <si>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</si>
  <si>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</si>
  <si>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</si>
  <si>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</si>
  <si>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</si>
  <si>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</si>
  <si>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</si>
  <si>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</si>
  <si>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</si>
  <si>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</si>
  <si>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</si>
  <si>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</si>
  <si>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</si>
  <si>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</si>
  <si>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</si>
  <si>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</si>
  <si>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</si>
  <si>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</si>
  <si>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</si>
  <si>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</si>
  <si>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</si>
  <si>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</si>
  <si>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</si>
  <si>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</si>
  <si>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</si>
  <si>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</si>
  <si>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</si>
  <si>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</si>
  <si>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</si>
  <si>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</si>
  <si>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</si>
  <si>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</si>
  <si>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</si>
  <si>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</si>
  <si>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</si>
  <si>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</si>
  <si>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</si>
  <si>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</si>
  <si>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</si>
  <si>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</si>
  <si>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</si>
  <si>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</si>
  <si>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</si>
  <si>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</si>
  <si>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</si>
  <si>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</si>
  <si>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</si>
  <si>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</si>
  <si>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</si>
  <si>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</si>
  <si>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</si>
  <si>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</si>
  <si>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</si>
  <si>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</si>
  <si>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</si>
  <si>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</si>
  <si>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</si>
  <si>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</si>
  <si>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</si>
  <si>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</si>
  <si>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</si>
  <si>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</si>
  <si>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</si>
  <si>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</si>
  <si>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</si>
  <si>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</si>
  <si>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</si>
  <si>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</si>
  <si>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</si>
  <si>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</si>
  <si>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</si>
  <si>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</si>
  <si>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</si>
  <si>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</si>
  <si>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</si>
  <si>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</si>
  <si>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</si>
  <si>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</si>
  <si>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</si>
  <si>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</si>
  <si>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</si>
  <si>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</si>
  <si>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</si>
  <si>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</si>
  <si>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</si>
  <si>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</si>
  <si>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</si>
  <si>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</si>
  <si>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</si>
  <si>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</si>
  <si>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</si>
  <si>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</si>
  <si>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</si>
  <si>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</si>
  <si>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</si>
  <si>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</si>
  <si>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</si>
  <si>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</si>
  <si>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</si>
  <si>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</si>
  <si>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</si>
  <si>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</si>
  <si>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</si>
  <si>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</si>
  <si>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</si>
  <si>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</si>
  <si>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</si>
  <si>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</si>
  <si>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</si>
  <si>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</si>
  <si>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</si>
  <si>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</si>
  <si>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</si>
  <si>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</si>
  <si>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</si>
  <si>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</si>
  <si>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</si>
  <si>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</si>
  <si>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</si>
  <si>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</si>
  <si>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</si>
  <si>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</si>
  <si>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</si>
  <si>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</si>
  <si>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</si>
  <si>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</si>
  <si>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</si>
  <si>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</si>
  <si>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</si>
  <si>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</si>
  <si>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</si>
  <si>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</si>
  <si>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</si>
  <si>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</si>
  <si>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</si>
  <si>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</si>
  <si>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</si>
  <si>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</si>
  <si>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</si>
  <si>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</si>
  <si>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</si>
  <si>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</si>
  <si>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</si>
  <si>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</si>
  <si>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</si>
  <si>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</si>
  <si>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</si>
  <si>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</si>
  <si>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</si>
  <si>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</si>
  <si>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</si>
  <si>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</si>
  <si>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</si>
  <si>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</si>
  <si>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</si>
  <si>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</si>
  <si>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</si>
  <si>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</si>
  <si>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</si>
  <si>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</si>
  <si>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</si>
  <si>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</si>
  <si>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</si>
  <si>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</si>
  <si>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</si>
  <si>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</si>
  <si>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</si>
  <si>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</si>
  <si>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</si>
  <si>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</si>
  <si>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</si>
  <si>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</si>
  <si>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</si>
  <si>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</si>
  <si>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</si>
  <si>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</si>
  <si>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</si>
  <si>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</si>
  <si>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</si>
  <si>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</si>
  <si>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</si>
  <si>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</si>
  <si>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</si>
  <si>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</si>
  <si>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</si>
  <si>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</si>
  <si>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</si>
  <si>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</si>
  <si>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</si>
  <si>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</si>
  <si>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</si>
  <si>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</si>
  <si>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</si>
  <si>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</si>
  <si>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</si>
  <si>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</si>
  <si>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</si>
  <si>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</si>
  <si>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</si>
  <si>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</si>
  <si>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</si>
  <si>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</si>
  <si>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</si>
  <si>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</si>
  <si>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</si>
  <si>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</si>
  <si>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</si>
  <si>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</si>
  <si>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</si>
  <si>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</si>
  <si>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</si>
  <si>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</si>
  <si>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</si>
  <si>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</si>
  <si>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</si>
  <si>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</si>
  <si>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</si>
  <si>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</si>
  <si>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</si>
  <si>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</si>
  <si>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</si>
  <si>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</si>
  <si>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</si>
  <si>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</si>
  <si>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</si>
  <si>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</si>
  <si>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</si>
  <si>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</si>
  <si>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</si>
  <si>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</si>
  <si>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</si>
  <si>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</si>
  <si>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</si>
  <si>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</si>
  <si>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</si>
  <si>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</si>
  <si>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</si>
  <si>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</si>
  <si>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</si>
  <si>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</si>
  <si>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</si>
  <si>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</si>
  <si>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</si>
  <si>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</si>
  <si>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</si>
  <si>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</si>
  <si>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</si>
  <si>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</si>
  <si>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</si>
  <si>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</si>
  <si>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</si>
  <si>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</si>
  <si>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</si>
  <si>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</si>
  <si>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</si>
  <si>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</si>
  <si>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</si>
  <si>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</si>
  <si>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</si>
  <si>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</si>
  <si>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</si>
  <si>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</si>
  <si>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</si>
  <si>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</si>
  <si>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</si>
  <si>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</si>
  <si>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</si>
  <si>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</si>
  <si>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</si>
  <si>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</si>
  <si>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</si>
  <si>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</si>
  <si>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</si>
  <si>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</si>
  <si>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</si>
  <si>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</si>
  <si>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</si>
  <si>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</si>
  <si>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</si>
  <si>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</si>
  <si>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</si>
  <si>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</si>
  <si>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</si>
  <si>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</si>
  <si>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</si>
  <si>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</si>
  <si>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</si>
  <si>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</si>
  <si>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</si>
  <si>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</si>
  <si>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</si>
  <si>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</si>
  <si>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</si>
  <si>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</si>
  <si>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</si>
  <si>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</si>
  <si>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</si>
  <si>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</si>
  <si>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</si>
  <si>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</si>
  <si>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</si>
  <si>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</si>
  <si>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</si>
  <si>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</si>
  <si>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</si>
  <si>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</si>
  <si>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</si>
  <si>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</si>
  <si>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</si>
  <si>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</si>
  <si>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</si>
  <si>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</si>
  <si>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</si>
  <si>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</si>
  <si>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</si>
  <si>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</si>
  <si>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</si>
  <si>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</si>
  <si>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</si>
  <si>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</si>
  <si>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</si>
  <si>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</si>
  <si>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</si>
  <si>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</si>
  <si>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</si>
  <si>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</si>
  <si>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</si>
  <si>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</si>
  <si>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</si>
  <si>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</si>
  <si>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</si>
  <si>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</si>
  <si>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</si>
  <si>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</si>
  <si>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</si>
  <si>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</si>
  <si>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</si>
  <si>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</si>
  <si>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</si>
  <si>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</si>
  <si>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</si>
  <si>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</si>
  <si>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</si>
  <si>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</si>
  <si>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</si>
  <si>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</si>
  <si>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</si>
  <si>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</si>
  <si>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</si>
  <si>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</si>
  <si>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</si>
  <si>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</si>
  <si>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</si>
  <si>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</si>
  <si>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</si>
  <si>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</si>
  <si>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</si>
  <si>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</si>
  <si>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</si>
  <si>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</si>
  <si>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</si>
  <si>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</si>
  <si>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</si>
  <si>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</si>
  <si>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</si>
  <si>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</si>
  <si>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</si>
  <si>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</si>
  <si>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</si>
  <si>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</si>
  <si>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</si>
  <si>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</si>
  <si>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</si>
  <si>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</si>
  <si>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</si>
  <si>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</si>
  <si>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</si>
  <si>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</si>
  <si>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</si>
  <si>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</si>
  <si>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</si>
  <si>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</si>
  <si>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</si>
  <si>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</si>
  <si>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</si>
  <si>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</si>
  <si>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</si>
  <si>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</si>
  <si>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</si>
  <si>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</si>
  <si>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</si>
  <si>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</si>
  <si>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</si>
  <si>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</si>
  <si>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</si>
  <si>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</si>
  <si>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</si>
  <si>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</si>
  <si>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</si>
  <si>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</si>
  <si>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</si>
  <si>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</si>
  <si>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</si>
  <si>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</si>
  <si>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</si>
  <si>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</si>
  <si>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</si>
  <si>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</si>
  <si>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</si>
  <si>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</si>
  <si>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</si>
  <si>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</si>
  <si>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</si>
  <si>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</si>
  <si>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</si>
  <si>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</si>
  <si>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</si>
  <si>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</si>
  <si>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</si>
  <si>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</si>
  <si>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</si>
  <si>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</si>
  <si>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</si>
  <si>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</si>
  <si>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</si>
  <si>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</si>
  <si>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</si>
  <si>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</si>
  <si>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</si>
  <si>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</si>
  <si>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</si>
  <si>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</si>
  <si>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</si>
  <si>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</si>
  <si>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</si>
  <si>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</si>
  <si>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</si>
  <si>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</si>
  <si>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</si>
  <si>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</si>
  <si>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</si>
  <si>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</si>
  <si>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</si>
  <si>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</si>
  <si>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</si>
  <si>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</si>
  <si>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</si>
  <si>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</si>
  <si>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</si>
  <si>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</si>
  <si>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</si>
  <si>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</si>
  <si>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</si>
  <si>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</si>
  <si>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</si>
  <si>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</si>
  <si>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</si>
  <si>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</si>
  <si>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</si>
  <si>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</si>
  <si>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</si>
  <si>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</si>
  <si>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</si>
  <si>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</si>
  <si>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</si>
  <si>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</si>
  <si>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</si>
  <si>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</si>
  <si>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</si>
  <si>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</si>
  <si>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</si>
  <si>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</si>
  <si>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</si>
  <si>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</si>
  <si>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</si>
  <si>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</si>
  <si>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</si>
  <si>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</si>
  <si>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</si>
  <si>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</si>
  <si>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</si>
  <si>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</si>
  <si>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</si>
  <si>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</si>
  <si>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</si>
  <si>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</si>
  <si>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</si>
  <si>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</si>
  <si>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</si>
  <si>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</si>
  <si>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</si>
  <si>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</si>
  <si>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</si>
  <si>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</si>
  <si>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</si>
  <si>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</si>
  <si>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</si>
  <si>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</si>
  <si>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</si>
  <si>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</si>
  <si>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</si>
  <si>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</si>
  <si>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</si>
  <si>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</si>
  <si>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</si>
  <si>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</si>
  <si>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</si>
  <si>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</si>
  <si>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</si>
  <si>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</si>
  <si>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</si>
  <si>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</si>
  <si>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</si>
  <si>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</si>
  <si>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</si>
  <si>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</si>
  <si>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</si>
  <si>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</si>
  <si>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</si>
  <si>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</si>
  <si>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</si>
  <si>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</si>
  <si>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</si>
  <si>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</si>
  <si>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</si>
  <si>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</si>
  <si>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</si>
  <si>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</si>
  <si>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</si>
  <si>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</si>
  <si>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</si>
  <si>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</si>
  <si>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</si>
  <si>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</si>
  <si>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</si>
  <si>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</si>
  <si>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</si>
  <si>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</si>
  <si>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</si>
  <si>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</si>
  <si>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</si>
  <si>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</si>
  <si>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</si>
  <si>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</si>
  <si>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</si>
  <si>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</si>
  <si>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</si>
  <si>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</si>
  <si>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</si>
  <si>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</si>
  <si>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</si>
  <si>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</si>
  <si>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</si>
  <si>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</si>
  <si>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</si>
  <si>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</si>
  <si>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</si>
  <si>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</si>
  <si>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</si>
  <si>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</si>
  <si>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</si>
  <si>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</si>
  <si>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</si>
  <si>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</si>
  <si>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</si>
  <si>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</si>
  <si>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</si>
  <si>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</si>
  <si>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</si>
  <si>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</si>
  <si>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</si>
  <si>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</si>
  <si>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</si>
  <si>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</si>
  <si>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</si>
  <si>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</si>
  <si>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</si>
  <si>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</si>
  <si>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</si>
  <si>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</si>
  <si>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</si>
  <si>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</si>
  <si>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</si>
  <si>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</si>
  <si>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</si>
  <si>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</si>
  <si>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</si>
  <si>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</si>
  <si>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</si>
  <si>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</si>
  <si>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</si>
  <si>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</si>
  <si>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</si>
  <si>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</si>
  <si>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</si>
  <si>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</si>
  <si>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</si>
  <si>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</si>
  <si>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</si>
  <si>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</si>
  <si>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</si>
  <si>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</si>
  <si>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</si>
  <si>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</si>
  <si>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</si>
  <si>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</si>
  <si>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</si>
  <si>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</si>
  <si>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</si>
  <si>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</si>
  <si>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</si>
  <si>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</si>
  <si>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</si>
  <si>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</si>
  <si>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</si>
  <si>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</si>
  <si>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</si>
  <si>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</si>
  <si>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</si>
  <si>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</si>
  <si>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</si>
  <si>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</si>
  <si>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</si>
  <si>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</si>
  <si>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</si>
  <si>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</si>
  <si>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</si>
  <si>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</si>
  <si>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</si>
  <si>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</si>
  <si>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</si>
  <si>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</si>
  <si>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</si>
  <si>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</si>
  <si>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</si>
  <si>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</si>
  <si>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</si>
  <si>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</si>
  <si>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</si>
  <si>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</si>
  <si>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</si>
  <si>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</si>
  <si>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</si>
  <si>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</si>
  <si>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</si>
  <si>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</si>
  <si>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</si>
  <si>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</si>
  <si>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</si>
  <si>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</si>
  <si>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</si>
  <si>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</si>
  <si>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</si>
  <si>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</si>
  <si>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</si>
  <si>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</si>
  <si>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</si>
  <si>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</si>
  <si>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</si>
  <si>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</si>
  <si>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</si>
  <si>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</si>
  <si>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</si>
  <si>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</si>
  <si>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</si>
  <si>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</si>
  <si>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</si>
  <si>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</si>
  <si>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</si>
  <si>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</si>
  <si>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</si>
  <si>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</si>
  <si>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</si>
  <si>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</si>
  <si>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</si>
  <si>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</si>
  <si>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</si>
  <si>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</si>
  <si>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</si>
  <si>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</si>
  <si>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</si>
  <si>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</si>
  <si>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</si>
  <si>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</si>
  <si>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</si>
  <si>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</si>
  <si>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</si>
  <si>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</si>
  <si>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</si>
  <si>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</si>
  <si>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</si>
  <si>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</si>
  <si>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</si>
  <si>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</si>
  <si>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</si>
  <si>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</si>
  <si>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</si>
  <si>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</si>
  <si>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</si>
  <si>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</si>
  <si>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</si>
  <si>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</si>
  <si>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</si>
  <si>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</si>
  <si>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</si>
  <si>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</si>
  <si>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</si>
  <si>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</si>
  <si>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</si>
  <si>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</si>
  <si>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</si>
  <si>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</si>
  <si>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</si>
  <si>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</si>
  <si>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</si>
  <si>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</si>
  <si>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</si>
  <si>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</si>
  <si>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</si>
  <si>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</si>
  <si>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</si>
  <si>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</si>
  <si>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</si>
  <si>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</si>
  <si>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</si>
  <si>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</si>
  <si>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</si>
  <si>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</si>
  <si>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</si>
  <si>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</si>
  <si>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</si>
  <si>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</si>
  <si>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</si>
  <si>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</si>
  <si>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</si>
  <si>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</si>
  <si>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</si>
  <si>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</si>
  <si>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</si>
  <si>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</si>
  <si>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</si>
  <si>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</si>
  <si>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</si>
  <si>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</si>
  <si>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</si>
  <si>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</si>
  <si>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</si>
  <si>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</si>
  <si>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</si>
  <si>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</si>
  <si>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</si>
  <si>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</si>
  <si>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</si>
  <si>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</si>
  <si>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</si>
  <si>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</si>
  <si>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</si>
  <si>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</si>
  <si>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</si>
  <si>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</si>
  <si>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</si>
  <si>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</si>
  <si>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</si>
  <si>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</si>
  <si>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</si>
  <si>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</si>
  <si>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</si>
  <si>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</si>
  <si>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</si>
  <si>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</si>
  <si>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</si>
  <si>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</si>
  <si>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</si>
  <si>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</si>
  <si>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</si>
  <si>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</si>
  <si>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</si>
  <si>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</si>
  <si>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</si>
  <si>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</si>
  <si>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</si>
  <si>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</si>
  <si>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</si>
  <si>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</si>
  <si>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</si>
  <si>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</si>
  <si>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</si>
  <si>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</si>
  <si>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</si>
  <si>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</si>
  <si>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</si>
  <si>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</si>
  <si>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</si>
  <si>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</si>
  <si>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</si>
  <si>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</si>
  <si>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</si>
  <si>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</si>
  <si>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</si>
  <si>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</si>
  <si>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</si>
  <si>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</si>
  <si>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</si>
  <si>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</si>
  <si>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</si>
  <si>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</si>
  <si>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</si>
  <si>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</si>
  <si>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</si>
  <si>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</si>
  <si>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</si>
  <si>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</si>
  <si>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</si>
  <si>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</si>
  <si>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</si>
  <si>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</si>
  <si>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</si>
  <si>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</si>
  <si>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</si>
  <si>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</si>
  <si>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</si>
  <si>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</si>
  <si>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</si>
  <si>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</si>
  <si>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</si>
  <si>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</si>
  <si>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</si>
  <si>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</si>
  <si>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</si>
  <si>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</si>
  <si>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</si>
  <si>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</si>
  <si>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</si>
  <si>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</si>
  <si>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</si>
  <si>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</si>
  <si>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</si>
  <si>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</si>
  <si>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</si>
  <si>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</si>
  <si>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</si>
  <si>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</si>
  <si>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</si>
  <si>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</si>
  <si>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</si>
  <si>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</si>
  <si>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</si>
  <si>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</si>
  <si>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</si>
  <si>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</si>
  <si>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</si>
  <si>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</si>
  <si>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</si>
  <si>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</si>
  <si>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</si>
  <si>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</si>
  <si>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</si>
  <si>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</si>
  <si>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</si>
  <si>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</si>
  <si>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</si>
  <si>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</si>
  <si>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</si>
  <si>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</si>
  <si>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</si>
  <si>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</si>
  <si>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</si>
  <si>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</si>
  <si>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</si>
  <si>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</si>
  <si>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</si>
  <si>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</si>
  <si>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</si>
  <si>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</si>
  <si>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</si>
  <si>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</si>
  <si>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</si>
  <si>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</si>
  <si>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</si>
  <si>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</si>
  <si>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</si>
  <si>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</si>
  <si>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</si>
  <si>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</si>
  <si>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</si>
  <si>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</si>
  <si>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</si>
  <si>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</si>
  <si>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</si>
  <si>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</si>
  <si>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</si>
  <si>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</si>
  <si>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</si>
  <si>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</si>
  <si>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</si>
  <si>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</si>
  <si>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</si>
  <si>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</si>
  <si>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</si>
  <si>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</si>
  <si>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</si>
  <si>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</si>
  <si>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</si>
  <si>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</si>
  <si>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</si>
  <si>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</si>
  <si>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</si>
  <si>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</si>
  <si>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</si>
  <si>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</si>
  <si>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</si>
  <si>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</si>
  <si>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</si>
  <si>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</si>
  <si>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</si>
  <si>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</si>
  <si>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</si>
  <si>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</si>
  <si>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</si>
  <si>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</si>
  <si>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</si>
  <si>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</si>
  <si>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</si>
  <si>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</si>
  <si>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</si>
  <si>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</si>
  <si>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</si>
  <si>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</si>
  <si>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</si>
  <si>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</si>
  <si>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</si>
  <si>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</si>
  <si>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</si>
  <si>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</si>
  <si>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</si>
  <si>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</si>
  <si>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</si>
  <si>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</si>
  <si>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</si>
  <si>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</si>
  <si>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</si>
  <si>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</si>
  <si>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</si>
  <si>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</si>
  <si>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</si>
  <si>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</si>
  <si>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</si>
  <si>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</si>
  <si>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</si>
  <si>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</si>
  <si>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</si>
  <si>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</si>
  <si>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</si>
  <si>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</si>
  <si>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</si>
  <si>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</si>
  <si>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</si>
  <si>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</si>
  <si>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</si>
  <si>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</si>
  <si>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</si>
  <si>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</si>
  <si>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</si>
  <si>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</si>
  <si>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</si>
  <si>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</si>
  <si>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</si>
  <si>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</si>
  <si>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</si>
  <si>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</si>
  <si>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</si>
  <si>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</si>
  <si>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</si>
  <si>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</si>
  <si>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</si>
  <si>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</si>
  <si>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</si>
  <si>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</si>
  <si>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</si>
  <si>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</si>
  <si>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</si>
  <si>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</si>
  <si>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</si>
  <si>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</si>
  <si>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</si>
  <si>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</si>
  <si>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</si>
  <si>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</si>
  <si>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</si>
  <si>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</si>
  <si>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</si>
  <si>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</si>
  <si>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</si>
  <si>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</si>
  <si>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</si>
  <si>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</si>
  <si>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</si>
  <si>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</si>
  <si>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</si>
  <si>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</si>
  <si>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</si>
  <si>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</si>
  <si>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</si>
  <si>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</si>
  <si>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</si>
  <si>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</si>
  <si>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</si>
  <si>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</si>
  <si>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</si>
  <si>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</si>
  <si>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</si>
  <si>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</si>
  <si>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</si>
  <si>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</si>
  <si>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</si>
  <si>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</si>
  <si>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</si>
  <si>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</si>
  <si>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</si>
  <si>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</si>
  <si>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</si>
  <si>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</si>
  <si>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</si>
  <si>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</si>
  <si>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</si>
  <si>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</si>
  <si>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</si>
  <si>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</si>
  <si>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</si>
  <si>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</si>
  <si>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</si>
  <si>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</si>
  <si>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</si>
  <si>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</si>
  <si>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</si>
  <si>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</si>
  <si>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</si>
  <si>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</si>
  <si>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</si>
  <si>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</si>
  <si>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</si>
  <si>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</si>
  <si>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</si>
  <si>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</si>
  <si>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</si>
  <si>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</si>
  <si>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</si>
  <si>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</si>
  <si>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</si>
  <si>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</si>
  <si>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</si>
  <si>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</si>
  <si>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</si>
  <si>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</si>
  <si>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</si>
  <si>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</si>
  <si>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</si>
  <si>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</si>
  <si>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</si>
  <si>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</si>
  <si>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</si>
  <si>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</si>
  <si>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</si>
  <si>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</si>
  <si>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</si>
  <si>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</si>
  <si>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</si>
  <si>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</si>
  <si>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</si>
  <si>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</si>
  <si>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</si>
  <si>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</si>
  <si>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</si>
  <si>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</si>
  <si>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</si>
  <si>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</si>
  <si>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</si>
  <si>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</si>
  <si>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</si>
  <si>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</si>
  <si>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</si>
  <si>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</si>
  <si>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</si>
  <si>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</si>
  <si>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</si>
  <si>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</si>
  <si>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</si>
  <si>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</si>
  <si>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</si>
  <si>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</si>
  <si>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</si>
  <si>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</si>
  <si>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</si>
  <si>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</si>
  <si>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</si>
  <si>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</si>
  <si>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</si>
  <si>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</si>
  <si>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</si>
  <si>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</si>
  <si>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</si>
  <si>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</si>
  <si>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</si>
  <si>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</si>
  <si>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</si>
  <si>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</si>
  <si>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</si>
  <si>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</si>
  <si>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</si>
  <si>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</si>
  <si>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</si>
  <si>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</si>
  <si>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</si>
  <si>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</si>
  <si>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</si>
  <si>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</si>
  <si>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</si>
  <si>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</si>
  <si>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</si>
  <si>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</si>
  <si>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</si>
  <si>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</si>
  <si>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</si>
  <si>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</si>
  <si>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</si>
  <si>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</si>
  <si>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</si>
  <si>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</si>
  <si>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</si>
  <si>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</si>
  <si>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</si>
  <si>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</si>
  <si>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</si>
  <si>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</si>
  <si>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</si>
  <si>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</si>
  <si>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</si>
  <si>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</si>
  <si>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</si>
  <si>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</si>
  <si>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</si>
  <si>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</si>
  <si>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</si>
  <si>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</si>
  <si>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</si>
  <si>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</si>
  <si>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</si>
  <si>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</si>
  <si>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</si>
  <si>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</si>
  <si>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</si>
  <si>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</si>
  <si>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</si>
  <si>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</si>
  <si>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</si>
  <si>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</si>
  <si>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</si>
  <si>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</si>
  <si>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</si>
  <si>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</si>
  <si>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</si>
  <si>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</si>
  <si>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</si>
  <si>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</si>
  <si>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</si>
  <si>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</si>
  <si>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</si>
  <si>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</si>
  <si>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</si>
  <si>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</si>
  <si>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</si>
  <si>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</si>
  <si>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</si>
  <si>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</si>
  <si>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</si>
  <si>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</si>
  <si>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</si>
  <si>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</si>
  <si>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</si>
  <si>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</si>
  <si>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</si>
  <si>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</si>
  <si>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</si>
  <si>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</si>
  <si>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</si>
  <si>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</si>
  <si>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</si>
  <si>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</si>
  <si>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</si>
  <si>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</si>
  <si>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</si>
  <si>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</si>
  <si>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</si>
  <si>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</si>
  <si>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</si>
  <si>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</si>
  <si>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</si>
  <si>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</si>
  <si>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</si>
  <si>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</si>
  <si>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</si>
  <si>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</si>
  <si>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</si>
  <si>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</si>
  <si>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</si>
  <si>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</si>
  <si>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</si>
  <si>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</si>
  <si>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</si>
  <si>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</si>
  <si>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</si>
  <si>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</si>
  <si>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</si>
  <si>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</si>
  <si>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</si>
  <si>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</si>
  <si>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</si>
  <si>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</si>
  <si>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</si>
  <si>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</si>
  <si>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</si>
  <si>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</si>
  <si>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</si>
  <si>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</si>
  <si>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</si>
  <si>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</si>
  <si>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</si>
  <si>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</si>
  <si>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</si>
  <si>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</si>
  <si>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</si>
  <si>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</si>
  <si>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</si>
  <si>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</si>
  <si>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</si>
  <si>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</si>
  <si>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</si>
  <si>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</si>
  <si>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</si>
  <si>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</si>
  <si>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</si>
  <si>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</si>
  <si>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</si>
  <si>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</si>
  <si>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</si>
  <si>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</si>
  <si>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</si>
  <si>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</si>
  <si>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</si>
  <si>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</si>
  <si>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</si>
  <si>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</si>
  <si>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</si>
  <si>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</si>
  <si>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</si>
  <si>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</si>
  <si>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</si>
  <si>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</si>
  <si>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</si>
  <si>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</si>
  <si>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</si>
  <si>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</si>
  <si>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</si>
  <si>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</si>
  <si>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</si>
  <si>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</si>
  <si>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</si>
  <si>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</si>
  <si>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</si>
  <si>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</si>
  <si>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</si>
  <si>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</si>
  <si>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</si>
  <si>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</si>
  <si>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</si>
  <si>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</si>
  <si>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</si>
  <si>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</si>
  <si>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</si>
  <si>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</si>
  <si>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</si>
  <si>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</si>
  <si>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</si>
  <si>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</si>
  <si>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</si>
  <si>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</si>
  <si>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</si>
  <si>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</si>
  <si>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</si>
  <si>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</si>
  <si>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</si>
  <si>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</si>
  <si>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</si>
  <si>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</si>
  <si>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</si>
  <si>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</si>
  <si>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</si>
  <si>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</si>
  <si>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</si>
  <si>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</si>
  <si>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</si>
  <si>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</si>
  <si>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</si>
  <si>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</si>
  <si>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</si>
  <si>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</si>
  <si>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</si>
  <si>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</si>
  <si>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</si>
  <si>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</si>
  <si>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</si>
  <si>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</si>
  <si>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</si>
  <si>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</si>
  <si>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</si>
  <si>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</si>
  <si>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</si>
  <si>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</si>
  <si>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</si>
  <si>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</si>
  <si>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</si>
  <si>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</si>
  <si>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</si>
  <si>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</si>
  <si>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</si>
  <si>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</si>
  <si>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</si>
  <si>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</si>
  <si>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</si>
  <si>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</si>
  <si>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</si>
  <si>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</si>
  <si>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</si>
  <si>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</si>
  <si>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</si>
  <si>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</si>
  <si>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</si>
  <si>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</si>
  <si>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</si>
  <si>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</si>
  <si>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</si>
  <si>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</si>
  <si>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</si>
  <si>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</si>
  <si>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</si>
  <si>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</si>
  <si>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</si>
  <si>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</si>
  <si>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</si>
  <si>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</si>
  <si>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</si>
  <si>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</si>
  <si>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</si>
  <si>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</si>
  <si>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</si>
  <si>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</si>
  <si>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</si>
  <si>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</si>
  <si>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</si>
  <si>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</si>
  <si>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</si>
  <si>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</si>
  <si>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</si>
  <si>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</si>
  <si>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</si>
  <si>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</si>
  <si>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</si>
  <si>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</si>
  <si>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</si>
  <si>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</si>
  <si>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</si>
  <si>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</si>
  <si>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</si>
  <si>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</si>
  <si>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</si>
  <si>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</si>
  <si>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</si>
  <si>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</si>
  <si>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</si>
  <si>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</si>
  <si>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</si>
  <si>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</si>
  <si>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</si>
  <si>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</si>
  <si>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</si>
  <si>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</si>
  <si>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</si>
  <si>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</si>
  <si>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</si>
  <si>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</si>
  <si>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</si>
  <si>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</si>
  <si>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</si>
  <si>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</si>
  <si>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</si>
  <si>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</si>
  <si>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</si>
  <si>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</si>
  <si>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</si>
  <si>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</si>
  <si>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</si>
  <si>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</si>
  <si>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</si>
  <si>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</si>
  <si>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</si>
  <si>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</si>
  <si>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</si>
  <si>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</si>
  <si>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</si>
  <si>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</si>
  <si>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</si>
  <si>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</si>
  <si>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</si>
  <si>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</si>
  <si>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</si>
  <si>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</si>
  <si>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</si>
  <si>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</si>
  <si>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</si>
  <si>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</si>
  <si>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</si>
  <si>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</si>
  <si>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</si>
  <si>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</si>
  <si>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</si>
  <si>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</si>
  <si>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</si>
  <si>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</si>
  <si>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</si>
  <si>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</si>
  <si>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</si>
  <si>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</si>
  <si>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</si>
  <si>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</si>
  <si>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</si>
  <si>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</si>
  <si>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</si>
  <si>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</si>
  <si>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</si>
  <si>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</si>
  <si>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</si>
  <si>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</si>
  <si>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</si>
  <si>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</si>
  <si>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</si>
  <si>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</si>
  <si>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</si>
  <si>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</si>
  <si>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</si>
  <si>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</si>
  <si>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</si>
  <si>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</si>
  <si>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</si>
  <si>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</si>
  <si>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</si>
  <si>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</si>
  <si>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</si>
  <si>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</si>
  <si>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</si>
  <si>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</si>
  <si>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</si>
  <si>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</si>
  <si>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</si>
  <si>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</si>
  <si>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</si>
  <si>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</si>
  <si>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</si>
  <si>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</si>
  <si>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</si>
  <si>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</si>
  <si>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</si>
  <si>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</si>
  <si>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</si>
  <si>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</si>
  <si>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</si>
  <si>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</si>
  <si>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</si>
  <si>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</si>
  <si>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</si>
  <si>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</si>
  <si>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</si>
  <si>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</si>
  <si>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</si>
  <si>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</si>
  <si>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</si>
  <si>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</si>
  <si>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</si>
  <si>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</si>
  <si>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</si>
  <si>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</si>
  <si>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</si>
  <si>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</si>
  <si>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</si>
  <si>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</si>
  <si>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</si>
  <si>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</si>
  <si>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</si>
  <si>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</si>
  <si>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</si>
  <si>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</si>
  <si>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</si>
  <si>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</si>
  <si>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</si>
  <si>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</si>
  <si>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</si>
  <si>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</si>
  <si>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</si>
  <si>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</si>
  <si>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</si>
  <si>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</si>
  <si>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</si>
  <si>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</si>
  <si>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</si>
  <si>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</si>
  <si>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</si>
  <si>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</si>
  <si>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</si>
  <si>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</si>
  <si>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</si>
  <si>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</si>
  <si>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</si>
  <si>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</si>
  <si>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</si>
  <si>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</si>
  <si>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</si>
  <si>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</si>
  <si>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</si>
  <si>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</si>
  <si>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</si>
  <si>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</si>
  <si>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</si>
  <si>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</si>
  <si>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</si>
  <si>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</si>
  <si>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</si>
  <si>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</si>
  <si>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</si>
  <si>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</si>
  <si>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</si>
  <si>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</si>
  <si>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</si>
  <si>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</si>
  <si>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</si>
  <si>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</si>
  <si>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</si>
  <si>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</si>
  <si>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</si>
  <si>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</si>
  <si>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</si>
  <si>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</si>
  <si>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</si>
  <si>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</si>
  <si>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</si>
  <si>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</si>
  <si>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</si>
  <si>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</si>
  <si>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</si>
  <si>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</si>
  <si>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</si>
  <si>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</si>
  <si>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</si>
  <si>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</si>
  <si>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</si>
  <si>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</si>
  <si>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</si>
  <si>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</si>
  <si>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</si>
  <si>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</si>
  <si>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</si>
  <si>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</si>
  <si>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</si>
  <si>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</si>
  <si>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</si>
  <si>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</si>
  <si>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</si>
  <si>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</si>
  <si>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</si>
  <si>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</si>
  <si>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</si>
  <si>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</si>
  <si>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</si>
  <si>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</si>
  <si>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</si>
  <si>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</si>
  <si>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</si>
  <si>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</si>
  <si>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</si>
  <si>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</si>
  <si>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</si>
  <si>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</si>
  <si>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</si>
  <si>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</si>
  <si>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</si>
  <si>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</si>
  <si>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</si>
  <si>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</si>
  <si>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</si>
  <si>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</si>
  <si>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</si>
  <si>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</si>
  <si>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</si>
  <si>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</si>
  <si>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</si>
  <si>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</si>
  <si>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</si>
  <si>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</si>
  <si>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</si>
  <si>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</si>
  <si>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</si>
  <si>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</si>
  <si>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</si>
  <si>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</si>
  <si>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</si>
  <si>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</si>
  <si>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</si>
  <si>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</si>
  <si>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</si>
  <si>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</si>
  <si>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</si>
  <si>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</si>
  <si>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</si>
  <si>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</si>
  <si>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</si>
  <si>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</si>
  <si>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</si>
  <si>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</si>
  <si>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</si>
  <si>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</si>
  <si>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</si>
  <si>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</si>
  <si>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</si>
  <si>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</si>
  <si>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</si>
  <si>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</si>
  <si>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</si>
  <si>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</si>
  <si>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</si>
  <si>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</si>
  <si>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</si>
  <si>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</si>
  <si>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</si>
  <si>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</si>
  <si>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</si>
  <si>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</si>
  <si>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</si>
  <si>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</si>
  <si>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</si>
  <si>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</si>
  <si>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</si>
  <si>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</si>
  <si>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</si>
  <si>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</si>
  <si>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</si>
  <si>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</si>
  <si>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</si>
  <si>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</si>
  <si>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</si>
  <si>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</si>
  <si>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</si>
  <si>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</si>
  <si>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</si>
  <si>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</si>
  <si>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</si>
  <si>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</si>
  <si>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</si>
  <si>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</si>
  <si>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</si>
  <si>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</si>
  <si>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</si>
  <si>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</si>
  <si>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</si>
  <si>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</si>
  <si>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</si>
  <si>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</si>
  <si>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</si>
  <si>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</si>
  <si>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</si>
  <si>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</si>
  <si>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</si>
  <si>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</si>
  <si>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</si>
  <si>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</si>
  <si>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</si>
  <si>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</si>
  <si>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</si>
  <si>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</si>
  <si>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</si>
  <si>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</si>
  <si>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</si>
  <si>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</si>
  <si>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</si>
  <si>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</si>
  <si>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</si>
  <si>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</si>
  <si>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</si>
  <si>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</si>
  <si>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</si>
  <si>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</si>
  <si>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</si>
  <si>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</si>
  <si>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</si>
  <si>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</si>
  <si>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</si>
  <si>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</si>
  <si>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</si>
  <si>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</si>
  <si>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</si>
  <si>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</si>
  <si>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</si>
  <si>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</si>
  <si>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</si>
  <si>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</si>
  <si>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</si>
  <si>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</si>
  <si>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</si>
  <si>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</si>
  <si>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</si>
  <si>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</si>
  <si>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</si>
  <si>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</si>
  <si>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</si>
  <si>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</si>
  <si>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</si>
  <si>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</si>
  <si>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</si>
  <si>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</si>
  <si>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</si>
  <si>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</si>
  <si>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</si>
  <si>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</si>
  <si>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</si>
  <si>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</si>
  <si>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</si>
  <si>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</si>
  <si>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</si>
  <si>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</si>
  <si>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</si>
  <si>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</si>
  <si>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</si>
  <si>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</si>
  <si>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</si>
  <si>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</si>
  <si>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</si>
  <si>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</si>
  <si>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</si>
  <si>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</si>
  <si>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</si>
  <si>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</si>
  <si>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</si>
  <si>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</si>
  <si>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</si>
  <si>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</si>
  <si>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</si>
  <si>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</si>
  <si>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</si>
  <si>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</si>
  <si>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</si>
  <si>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</si>
  <si>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</si>
  <si>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</si>
  <si>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</si>
  <si>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</si>
  <si>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</si>
  <si>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</si>
  <si>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</si>
  <si>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</si>
  <si>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</si>
  <si>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</si>
  <si>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</si>
  <si>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</si>
  <si>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</si>
  <si>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</si>
  <si>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</si>
  <si>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</si>
  <si>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</si>
  <si>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</si>
  <si>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</si>
  <si>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</si>
  <si>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</si>
  <si>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</si>
  <si>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</si>
  <si>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</si>
  <si>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</si>
  <si>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</si>
  <si>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</si>
  <si>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</si>
  <si>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</si>
  <si>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</si>
  <si>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</si>
  <si>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</si>
  <si>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</si>
  <si>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</si>
  <si>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</si>
  <si>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</si>
  <si>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</si>
  <si>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</si>
  <si>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</si>
  <si>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</si>
  <si>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</si>
  <si>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</si>
  <si>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</si>
  <si>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</si>
  <si>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</si>
  <si>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</si>
  <si>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</si>
  <si>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</si>
  <si>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</si>
  <si>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</si>
  <si>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</si>
  <si>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</si>
  <si>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</si>
  <si>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</si>
  <si>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</si>
  <si>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</si>
  <si>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</si>
  <si>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</si>
  <si>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</si>
  <si>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</si>
  <si>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</si>
  <si>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</si>
  <si>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</si>
  <si>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</si>
  <si>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</si>
  <si>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</si>
  <si>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</si>
  <si>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</si>
  <si>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</si>
  <si>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</si>
  <si>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</si>
  <si>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</si>
  <si>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</si>
  <si>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</si>
  <si>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</si>
  <si>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</si>
  <si>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</si>
  <si>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</si>
  <si>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</si>
  <si>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</si>
  <si>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</si>
  <si>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</si>
  <si>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</si>
  <si>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</si>
  <si>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</si>
  <si>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</si>
  <si>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</si>
  <si>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</si>
  <si>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</si>
  <si>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</si>
  <si>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</si>
  <si>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</si>
  <si>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</si>
  <si>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</si>
  <si>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</si>
  <si>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</si>
  <si>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</si>
  <si>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</si>
  <si>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</si>
  <si>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</si>
  <si>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</si>
  <si>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</si>
  <si>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</si>
  <si>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</si>
  <si>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</si>
  <si>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</si>
  <si>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</si>
  <si>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</si>
  <si>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</si>
  <si>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</si>
  <si>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</si>
  <si>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</si>
  <si>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</si>
  <si>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</si>
  <si>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</si>
  <si>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</si>
  <si>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</si>
  <si>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</si>
  <si>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</si>
  <si>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</si>
  <si>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</si>
  <si>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</si>
  <si>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</si>
  <si>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</si>
  <si>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</si>
  <si>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</si>
  <si>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</si>
  <si>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</si>
  <si>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</si>
  <si>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</si>
  <si>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</si>
  <si>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</si>
  <si>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</si>
  <si>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</si>
  <si>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</si>
  <si>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</si>
  <si>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</si>
  <si>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</si>
  <si>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</si>
  <si>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</si>
  <si>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</si>
  <si>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</si>
  <si>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</si>
  <si>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</si>
  <si>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</si>
  <si>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</si>
  <si>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</si>
  <si>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</si>
  <si>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</si>
  <si>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</si>
  <si>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</si>
  <si>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</si>
  <si>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</si>
  <si>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</si>
  <si>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</si>
  <si>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</si>
  <si>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</si>
  <si>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</si>
  <si>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</si>
  <si>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</si>
  <si>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</si>
  <si>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</si>
  <si>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</si>
  <si>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</si>
  <si>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</si>
  <si>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</si>
  <si>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</si>
  <si>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</si>
  <si>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</si>
  <si>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</si>
  <si>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</si>
  <si>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</si>
  <si>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</si>
  <si>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</si>
  <si>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</si>
  <si>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</si>
  <si>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</si>
  <si>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</si>
  <si>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</si>
  <si>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</si>
  <si>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</si>
  <si>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</si>
  <si>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</si>
  <si>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</si>
  <si>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</si>
  <si>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</si>
  <si>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</si>
  <si>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</si>
  <si>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</si>
  <si>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</si>
  <si>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</si>
  <si>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</si>
  <si>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</si>
  <si>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</si>
  <si>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</si>
  <si>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</si>
  <si>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</si>
  <si>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</si>
  <si>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</si>
  <si>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</si>
  <si>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</si>
  <si>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</si>
  <si>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</si>
  <si>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</si>
  <si>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</si>
  <si>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</si>
  <si>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</si>
  <si>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</si>
  <si>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</si>
  <si>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</si>
  <si>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</si>
  <si>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</si>
  <si>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</si>
  <si>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</si>
  <si>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</si>
  <si>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</si>
  <si>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</si>
  <si>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</si>
  <si>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</si>
  <si>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</si>
  <si>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</si>
  <si>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</si>
  <si>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</si>
  <si>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</si>
  <si>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</si>
  <si>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</si>
  <si>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</si>
  <si>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</si>
  <si>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</si>
  <si>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</si>
  <si>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</si>
  <si>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</si>
  <si>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</si>
  <si>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</si>
  <si>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</si>
  <si>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</si>
  <si>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</si>
  <si>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</si>
  <si>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</si>
  <si>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</si>
  <si>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</si>
  <si>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</si>
  <si>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</si>
  <si>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</si>
  <si>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</si>
  <si>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</si>
  <si>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</si>
  <si>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</si>
  <si>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</si>
  <si>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</si>
  <si>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</si>
  <si>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</si>
  <si>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</si>
  <si>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</si>
  <si>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</si>
  <si>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</si>
  <si>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</si>
  <si>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</si>
  <si>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</si>
  <si>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</si>
  <si>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</si>
  <si>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</si>
  <si>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</si>
  <si>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</si>
  <si>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</si>
  <si>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</si>
  <si>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</si>
  <si>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</si>
  <si>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</si>
  <si>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</si>
  <si>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</si>
  <si>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</si>
  <si>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</si>
  <si>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</si>
  <si>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</si>
  <si>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</si>
  <si>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</si>
  <si>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</si>
  <si>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</si>
  <si>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</si>
  <si>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</si>
  <si>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</si>
  <si>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</si>
  <si>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</si>
  <si>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</si>
  <si>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</si>
  <si>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</si>
  <si>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</si>
  <si>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</si>
  <si>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</si>
  <si>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</si>
  <si>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</si>
  <si>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</si>
  <si>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</si>
  <si>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</si>
  <si>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</si>
  <si>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</si>
  <si>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</si>
  <si>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</si>
  <si>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</si>
  <si>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</si>
  <si>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</si>
  <si>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</si>
  <si>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</si>
  <si>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</si>
  <si>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</si>
  <si>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</si>
  <si>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</si>
  <si>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</si>
  <si>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</si>
  <si>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</si>
  <si>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</si>
  <si>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</si>
  <si>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</si>
  <si>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</si>
  <si>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</si>
  <si>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</si>
  <si>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</si>
  <si>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</si>
  <si>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</si>
  <si>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</si>
  <si>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</si>
  <si>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</si>
  <si>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</si>
  <si>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</si>
  <si>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</si>
  <si>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</si>
  <si>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</si>
  <si>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</si>
  <si>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</si>
  <si>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</si>
  <si>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</si>
  <si>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</si>
  <si>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</si>
  <si>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</si>
  <si>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</si>
  <si>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</si>
  <si>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</si>
  <si>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</si>
  <si>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</si>
  <si>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</si>
  <si>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</si>
  <si>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</si>
  <si>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</si>
  <si>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</si>
  <si>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</si>
  <si>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</si>
  <si>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</si>
  <si>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</si>
  <si>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</si>
  <si>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</si>
  <si>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</si>
  <si>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</si>
  <si>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</si>
  <si>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</si>
  <si>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</si>
  <si>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</si>
  <si>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</si>
  <si>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</si>
  <si>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</si>
  <si>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</si>
  <si>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</si>
  <si>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</si>
  <si>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</si>
  <si>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</si>
  <si>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</si>
  <si>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</si>
  <si>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</si>
  <si>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</si>
  <si>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</si>
  <si>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</si>
  <si>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</si>
  <si>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</si>
  <si>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</si>
  <si>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</si>
  <si>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</si>
  <si>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</si>
  <si>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</si>
  <si>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</si>
  <si>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</si>
  <si>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</si>
  <si>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</si>
  <si>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</si>
  <si>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</si>
  <si>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</si>
  <si>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</si>
  <si>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</si>
  <si>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</si>
  <si>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</si>
  <si>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</si>
  <si>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</si>
  <si>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</si>
  <si>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</si>
  <si>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</si>
  <si>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</si>
  <si>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</si>
  <si>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</si>
  <si>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</si>
  <si>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</si>
  <si>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</si>
  <si>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</si>
  <si>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</si>
  <si>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</si>
  <si>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</si>
  <si>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</si>
  <si>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</si>
  <si>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</si>
  <si>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</si>
  <si>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</si>
  <si>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</si>
  <si>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</si>
  <si>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</si>
  <si>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</si>
  <si>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</si>
  <si>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</si>
  <si>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</si>
  <si>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</si>
  <si>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</si>
  <si>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</si>
  <si>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</si>
  <si>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</si>
  <si>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</si>
  <si>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</si>
  <si>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</si>
  <si>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</si>
  <si>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</si>
  <si>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</si>
  <si>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</si>
  <si>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</si>
  <si>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</si>
  <si>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</si>
  <si>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</si>
  <si>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</si>
  <si>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</si>
  <si>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</si>
  <si>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</si>
  <si>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</si>
  <si>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</si>
  <si>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</si>
  <si>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</si>
  <si>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</si>
  <si>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</si>
  <si>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</si>
  <si>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</si>
  <si>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</si>
  <si>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</si>
  <si>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</si>
  <si>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</si>
  <si>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</si>
  <si>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</si>
  <si>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</si>
  <si>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</si>
  <si>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</si>
  <si>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</si>
  <si>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</si>
  <si>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</si>
  <si>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</si>
  <si>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</si>
  <si>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</si>
  <si>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</si>
  <si>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</si>
  <si>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</si>
  <si>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</si>
  <si>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</si>
  <si>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</si>
  <si>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</si>
  <si>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</si>
  <si>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</si>
  <si>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</si>
  <si>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</si>
  <si>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</si>
  <si>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</si>
  <si>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</si>
  <si>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</si>
  <si>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</si>
  <si>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</si>
  <si>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</si>
  <si>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</si>
  <si>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</si>
  <si>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</si>
  <si>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</si>
  <si>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</si>
  <si>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</si>
  <si>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</si>
  <si>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</si>
  <si>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</si>
  <si>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</si>
  <si>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</si>
  <si>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</si>
  <si>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</si>
  <si>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</si>
  <si>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</si>
  <si>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</si>
  <si>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</si>
  <si>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</si>
  <si>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</si>
  <si>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</si>
  <si>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</si>
  <si>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</si>
  <si>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</si>
  <si>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</si>
  <si>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</si>
  <si>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</si>
  <si>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</si>
  <si>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</si>
  <si>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</si>
  <si>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</si>
  <si>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</si>
  <si>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</si>
  <si>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</si>
  <si>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</si>
  <si>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</si>
  <si>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</si>
  <si>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</si>
  <si>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</si>
  <si>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</si>
  <si>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</si>
  <si>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</si>
  <si>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</si>
  <si>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</si>
  <si>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</si>
  <si>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</si>
  <si>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</si>
  <si>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</si>
  <si>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</si>
  <si>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</si>
  <si>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</si>
  <si>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</si>
  <si>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</si>
  <si>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</si>
  <si>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</si>
  <si>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</si>
  <si>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</si>
  <si>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</si>
  <si>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</si>
  <si>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</si>
  <si>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</si>
  <si>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</si>
  <si>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</si>
  <si>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</si>
  <si>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</si>
  <si>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</si>
  <si>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</si>
  <si>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</si>
  <si>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</si>
  <si>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</si>
  <si>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</si>
  <si>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</si>
  <si>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</si>
  <si>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</si>
  <si>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</si>
  <si>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</si>
  <si>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</si>
  <si>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</si>
  <si>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</si>
  <si>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</si>
  <si>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</si>
  <si>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</si>
  <si>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</si>
  <si>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</si>
  <si>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</si>
  <si>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</si>
  <si>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</si>
  <si>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</si>
  <si>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</si>
  <si>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</si>
  <si>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</si>
  <si>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</si>
  <si>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</si>
  <si>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</si>
  <si>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</si>
  <si>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</si>
  <si>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</si>
  <si>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</si>
  <si>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</si>
  <si>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</si>
  <si>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</si>
  <si>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</si>
  <si>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</si>
  <si>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</si>
  <si>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</si>
  <si>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</si>
  <si>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</si>
  <si>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</si>
  <si>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</si>
  <si>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</si>
  <si>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</si>
  <si>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</si>
  <si>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</si>
  <si>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</si>
  <si>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</si>
  <si>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</si>
  <si>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</si>
  <si>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</si>
  <si>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</si>
  <si>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</si>
  <si>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</si>
  <si>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</si>
  <si>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</si>
  <si>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</si>
  <si>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</si>
  <si>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</si>
  <si>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</si>
  <si>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</si>
  <si>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</si>
  <si>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</si>
  <si>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</si>
  <si>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</si>
  <si>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</si>
  <si>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</si>
  <si>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</si>
  <si>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</si>
  <si>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</si>
  <si>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</si>
  <si>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</si>
  <si>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</si>
  <si>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</si>
  <si>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</si>
  <si>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</si>
  <si>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</si>
  <si>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</si>
  <si>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</si>
  <si>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</si>
  <si>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</si>
  <si>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</si>
  <si>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</si>
  <si>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</si>
  <si>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</si>
  <si>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</si>
  <si>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</si>
  <si>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</si>
  <si>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</si>
  <si>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</si>
  <si>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</si>
  <si>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</si>
  <si>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</si>
  <si>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</si>
  <si>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</si>
  <si>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</si>
  <si>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</si>
  <si>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</si>
  <si>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</si>
  <si>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</si>
  <si>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</si>
  <si>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</si>
  <si>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</si>
  <si>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</si>
  <si>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</si>
  <si>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</si>
  <si>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</si>
  <si>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</si>
  <si>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</si>
  <si>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</si>
  <si>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</si>
  <si>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</si>
  <si>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</si>
  <si>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</si>
  <si>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</si>
  <si>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</si>
  <si>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</si>
  <si>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</si>
  <si>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</si>
  <si>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</si>
  <si>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</si>
  <si>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</si>
  <si>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</si>
  <si>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</si>
  <si>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</si>
  <si>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</si>
  <si>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</si>
  <si>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</si>
  <si>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</si>
  <si>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</si>
  <si>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</si>
  <si>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</si>
  <si>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</si>
  <si>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</si>
  <si>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</si>
  <si>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</si>
  <si>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</si>
  <si>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</si>
  <si>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</si>
  <si>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</si>
  <si>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</si>
  <si>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</si>
  <si>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</si>
  <si>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</si>
  <si>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</si>
  <si>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</si>
  <si>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</si>
  <si>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</si>
  <si>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</si>
  <si>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</si>
  <si>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</si>
  <si>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</si>
  <si>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</si>
  <si>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</si>
  <si>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</si>
  <si>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</si>
  <si>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</si>
  <si>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</si>
  <si>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</si>
  <si>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</si>
  <si>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</si>
  <si>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</si>
  <si>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</si>
  <si>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</si>
  <si>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</si>
  <si>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</si>
  <si>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</si>
  <si>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</si>
  <si>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</si>
  <si>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</si>
  <si>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</si>
  <si>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</si>
  <si>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</si>
  <si>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</si>
  <si>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</si>
  <si>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</si>
  <si>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</si>
  <si>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</si>
  <si>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</si>
  <si>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</si>
  <si>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</si>
  <si>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</si>
  <si>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</si>
  <si>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</si>
  <si>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</si>
  <si>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</si>
  <si>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</si>
  <si>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</si>
  <si>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</si>
  <si>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</si>
  <si>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</si>
  <si>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</si>
  <si>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</si>
  <si>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</si>
  <si>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</si>
  <si>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</si>
  <si>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</si>
  <si>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</si>
  <si>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</si>
  <si>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</si>
  <si>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</si>
  <si>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</si>
  <si>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</si>
  <si>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</si>
  <si>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</si>
  <si>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</si>
  <si>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</si>
  <si>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</si>
  <si>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</si>
  <si>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</si>
  <si>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</si>
  <si>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</si>
  <si>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</si>
  <si>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</si>
  <si>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</si>
  <si>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</si>
  <si>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</si>
  <si>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</si>
  <si>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</si>
  <si>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</si>
  <si>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</si>
  <si>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</si>
  <si>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</si>
  <si>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</si>
  <si>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</si>
  <si>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</si>
  <si>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</si>
  <si>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</si>
  <si>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</si>
  <si>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</si>
  <si>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</si>
  <si>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</si>
  <si>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</si>
  <si>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</si>
  <si>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</si>
  <si>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</si>
  <si>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</si>
  <si>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</si>
  <si>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</si>
  <si>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</si>
  <si>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</si>
  <si>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</si>
  <si>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</si>
  <si>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</si>
  <si>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</si>
  <si>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</si>
  <si>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</si>
  <si>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</si>
  <si>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</si>
  <si>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</si>
  <si>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</si>
  <si>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</si>
  <si>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</si>
  <si>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</si>
  <si>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</si>
  <si>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</si>
  <si>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</si>
  <si>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</si>
  <si>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</si>
  <si>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</si>
  <si>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</si>
  <si>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</si>
  <si>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</si>
  <si>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</si>
  <si>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</si>
  <si>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</si>
  <si>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</si>
  <si>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</si>
  <si>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</si>
  <si>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</si>
  <si>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</si>
  <si>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</si>
  <si>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</si>
  <si>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</si>
  <si>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</si>
  <si>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</si>
  <si>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</si>
  <si>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</si>
  <si>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</si>
  <si>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</si>
  <si>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</si>
  <si>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</si>
  <si>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</si>
  <si>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</si>
  <si>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</si>
  <si>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</si>
  <si>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</si>
  <si>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</si>
  <si>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</si>
  <si>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</si>
  <si>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</si>
  <si>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</si>
  <si>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</si>
  <si>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</si>
  <si>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</si>
  <si>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</si>
  <si>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</si>
  <si>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</si>
  <si>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</si>
  <si>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</si>
  <si>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</si>
  <si>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</si>
  <si>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</si>
  <si>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</si>
  <si>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</si>
  <si>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</si>
  <si>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</si>
  <si>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</si>
  <si>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</si>
  <si>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</si>
  <si>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</si>
  <si>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</si>
  <si>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</si>
  <si>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</si>
  <si>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</si>
  <si>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</si>
  <si>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</si>
  <si>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</si>
  <si>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</si>
  <si>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</si>
  <si>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</si>
  <si>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</si>
  <si>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</si>
  <si>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</si>
  <si>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</si>
  <si>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</si>
  <si>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</si>
  <si>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</si>
  <si>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</si>
  <si>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</si>
  <si>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</si>
  <si>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</si>
  <si>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</si>
  <si>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</si>
  <si>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</si>
  <si>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</si>
  <si>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</si>
  <si>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</si>
  <si>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</si>
  <si>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</si>
  <si>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</si>
  <si>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</si>
  <si>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</si>
  <si>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</si>
  <si>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</si>
  <si>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</si>
  <si>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</si>
  <si>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</si>
  <si>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</si>
  <si>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</si>
  <si>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</si>
  <si>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</si>
  <si>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</si>
  <si>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</si>
  <si>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</si>
  <si>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</si>
  <si>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</si>
  <si>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</si>
  <si>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</si>
  <si>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</si>
  <si>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</si>
  <si>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</si>
  <si>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</si>
  <si>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</si>
  <si>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</si>
  <si>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</si>
  <si>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</si>
  <si>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</si>
  <si>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</si>
  <si>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</si>
  <si>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</si>
  <si>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</si>
  <si>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</si>
  <si>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</si>
  <si>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</si>
  <si>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</si>
  <si>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</si>
  <si>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</si>
  <si>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</si>
  <si>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</si>
  <si>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</si>
  <si>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</si>
  <si>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</si>
  <si>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</si>
  <si>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</si>
  <si>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</si>
  <si>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</si>
  <si>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</si>
  <si>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</si>
  <si>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</si>
  <si>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</si>
  <si>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</si>
  <si>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</si>
  <si>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</si>
  <si>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</si>
  <si>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</si>
  <si>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</si>
  <si>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</si>
  <si>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</si>
  <si>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</si>
  <si>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</si>
  <si>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</si>
  <si>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</si>
  <si>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</si>
  <si>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</si>
  <si>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</si>
  <si>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</si>
  <si>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</si>
  <si>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</si>
  <si>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</si>
  <si>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</si>
  <si>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</si>
  <si>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</si>
  <si>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</si>
  <si>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</si>
  <si>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</si>
  <si>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</si>
  <si>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</si>
  <si>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</si>
  <si>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</si>
  <si>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</si>
  <si>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</si>
  <si>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</si>
  <si>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</si>
  <si>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</si>
  <si>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</si>
  <si>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</si>
  <si>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</si>
  <si>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</si>
  <si>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</si>
  <si>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</si>
  <si>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</si>
  <si>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</si>
  <si>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</si>
  <si>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</si>
  <si>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</si>
  <si>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</si>
  <si>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</si>
  <si>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</si>
  <si>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</si>
  <si>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</si>
  <si>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</si>
  <si>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</si>
  <si>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</si>
  <si>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</si>
  <si>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</si>
  <si>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</si>
  <si>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</si>
  <si>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</si>
  <si>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</si>
  <si>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</si>
  <si>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</si>
  <si>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</si>
  <si>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</si>
  <si>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</si>
  <si>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</si>
  <si>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</si>
  <si>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</si>
  <si>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</si>
  <si>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</si>
  <si>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</si>
  <si>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</si>
  <si>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</si>
  <si>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</si>
  <si>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</si>
  <si>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</si>
  <si>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</si>
  <si>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</si>
  <si>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</si>
  <si>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</si>
  <si>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</si>
  <si>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</si>
  <si>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</si>
  <si>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</si>
  <si>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</si>
  <si>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</si>
  <si>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</si>
  <si>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</si>
  <si>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</si>
  <si>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</si>
  <si>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</si>
  <si>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</si>
  <si>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</si>
  <si>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</si>
  <si>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</si>
  <si>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</si>
  <si>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</si>
  <si>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</si>
  <si>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</si>
  <si>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</si>
  <si>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</si>
  <si>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</si>
  <si>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</si>
  <si>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</si>
  <si>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</si>
  <si>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</si>
  <si>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</si>
  <si>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</si>
  <si>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</si>
  <si>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</si>
  <si>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</si>
  <si>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</si>
  <si>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</si>
  <si>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</si>
  <si>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</si>
  <si>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</si>
  <si>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</si>
  <si>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</si>
  <si>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</si>
  <si>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</si>
  <si>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</si>
  <si>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</si>
  <si>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</si>
  <si>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</si>
  <si>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</si>
  <si>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</si>
  <si>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</si>
  <si>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</si>
  <si>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</si>
  <si>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</si>
  <si>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</si>
  <si>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</si>
  <si>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</si>
  <si>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</si>
  <si>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</si>
  <si>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</si>
  <si>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</si>
  <si>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</si>
  <si>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</si>
  <si>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</si>
  <si>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</si>
  <si>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</si>
  <si>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</si>
  <si>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</si>
  <si>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</si>
  <si>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</si>
  <si>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</si>
  <si>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</si>
  <si>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</si>
  <si>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</si>
  <si>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</si>
  <si>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</si>
  <si>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</si>
  <si>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</si>
  <si>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</si>
  <si>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</si>
  <si>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</si>
  <si>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</si>
  <si>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</si>
  <si>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</si>
  <si>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</si>
  <si>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</si>
  <si>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</si>
  <si>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</si>
  <si>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</si>
  <si>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</si>
  <si>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</si>
  <si>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</si>
  <si>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</si>
  <si>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</si>
  <si>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</si>
  <si>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</si>
  <si>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</si>
  <si>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</si>
  <si>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</si>
  <si>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</si>
  <si>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</si>
  <si>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</si>
  <si>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</si>
  <si>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</si>
  <si>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</si>
  <si>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</si>
  <si>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</si>
  <si>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</si>
  <si>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</si>
  <si>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</si>
  <si>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</si>
  <si>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</si>
  <si>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</si>
  <si>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</si>
  <si>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</si>
  <si>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</si>
  <si>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</si>
  <si>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</si>
  <si>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</si>
  <si>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</si>
  <si>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</si>
  <si>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</si>
  <si>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</si>
  <si>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</si>
  <si>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</si>
  <si>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</si>
  <si>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</si>
  <si>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</si>
  <si>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</si>
  <si>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</si>
  <si>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</si>
  <si>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</si>
  <si>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</si>
  <si>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</si>
  <si>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</si>
  <si>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</si>
  <si>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</si>
  <si>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</si>
  <si>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</si>
  <si>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</si>
  <si>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</si>
  <si>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</si>
  <si>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</si>
  <si>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</si>
  <si>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</si>
  <si>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</si>
  <si>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</si>
  <si>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</si>
  <si>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</si>
  <si>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</si>
  <si>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</si>
  <si>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</si>
  <si>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</si>
  <si>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</si>
  <si>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</si>
  <si>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</si>
  <si>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</si>
  <si>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</si>
  <si>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</si>
  <si>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</si>
  <si>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</si>
  <si>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</si>
  <si>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</si>
  <si>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</si>
  <si>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</si>
  <si>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</si>
  <si>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</si>
  <si>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</si>
  <si>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</si>
  <si>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</si>
  <si>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</si>
  <si>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</si>
  <si>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</si>
  <si>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</si>
  <si>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</si>
  <si>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</si>
  <si>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</si>
  <si>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</si>
  <si>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</si>
  <si>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</si>
  <si>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</si>
  <si>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</si>
  <si>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</si>
  <si>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</si>
  <si>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</si>
  <si>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</si>
  <si>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</si>
  <si>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</si>
  <si>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</si>
  <si>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</si>
  <si>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</si>
  <si>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</si>
  <si>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</si>
  <si>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</si>
  <si>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</si>
  <si>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</si>
  <si>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</si>
  <si>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</si>
  <si>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</si>
  <si>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</si>
  <si>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</si>
  <si>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</si>
  <si>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</si>
  <si>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</si>
  <si>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</si>
  <si>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</si>
  <si>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</si>
  <si>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</si>
  <si>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</si>
  <si>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</si>
  <si>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</si>
  <si>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</si>
  <si>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</si>
  <si>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</si>
  <si>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</si>
  <si>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</si>
  <si>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</si>
  <si>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</si>
  <si>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</si>
  <si>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</si>
  <si>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</si>
  <si>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</si>
  <si>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</si>
  <si>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</si>
  <si>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</si>
  <si>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</si>
  <si>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</si>
  <si>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</si>
  <si>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</si>
  <si>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</si>
  <si>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</si>
  <si>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</si>
  <si>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</si>
  <si>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</si>
  <si>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</si>
  <si>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</si>
  <si>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</si>
  <si>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</si>
  <si>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</si>
  <si>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</si>
  <si>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</si>
  <si>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</si>
  <si>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</si>
  <si>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</si>
  <si>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</si>
  <si>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</si>
  <si>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</si>
  <si>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</si>
  <si>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</si>
  <si>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</si>
  <si>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</si>
  <si>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</si>
  <si>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</si>
  <si>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</si>
  <si>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</si>
  <si>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</si>
  <si>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</si>
  <si>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</si>
  <si>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</si>
  <si>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</si>
  <si>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</si>
  <si>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</si>
  <si>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</si>
  <si>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</si>
  <si>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</si>
  <si>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</si>
  <si>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</si>
  <si>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</si>
  <si>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</si>
  <si>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</si>
  <si>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</si>
  <si>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</si>
  <si>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</si>
  <si>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</si>
  <si>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</si>
  <si>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</si>
  <si>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</si>
  <si>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</si>
  <si>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</si>
  <si>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</si>
  <si>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</si>
  <si>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</si>
  <si>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</si>
  <si>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</si>
  <si>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</si>
  <si>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</si>
  <si>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</si>
  <si>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</si>
  <si>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</si>
  <si>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</si>
  <si>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</si>
  <si>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</si>
  <si>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</si>
  <si>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</si>
  <si>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</si>
  <si>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</si>
  <si>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</si>
  <si>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</si>
  <si>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</si>
  <si>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</si>
  <si>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</si>
  <si>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</si>
  <si>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</si>
  <si>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</si>
  <si>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</si>
  <si>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</si>
  <si>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</si>
  <si>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</si>
  <si>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</si>
  <si>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</si>
  <si>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</si>
  <si>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</si>
  <si>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</si>
  <si>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</si>
  <si>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</si>
  <si>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</si>
  <si>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</si>
  <si>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</si>
  <si>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</si>
  <si>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</si>
  <si>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</si>
  <si>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</si>
  <si>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</si>
  <si>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</si>
  <si>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</si>
  <si>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</si>
  <si>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</si>
  <si>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</si>
  <si>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</si>
  <si>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</si>
  <si>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</si>
  <si>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</si>
  <si>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</si>
  <si>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</si>
  <si>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</si>
  <si>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</si>
  <si>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</si>
  <si>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</si>
  <si>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</si>
  <si>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</si>
  <si>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</si>
  <si>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</si>
  <si>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</si>
  <si>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</si>
  <si>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</si>
  <si>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</si>
  <si>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</si>
  <si>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</si>
  <si>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</si>
  <si>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</si>
  <si>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</si>
  <si>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</si>
  <si>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</si>
  <si>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</si>
  <si>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</si>
  <si>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</si>
  <si>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</si>
  <si>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</si>
  <si>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</si>
  <si>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</si>
  <si>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</si>
  <si>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</si>
  <si>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</si>
  <si>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</si>
  <si>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</si>
  <si>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</si>
  <si>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</si>
  <si>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</si>
  <si>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</si>
  <si>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</si>
  <si>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</si>
  <si>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</si>
  <si>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</si>
  <si>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</si>
  <si>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</si>
  <si>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</si>
  <si>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</si>
  <si>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</si>
  <si>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</si>
  <si>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</si>
  <si>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</si>
  <si>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</si>
  <si>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</si>
  <si>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</si>
  <si>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</si>
  <si>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</si>
  <si>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</si>
  <si>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</si>
  <si>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</si>
  <si>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</si>
  <si>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</si>
  <si>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</si>
  <si>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</si>
  <si>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</si>
  <si>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</si>
  <si>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</si>
  <si>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</si>
  <si>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</si>
  <si>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</si>
  <si>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</si>
  <si>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</si>
  <si>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</si>
  <si>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</si>
  <si>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</si>
  <si>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</si>
  <si>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</si>
  <si>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</si>
  <si>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</si>
  <si>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</si>
  <si>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</si>
  <si>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</si>
  <si>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</si>
  <si>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</si>
  <si>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</si>
  <si>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</si>
  <si>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</si>
  <si>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</si>
  <si>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</si>
  <si>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</si>
  <si>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</si>
  <si>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</si>
  <si>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</si>
  <si>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</si>
  <si>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</si>
  <si>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</si>
  <si>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</si>
  <si>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</si>
  <si>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</si>
  <si>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</si>
  <si>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</si>
  <si>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</si>
  <si>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</si>
  <si>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</si>
  <si>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</si>
  <si>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</si>
  <si>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</si>
  <si>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</si>
  <si>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</si>
  <si>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</si>
  <si>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</si>
  <si>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</si>
  <si>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</si>
  <si>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</si>
  <si>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</si>
  <si>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</si>
  <si>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</si>
  <si>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</si>
  <si>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</si>
  <si>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</si>
  <si>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</si>
  <si>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</si>
  <si>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</si>
  <si>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</si>
  <si>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</si>
  <si>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</si>
  <si>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</si>
  <si>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</si>
  <si>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</si>
  <si>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</si>
  <si>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</si>
  <si>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</si>
  <si>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</si>
  <si>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</si>
  <si>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</si>
  <si>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</si>
  <si>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</si>
  <si>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</si>
  <si>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</si>
  <si>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</si>
  <si>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</si>
  <si>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</si>
  <si>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</si>
  <si>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</si>
  <si>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</si>
  <si>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</si>
  <si>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</si>
  <si>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</si>
  <si>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</si>
  <si>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</si>
  <si>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</si>
  <si>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</si>
  <si>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</si>
  <si>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</si>
  <si>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</si>
  <si>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</si>
  <si>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</si>
  <si>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</si>
  <si>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</si>
  <si>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</si>
  <si>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</si>
  <si>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</si>
  <si>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</si>
  <si>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</si>
  <si>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</si>
  <si>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</si>
  <si>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</si>
  <si>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</si>
  <si>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</si>
  <si>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</si>
  <si>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</si>
  <si>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</si>
  <si>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</si>
  <si>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</si>
  <si>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</si>
  <si>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</si>
  <si>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</si>
  <si>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</si>
  <si>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</si>
  <si>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</si>
  <si>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</si>
  <si>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</si>
  <si>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</si>
  <si>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</si>
  <si>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</si>
  <si>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</si>
  <si>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</si>
  <si>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</si>
  <si>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</si>
  <si>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</si>
  <si>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</si>
  <si>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</si>
  <si>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</si>
  <si>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</si>
  <si>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</si>
  <si>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</si>
  <si>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</si>
  <si>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</si>
  <si>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</si>
  <si>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</si>
  <si>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</si>
  <si>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</si>
  <si>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</si>
  <si>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</si>
  <si>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</si>
  <si>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</si>
  <si>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</si>
  <si>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</si>
  <si>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</si>
  <si>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</si>
  <si>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</si>
  <si>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</si>
  <si>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</si>
  <si>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</si>
  <si>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</si>
  <si>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</si>
  <si>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</si>
  <si>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</si>
  <si>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</si>
  <si>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</si>
  <si>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</si>
  <si>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</si>
  <si>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</si>
  <si>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</si>
  <si>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</si>
  <si>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</si>
  <si>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</si>
  <si>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</si>
  <si>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</si>
  <si>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</si>
  <si>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</si>
  <si>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</si>
  <si>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</si>
  <si>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</si>
  <si>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</si>
  <si>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</si>
  <si>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</si>
  <si>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</si>
  <si>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</si>
  <si>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</si>
  <si>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</si>
  <si>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</si>
  <si>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</si>
  <si>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</si>
  <si>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</si>
  <si>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</si>
  <si>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</si>
  <si>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</si>
  <si>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</si>
  <si>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</si>
  <si>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</si>
  <si>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</si>
  <si>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</si>
  <si>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</si>
  <si>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</si>
  <si>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</si>
  <si>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</si>
  <si>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</si>
  <si>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</si>
  <si>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</si>
  <si>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</si>
  <si>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</si>
  <si>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</si>
  <si>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</si>
  <si>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</si>
  <si>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</si>
  <si>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</si>
  <si>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</si>
  <si>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</si>
  <si>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</si>
  <si>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</si>
  <si>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</si>
  <si>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</si>
  <si>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</si>
  <si>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</si>
  <si>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</si>
  <si>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</si>
  <si>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</si>
  <si>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</si>
  <si>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</si>
  <si>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</si>
  <si>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</si>
  <si>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</si>
  <si>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</si>
  <si>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</si>
  <si>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</si>
  <si>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</si>
  <si>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</si>
  <si>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</si>
  <si>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</si>
  <si>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</si>
  <si>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</si>
  <si>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</si>
  <si>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</si>
  <si>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</si>
  <si>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</si>
  <si>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</si>
  <si>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</si>
  <si>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</si>
  <si>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</si>
  <si>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</si>
  <si>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</si>
  <si>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</si>
  <si>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</si>
  <si>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</si>
  <si>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</si>
  <si>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</si>
  <si>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</si>
  <si>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</si>
  <si>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</si>
  <si>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</si>
  <si>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</si>
  <si>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</si>
  <si>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</si>
  <si>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</si>
  <si>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</si>
  <si>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</si>
  <si>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</si>
  <si>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</si>
  <si>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</si>
  <si>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</si>
  <si>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</si>
  <si>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</si>
  <si>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</si>
  <si>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</si>
  <si>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</si>
  <si>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</si>
  <si>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</si>
  <si>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</si>
  <si>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</si>
  <si>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</si>
  <si>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</si>
  <si>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</si>
  <si>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</si>
  <si>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</si>
  <si>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</si>
  <si>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</si>
  <si>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</si>
  <si>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</si>
  <si>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</si>
  <si>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</si>
  <si>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</si>
  <si>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</si>
  <si>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</si>
  <si>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</si>
  <si>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</si>
  <si>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</si>
  <si>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</si>
  <si>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</si>
  <si>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</si>
  <si>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</si>
  <si>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</si>
  <si>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</si>
  <si>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</si>
  <si>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</si>
  <si>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</si>
  <si>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</si>
  <si>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</si>
  <si>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</si>
  <si>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</si>
  <si>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</si>
  <si>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</si>
  <si>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</si>
  <si>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</si>
  <si>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</si>
  <si>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</si>
  <si>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</si>
  <si>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</si>
  <si>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</si>
  <si>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</si>
  <si>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</si>
  <si>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</si>
  <si>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</si>
  <si>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</si>
  <si>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</si>
  <si>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</si>
  <si>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</si>
  <si>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</si>
  <si>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</si>
  <si>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</si>
  <si>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</si>
  <si>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</si>
  <si>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</si>
  <si>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</si>
  <si>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</si>
  <si>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</si>
  <si>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</si>
  <si>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</si>
  <si>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</si>
  <si>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</si>
  <si>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</si>
  <si>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</si>
  <si>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</si>
  <si>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</si>
  <si>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</si>
  <si>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</si>
  <si>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</si>
  <si>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</si>
  <si>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</si>
  <si>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</si>
  <si>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</si>
  <si>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</si>
  <si>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</si>
  <si>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</si>
  <si>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</si>
  <si>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</si>
  <si>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</si>
  <si>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</si>
  <si>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</si>
  <si>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</si>
  <si>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</si>
  <si>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</si>
  <si>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</si>
  <si>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</si>
  <si>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</si>
  <si>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</si>
  <si>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</si>
  <si>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</si>
  <si>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</si>
  <si>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</si>
  <si>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</si>
  <si>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</si>
  <si>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</si>
  <si>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</si>
  <si>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</si>
  <si>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</si>
  <si>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</si>
  <si>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</si>
  <si>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</si>
  <si>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</si>
  <si>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</si>
  <si>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</si>
  <si>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</si>
  <si>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</si>
  <si>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</si>
  <si>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</si>
  <si>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</si>
  <si>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</si>
  <si>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</si>
  <si>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</si>
  <si>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</si>
  <si>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</si>
  <si>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</si>
  <si>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</si>
  <si>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</si>
  <si>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</si>
  <si>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</si>
  <si>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</si>
  <si>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</si>
  <si>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</si>
  <si>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</si>
  <si>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</si>
  <si>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</si>
  <si>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</si>
  <si>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</si>
  <si>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</si>
  <si>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</si>
  <si>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</si>
  <si>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</si>
  <si>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</si>
  <si>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</si>
  <si>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</si>
  <si>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</si>
  <si>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</si>
  <si>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</si>
  <si>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</si>
  <si>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</si>
  <si>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</si>
  <si>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</si>
  <si>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</si>
  <si>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</si>
  <si>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</si>
  <si>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</si>
  <si>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</si>
  <si>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</si>
  <si>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</si>
  <si>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</si>
  <si>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</si>
  <si>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</si>
  <si>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</si>
  <si>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</si>
  <si>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</si>
  <si>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</si>
  <si>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</si>
  <si>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</si>
  <si>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</si>
  <si>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</si>
  <si>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</si>
  <si>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</si>
  <si>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</si>
  <si>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</si>
  <si>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</si>
  <si>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</si>
  <si>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</si>
  <si>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</si>
  <si>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</si>
  <si>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</si>
  <si>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</si>
  <si>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</si>
  <si>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</si>
  <si>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</si>
  <si>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</si>
  <si>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</si>
  <si>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</si>
  <si>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</si>
  <si>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</si>
  <si>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</si>
  <si>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</si>
  <si>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</si>
  <si>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</si>
  <si>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</si>
  <si>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</si>
  <si>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</si>
  <si>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</si>
  <si>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</si>
  <si>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</si>
  <si>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</si>
  <si>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</si>
  <si>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</si>
  <si>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</si>
  <si>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</si>
  <si>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</si>
  <si>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</si>
  <si>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</si>
  <si>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</si>
  <si>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</si>
  <si>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</si>
  <si>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</si>
  <si>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</si>
  <si>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</si>
  <si>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</si>
  <si>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</si>
  <si>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</si>
  <si>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</si>
  <si>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</si>
  <si>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</si>
  <si>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</si>
  <si>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</si>
  <si>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</si>
  <si>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</si>
  <si>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</si>
  <si>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</si>
  <si>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</si>
  <si>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</si>
  <si>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</si>
  <si>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</si>
  <si>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</si>
  <si>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</si>
  <si>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</si>
  <si>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</si>
  <si>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</si>
  <si>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</si>
  <si>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</si>
  <si>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</si>
  <si>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</si>
  <si>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</si>
  <si>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</si>
  <si>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</si>
  <si>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</si>
  <si>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</si>
  <si>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</si>
  <si>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</si>
  <si>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</si>
  <si>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</si>
  <si>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</si>
  <si>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</si>
  <si>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</si>
  <si>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</si>
  <si>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</si>
  <si>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</si>
  <si>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</si>
  <si>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</si>
  <si>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</si>
  <si>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</si>
  <si>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</si>
  <si>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</si>
  <si>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</si>
  <si>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</si>
  <si>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</si>
  <si>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</si>
  <si>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</si>
  <si>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</si>
  <si>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</si>
  <si>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</si>
  <si>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</si>
  <si>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</si>
  <si>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</si>
  <si>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</si>
  <si>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</si>
  <si>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</si>
  <si>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</si>
  <si>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</si>
  <si>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</si>
  <si>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</si>
  <si>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</si>
  <si>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</si>
  <si>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</si>
  <si>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</si>
  <si>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</si>
  <si>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</si>
  <si>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</si>
  <si>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</si>
  <si>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</si>
  <si>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</si>
  <si>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</si>
  <si>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</si>
  <si>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</si>
  <si>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</si>
  <si>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</si>
  <si>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</si>
  <si>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</si>
  <si>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</si>
  <si>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</si>
  <si>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</si>
  <si>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</si>
  <si>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</si>
  <si>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</si>
  <si>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</si>
  <si>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</si>
  <si>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</si>
  <si>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</si>
  <si>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</si>
  <si>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</si>
  <si>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</si>
  <si>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</si>
  <si>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</si>
  <si>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</si>
  <si>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</si>
  <si>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</si>
  <si>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</si>
  <si>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</si>
  <si>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</si>
  <si>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</si>
  <si>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</si>
  <si>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</si>
  <si>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</si>
  <si>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</si>
  <si>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</si>
  <si>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</si>
  <si>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</si>
  <si>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</si>
  <si>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</si>
  <si>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</si>
  <si>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</si>
  <si>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</si>
  <si>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</si>
  <si>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</si>
  <si>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</si>
  <si>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</si>
  <si>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</si>
  <si>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</si>
  <si>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</si>
  <si>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</si>
  <si>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</si>
  <si>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</si>
  <si>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</si>
  <si>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</si>
  <si>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</si>
  <si>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</si>
  <si>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</si>
  <si>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</si>
  <si>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</si>
  <si>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</si>
  <si>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</si>
  <si>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</si>
  <si>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</si>
  <si>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</si>
  <si>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</si>
  <si>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</si>
  <si>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</si>
  <si>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</si>
  <si>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</si>
  <si>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</si>
  <si>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</si>
  <si>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</si>
  <si>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</si>
  <si>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</si>
  <si>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</si>
  <si>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</si>
  <si>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</si>
  <si>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</si>
  <si>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</si>
  <si>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</si>
  <si>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</si>
  <si>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</si>
  <si>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</si>
  <si>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</si>
  <si>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</si>
  <si>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</si>
  <si>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</si>
  <si>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</si>
  <si>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</si>
  <si>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</si>
  <si>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</si>
  <si>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</si>
  <si>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</si>
  <si>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</si>
  <si>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</si>
  <si>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</si>
  <si>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</si>
  <si>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</si>
  <si>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</si>
  <si>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</si>
  <si>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</si>
  <si>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</si>
  <si>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</si>
  <si>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</si>
  <si>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</si>
  <si>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</si>
  <si>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</si>
  <si>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</si>
  <si>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</si>
  <si>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</si>
  <si>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</si>
  <si>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</si>
  <si>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</si>
  <si>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</si>
  <si>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</si>
  <si>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</si>
  <si>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</si>
  <si>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</si>
  <si>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</si>
  <si>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</si>
  <si>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</si>
  <si>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</si>
  <si>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</si>
  <si>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</si>
  <si>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</si>
  <si>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</si>
  <si>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</si>
  <si>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</si>
  <si>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</si>
  <si>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</si>
  <si>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</si>
  <si>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</si>
  <si>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</si>
  <si>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</si>
  <si>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</si>
  <si>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</si>
  <si>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</si>
  <si>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</si>
  <si>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</si>
  <si>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</si>
  <si>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</si>
  <si>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</si>
  <si>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</si>
  <si>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</si>
  <si>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</si>
  <si>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</si>
  <si>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</si>
  <si>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</si>
  <si>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</si>
  <si>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</si>
  <si>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</si>
  <si>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</si>
  <si>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</si>
  <si>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</si>
  <si>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</si>
  <si>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</si>
  <si>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</si>
  <si>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</si>
  <si>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</si>
  <si>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</si>
  <si>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</si>
  <si>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</si>
  <si>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</si>
  <si>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</si>
  <si>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</si>
  <si>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</si>
  <si>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</si>
  <si>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</si>
  <si>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</si>
  <si>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</si>
  <si>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</si>
  <si>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</si>
  <si>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</si>
  <si>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</si>
  <si>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</si>
  <si>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</si>
  <si>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</si>
  <si>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</si>
  <si>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</si>
  <si>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</si>
  <si>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</si>
  <si>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</si>
  <si>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</si>
  <si>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</si>
  <si>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</si>
  <si>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</si>
  <si>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</si>
  <si>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</si>
  <si>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</si>
  <si>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</si>
  <si>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</si>
  <si>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</si>
  <si>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</si>
  <si>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</si>
  <si>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</si>
  <si>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</si>
  <si>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</si>
  <si>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</si>
  <si>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</si>
  <si>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</si>
  <si>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</si>
  <si>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</si>
  <si>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</si>
  <si>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</si>
  <si>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</si>
  <si>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</si>
  <si>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</si>
  <si>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</si>
  <si>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</si>
  <si>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</si>
  <si>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</si>
  <si>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</si>
  <si>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</si>
  <si>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</si>
  <si>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</si>
  <si>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</si>
  <si>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</si>
  <si>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</si>
  <si>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</si>
  <si>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</si>
  <si>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</si>
  <si>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</si>
  <si>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</si>
  <si>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</si>
  <si>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</si>
  <si>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</si>
  <si>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</si>
  <si>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</si>
  <si>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</si>
  <si>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</si>
  <si>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</si>
  <si>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</si>
  <si>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</si>
  <si>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</si>
  <si>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</si>
  <si>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</si>
  <si>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</si>
  <si>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</si>
  <si>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</si>
  <si>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</si>
  <si>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</si>
  <si>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</si>
  <si>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</si>
  <si>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</si>
  <si>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</si>
  <si>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</si>
  <si>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</si>
  <si>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</si>
  <si>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</si>
  <si>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</si>
  <si>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</si>
  <si>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</si>
  <si>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</si>
  <si>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</si>
  <si>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</si>
  <si>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</si>
  <si>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</si>
  <si>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</si>
  <si>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</si>
  <si>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</si>
  <si>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</si>
  <si>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</si>
  <si>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</si>
  <si>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</si>
  <si>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</si>
  <si>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</si>
  <si>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</si>
  <si>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</si>
  <si>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</si>
  <si>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</si>
  <si>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</si>
  <si>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</si>
  <si>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</si>
  <si>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</si>
  <si>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</si>
  <si>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</si>
  <si>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</si>
  <si>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</si>
  <si>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</si>
  <si>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</si>
  <si>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</si>
  <si>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</si>
  <si>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</si>
  <si>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</si>
  <si>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</si>
  <si>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</si>
  <si>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</si>
  <si>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</si>
  <si>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</si>
  <si>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</si>
  <si>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</si>
  <si>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</si>
  <si>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</si>
  <si>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</si>
  <si>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</si>
  <si>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</si>
  <si>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</si>
  <si>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</si>
  <si>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</si>
  <si>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</si>
  <si>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</si>
  <si>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</si>
  <si>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</si>
  <si>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</si>
  <si>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</si>
  <si>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</si>
  <si>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</si>
  <si>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</si>
  <si>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</si>
  <si>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</si>
  <si>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</si>
  <si>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</si>
  <si>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</si>
  <si>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</si>
  <si>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</si>
  <si>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</si>
  <si>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</si>
  <si>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</si>
  <si>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</si>
  <si>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</si>
  <si>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</si>
  <si>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</si>
  <si>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</si>
  <si>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</si>
  <si>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</si>
  <si>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</si>
  <si>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</si>
  <si>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</si>
  <si>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</si>
  <si>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</si>
  <si>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</si>
  <si>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</si>
  <si>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</si>
  <si>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</si>
  <si>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</si>
  <si>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</si>
  <si>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</si>
  <si>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</si>
  <si>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</si>
  <si>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</si>
  <si>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</si>
  <si>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</si>
  <si>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</si>
  <si>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</si>
  <si>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</si>
  <si>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</si>
  <si>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</si>
  <si>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</si>
  <si>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</si>
  <si>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</si>
  <si>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</si>
  <si>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</si>
  <si>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</si>
  <si>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</si>
  <si>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</si>
  <si>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</si>
  <si>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</si>
  <si>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</si>
  <si>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</si>
  <si>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</si>
  <si>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</si>
  <si>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</si>
  <si>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</si>
  <si>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</si>
  <si>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</si>
  <si>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</si>
  <si>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</si>
  <si>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</si>
  <si>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</si>
  <si>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</si>
  <si>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</si>
  <si>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</si>
  <si>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</si>
  <si>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</si>
  <si>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</si>
  <si>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</si>
  <si>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</si>
  <si>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</si>
  <si>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</si>
  <si>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</si>
  <si>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</si>
  <si>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</si>
  <si>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</si>
  <si>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</si>
  <si>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</si>
  <si>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</si>
  <si>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</si>
  <si>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</si>
  <si>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</si>
  <si>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</si>
  <si>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</si>
  <si>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</si>
  <si>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</si>
  <si>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</si>
  <si>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</si>
  <si>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</si>
  <si>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</si>
  <si>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</si>
  <si>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</si>
  <si>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</si>
  <si>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</si>
  <si>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</si>
  <si>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</si>
  <si>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</si>
  <si>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</si>
  <si>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</si>
  <si>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</si>
  <si>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</si>
  <si>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</si>
  <si>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</si>
  <si>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</si>
  <si>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</si>
  <si>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</si>
  <si>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</si>
  <si>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</si>
  <si>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</si>
  <si>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</si>
  <si>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</si>
  <si>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</si>
  <si>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</si>
  <si>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</si>
  <si>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</si>
  <si>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</si>
  <si>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</si>
  <si>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</si>
  <si>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</si>
  <si>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</si>
  <si>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</si>
  <si>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</si>
  <si>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</si>
  <si>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</si>
  <si>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</si>
  <si>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</si>
  <si>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</si>
  <si>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</si>
  <si>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</si>
  <si>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</si>
  <si>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</si>
  <si>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</si>
  <si>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</si>
  <si>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</si>
  <si>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</si>
  <si>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</si>
  <si>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</si>
  <si>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</si>
  <si>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</si>
  <si>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</si>
  <si>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</si>
  <si>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</si>
  <si>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</si>
  <si>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</si>
  <si>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</si>
  <si>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</si>
  <si>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</si>
  <si>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</si>
  <si>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</si>
  <si>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</si>
  <si>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</si>
  <si>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</si>
  <si>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</si>
  <si>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</si>
  <si>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</si>
  <si>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</si>
  <si>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</si>
  <si>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</si>
  <si>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</si>
  <si>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</si>
  <si>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</si>
  <si>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</si>
  <si>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</si>
  <si>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</si>
  <si>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</si>
  <si>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</si>
  <si>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</si>
  <si>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</si>
  <si>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</si>
  <si>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</si>
  <si>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</si>
  <si>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</si>
  <si>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</si>
  <si>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</si>
  <si>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</si>
  <si>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</si>
  <si>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</si>
  <si>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</si>
  <si>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</si>
  <si>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</si>
  <si>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</si>
  <si>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</si>
  <si>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</si>
  <si>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</si>
  <si>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</si>
  <si>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</si>
  <si>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</si>
  <si>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</si>
  <si>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</si>
  <si>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</si>
  <si>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</si>
  <si>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</si>
  <si>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</si>
  <si>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</si>
  <si>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</si>
  <si>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</si>
  <si>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</si>
  <si>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</si>
  <si>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</si>
  <si>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</si>
  <si>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</si>
  <si>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</si>
  <si>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</si>
  <si>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</si>
  <si>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</si>
  <si>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</si>
  <si>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</si>
  <si>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</si>
  <si>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</si>
  <si>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</si>
  <si>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</si>
  <si>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</si>
  <si>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</si>
  <si>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</si>
  <si>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</si>
  <si>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</si>
  <si>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</si>
  <si>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</si>
  <si>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</si>
  <si>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</si>
  <si>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</si>
  <si>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</si>
  <si>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</si>
  <si>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</si>
  <si>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</si>
  <si>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</si>
  <si>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</si>
  <si>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</si>
  <si>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</si>
  <si>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</si>
  <si>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</si>
  <si>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</si>
  <si>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</si>
  <si>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</si>
  <si>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</si>
  <si>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</si>
  <si>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</si>
  <si>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</si>
  <si>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</si>
  <si>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</si>
  <si>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</si>
  <si>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</si>
  <si>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</si>
  <si>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</si>
  <si>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</si>
  <si>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</si>
  <si>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</si>
  <si>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</si>
  <si>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</si>
  <si>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</si>
  <si>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</si>
  <si>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</si>
  <si>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</si>
  <si>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</si>
  <si>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</si>
  <si>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</si>
  <si>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</si>
  <si>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</si>
  <si>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</si>
  <si>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</si>
  <si>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</si>
  <si>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</si>
  <si>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</si>
  <si>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</si>
  <si>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</si>
  <si>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</si>
  <si>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</si>
  <si>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</si>
  <si>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</si>
  <si>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</si>
  <si>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</si>
  <si>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</si>
  <si>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</si>
  <si>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</si>
  <si>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</si>
  <si>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</si>
  <si>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</si>
  <si>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</si>
  <si>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</si>
  <si>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</si>
  <si>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</si>
  <si>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</si>
  <si>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</si>
  <si>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</si>
  <si>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</si>
  <si>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</si>
  <si>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</si>
  <si>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</si>
  <si>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</si>
  <si>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</si>
  <si>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</si>
  <si>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</si>
  <si>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</si>
  <si>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</si>
  <si>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</si>
  <si>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</si>
  <si>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</si>
  <si>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</si>
  <si>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</si>
  <si>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</si>
  <si>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</si>
  <si>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</si>
  <si>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</si>
  <si>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</si>
  <si>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</si>
  <si>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</si>
  <si>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</si>
  <si>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</si>
  <si>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</si>
  <si>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</si>
  <si>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</si>
  <si>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</si>
  <si>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</si>
  <si>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</si>
  <si>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</si>
  <si>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</si>
  <si>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</si>
  <si>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</si>
  <si>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</si>
  <si>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</si>
  <si>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</si>
  <si>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</si>
  <si>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</si>
  <si>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</si>
  <si>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</si>
  <si>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</si>
  <si>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</si>
  <si>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</si>
  <si>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</si>
  <si>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</si>
  <si>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</si>
  <si>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</si>
  <si>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</si>
  <si>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</si>
  <si>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</si>
  <si>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</si>
  <si>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</si>
  <si>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</si>
  <si>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</si>
  <si>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</si>
  <si>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</si>
  <si>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</si>
  <si>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</si>
  <si>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</si>
  <si>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</si>
  <si>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</si>
  <si>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</si>
  <si>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</si>
  <si>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</si>
  <si>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</si>
  <si>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</si>
  <si>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</si>
  <si>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</si>
  <si>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</si>
  <si>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</si>
  <si>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</si>
  <si>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</si>
  <si>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</si>
  <si>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</si>
  <si>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</si>
  <si>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</si>
  <si>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</si>
  <si>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</si>
  <si>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</si>
  <si>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</si>
  <si>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</si>
  <si>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</si>
  <si>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</si>
  <si>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</si>
  <si>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</si>
  <si>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</si>
  <si>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</si>
  <si>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</si>
  <si>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</si>
  <si>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</si>
  <si>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</si>
  <si>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</si>
  <si>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</si>
  <si>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</si>
  <si>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</si>
  <si>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</si>
  <si>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</si>
  <si>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</si>
  <si>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</si>
  <si>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</si>
  <si>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</si>
  <si>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</si>
  <si>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</si>
  <si>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</si>
  <si>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</si>
  <si>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</si>
  <si>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</si>
  <si>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</si>
  <si>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</si>
  <si>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</si>
  <si>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</si>
  <si>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</si>
  <si>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</si>
  <si>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</si>
  <si>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</si>
  <si>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</si>
  <si>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</si>
  <si>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</si>
  <si>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</si>
  <si>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</si>
  <si>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</si>
  <si>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</si>
  <si>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</si>
  <si>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</si>
  <si>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</si>
  <si>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</si>
  <si>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</si>
  <si>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</si>
  <si>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</si>
  <si>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</si>
  <si>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</si>
  <si>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</si>
  <si>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</si>
  <si>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</si>
  <si>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</si>
  <si>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</si>
  <si>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</si>
  <si>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</si>
  <si>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</si>
  <si>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</si>
  <si>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</si>
  <si>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</si>
  <si>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</si>
  <si>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</si>
  <si>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</si>
  <si>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</si>
  <si>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</si>
  <si>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</si>
  <si>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</si>
  <si>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</si>
  <si>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</si>
  <si>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</si>
  <si>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</si>
  <si>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</si>
  <si>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</si>
  <si>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</si>
  <si>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</si>
  <si>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</si>
  <si>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</si>
  <si>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</si>
  <si>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</si>
  <si>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</si>
  <si>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</si>
  <si>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</si>
  <si>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</si>
  <si>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</si>
  <si>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</si>
  <si>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</si>
  <si>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</si>
  <si>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</si>
  <si>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</si>
  <si>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</si>
  <si>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</si>
  <si>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</si>
  <si>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</si>
  <si>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</si>
  <si>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</si>
  <si>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</si>
  <si>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</si>
  <si>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</si>
  <si>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</si>
  <si>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</si>
  <si>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</si>
  <si>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</si>
  <si>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</si>
  <si>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</si>
  <si>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</si>
  <si>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</si>
  <si>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</si>
  <si>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</si>
  <si>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</si>
  <si>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</si>
  <si>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</si>
  <si>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</si>
  <si>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</si>
  <si>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</si>
  <si>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</si>
  <si>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</si>
  <si>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</si>
  <si>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</si>
  <si>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</si>
  <si>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</si>
  <si>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</si>
  <si>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</si>
  <si>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</si>
  <si>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</si>
  <si>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</si>
  <si>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</si>
  <si>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</si>
  <si>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</si>
  <si>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</si>
  <si>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</si>
  <si>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</si>
  <si>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</si>
  <si>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</si>
  <si>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</si>
  <si>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</si>
  <si>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</si>
  <si>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</si>
  <si>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</si>
  <si>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</si>
  <si>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</si>
  <si>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</si>
  <si>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</si>
  <si>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</si>
  <si>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</si>
  <si>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</si>
  <si>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</si>
  <si>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</si>
  <si>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</si>
  <si>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</si>
  <si>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</si>
  <si>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</si>
  <si>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</si>
  <si>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</si>
  <si>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</si>
  <si>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</si>
  <si>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</si>
  <si>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</si>
  <si>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</si>
  <si>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</si>
  <si>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</si>
  <si>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</si>
  <si>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</si>
  <si>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</si>
  <si>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</si>
  <si>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</si>
  <si>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</si>
  <si>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</si>
  <si>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</si>
  <si>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</si>
  <si>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</si>
  <si>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</si>
  <si>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</si>
  <si>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</si>
  <si>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</si>
  <si>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</si>
  <si>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</si>
  <si>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</si>
  <si>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</si>
  <si>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</si>
  <si>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</si>
  <si>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</si>
  <si>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</si>
  <si>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</si>
  <si>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</si>
  <si>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</si>
  <si>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</si>
  <si>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</si>
  <si>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</si>
  <si>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</si>
  <si>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</si>
  <si>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</si>
  <si>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</si>
  <si>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</si>
  <si>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</si>
  <si>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</si>
  <si>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</si>
  <si>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</si>
  <si>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</si>
  <si>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</si>
  <si>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</si>
  <si>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</si>
  <si>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</si>
  <si>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</si>
  <si>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</si>
  <si>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</si>
  <si>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</si>
  <si>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</si>
  <si>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</si>
  <si>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</si>
  <si>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</si>
  <si>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</si>
  <si>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</si>
  <si>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</si>
  <si>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</si>
  <si>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</si>
  <si>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</si>
  <si>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</si>
  <si>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</si>
  <si>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</si>
  <si>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</si>
  <si>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</si>
  <si>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</si>
  <si>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</si>
  <si>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</si>
  <si>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</si>
  <si>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</si>
  <si>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</si>
  <si>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</si>
  <si>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</si>
  <si>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</si>
  <si>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</si>
  <si>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</si>
  <si>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</si>
  <si>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</si>
  <si>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</si>
  <si>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</si>
  <si>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</si>
  <si>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</si>
  <si>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</si>
  <si>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</si>
  <si>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</si>
  <si>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</si>
  <si>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</si>
  <si>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</si>
  <si>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</si>
  <si>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</si>
  <si>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</si>
  <si>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</si>
  <si>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</si>
  <si>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</si>
  <si>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</si>
  <si>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</si>
  <si>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</si>
  <si>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</si>
  <si>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</si>
  <si>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</si>
  <si>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</si>
  <si>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</si>
  <si>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</si>
  <si>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</si>
  <si>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</si>
  <si>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</si>
  <si>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</si>
  <si>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</si>
  <si>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</si>
  <si>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</si>
  <si>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</si>
  <si>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</si>
  <si>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</si>
  <si>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</si>
  <si>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</si>
  <si>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</si>
  <si>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</si>
  <si>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</si>
  <si>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</si>
  <si>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</si>
  <si>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</si>
  <si>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</si>
  <si>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</si>
  <si>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</si>
  <si>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</si>
  <si>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</si>
  <si>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</si>
  <si>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</si>
  <si>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</si>
  <si>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</si>
  <si>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</si>
  <si>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</si>
  <si>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</si>
  <si>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</si>
  <si>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</si>
  <si>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</si>
  <si>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</si>
  <si>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</si>
  <si>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</si>
  <si>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</si>
  <si>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</si>
  <si>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</si>
  <si>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</si>
  <si>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</si>
  <si>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</si>
  <si>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</si>
  <si>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</si>
  <si>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</si>
  <si>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</si>
  <si>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</si>
  <si>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</si>
  <si>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</si>
  <si>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</si>
  <si>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</si>
  <si>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</si>
  <si>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</si>
  <si>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</si>
  <si>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</si>
  <si>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</si>
  <si>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</si>
  <si>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</si>
  <si>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</si>
  <si>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</si>
  <si>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</si>
  <si>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</si>
  <si>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</si>
  <si>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</si>
  <si>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</si>
  <si>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</si>
  <si>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</si>
  <si>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</si>
  <si>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</si>
  <si>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</si>
  <si>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</si>
  <si>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</si>
  <si>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</si>
  <si>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</si>
  <si>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</si>
  <si>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</si>
  <si>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</si>
  <si>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</si>
  <si>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</si>
  <si>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</si>
  <si>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</si>
  <si>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</si>
  <si>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</si>
  <si>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</si>
  <si>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</si>
  <si>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</si>
  <si>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</si>
  <si>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</si>
  <si>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</si>
  <si>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</si>
  <si>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</si>
  <si>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</si>
  <si>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</si>
  <si>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</si>
  <si>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</si>
  <si>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</si>
  <si>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</si>
  <si>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</si>
  <si>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</si>
  <si>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</si>
  <si>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</si>
  <si>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</si>
  <si>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</si>
  <si>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</si>
  <si>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</si>
  <si>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</si>
  <si>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</si>
  <si>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</si>
  <si>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</si>
  <si>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</si>
  <si>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</si>
  <si>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</si>
  <si>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</si>
  <si>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</si>
  <si>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</si>
  <si>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</si>
  <si>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</si>
  <si>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</si>
  <si>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</si>
  <si>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</si>
  <si>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</si>
  <si>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</si>
  <si>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</si>
  <si>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</si>
  <si>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</si>
  <si>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</si>
  <si>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</si>
  <si>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</si>
  <si>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</si>
  <si>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</si>
  <si>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</si>
  <si>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</si>
  <si>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</si>
  <si>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</si>
  <si>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</si>
  <si>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</si>
  <si>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</si>
  <si>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</si>
  <si>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</si>
  <si>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</si>
  <si>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</si>
  <si>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</si>
  <si>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</si>
  <si>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</si>
  <si>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</si>
  <si>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</si>
  <si>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</si>
  <si>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</si>
  <si>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</si>
  <si>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</si>
  <si>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</si>
  <si>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</si>
  <si>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</si>
  <si>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</si>
  <si>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</si>
  <si>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</si>
  <si>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</si>
  <si>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</si>
  <si>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</si>
  <si>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</si>
  <si>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</si>
  <si>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</si>
  <si>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</si>
  <si>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</si>
  <si>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</si>
  <si>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</si>
  <si>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</si>
  <si>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</si>
  <si>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</si>
  <si>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</si>
  <si>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</si>
  <si>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</si>
  <si>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</si>
  <si>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</si>
  <si>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</si>
  <si>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</si>
  <si>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</si>
  <si>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</si>
  <si>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</si>
  <si>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</si>
  <si>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</si>
  <si>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</si>
  <si>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</si>
  <si>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</si>
  <si>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</si>
  <si>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</si>
  <si>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</si>
  <si>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</si>
  <si>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</si>
  <si>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</si>
  <si>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</si>
  <si>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</si>
  <si>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</si>
  <si>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</si>
  <si>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</si>
  <si>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</si>
  <si>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</si>
  <si>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</si>
  <si>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</si>
  <si>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</si>
  <si>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</si>
  <si>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</si>
  <si>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</si>
  <si>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</si>
  <si>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</si>
  <si>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</si>
  <si>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</si>
  <si>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</si>
  <si>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</si>
  <si>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</si>
  <si>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</si>
  <si>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</si>
  <si>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</si>
  <si>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</si>
  <si>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</si>
  <si>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</si>
  <si>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</si>
  <si>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</si>
  <si>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</si>
  <si>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</si>
  <si>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</si>
  <si>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</si>
  <si>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</si>
  <si>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</si>
  <si>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</si>
  <si>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</si>
  <si>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</si>
  <si>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</si>
  <si>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</si>
  <si>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</si>
  <si>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</si>
  <si>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</si>
  <si>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</si>
  <si>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</si>
  <si>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</si>
  <si>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</si>
  <si>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</si>
  <si>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</si>
  <si>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</si>
  <si>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</si>
  <si>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</si>
  <si>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</si>
  <si>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</si>
  <si>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</si>
  <si>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</si>
  <si>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</si>
  <si>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</si>
  <si>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</si>
  <si>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</si>
  <si>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</si>
  <si>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</si>
  <si>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</si>
  <si>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</si>
  <si>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</si>
  <si>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</si>
  <si>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</si>
  <si>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</si>
  <si>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</si>
  <si>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</si>
  <si>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</si>
  <si>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</si>
  <si>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</si>
  <si>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</si>
  <si>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</si>
  <si>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</si>
  <si>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</si>
  <si>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</si>
  <si>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</si>
  <si>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</si>
  <si>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</si>
  <si>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</si>
  <si>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</si>
  <si>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</si>
  <si>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</si>
  <si>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</si>
  <si>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</si>
  <si>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</si>
  <si>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</si>
  <si>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</si>
  <si>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</si>
  <si>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</si>
  <si>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</si>
  <si>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</si>
  <si>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</si>
  <si>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</si>
  <si>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</si>
  <si>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</si>
  <si>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</si>
  <si>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</si>
  <si>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</si>
  <si>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</si>
  <si>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</si>
  <si>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</si>
  <si>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</si>
  <si>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</si>
  <si>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</si>
  <si>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</si>
  <si>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</si>
  <si>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</si>
  <si>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</si>
  <si>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</si>
  <si>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</si>
  <si>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</si>
  <si>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</si>
  <si>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</si>
  <si>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</si>
  <si>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</si>
  <si>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</si>
  <si>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</si>
  <si>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</si>
  <si>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</si>
  <si>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</si>
  <si>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</si>
  <si>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</si>
  <si>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</si>
  <si>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</si>
  <si>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</si>
  <si>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</si>
  <si>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</si>
  <si>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</si>
  <si>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</si>
  <si>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</si>
  <si>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</si>
  <si>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</si>
  <si>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</si>
  <si>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</si>
  <si>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</si>
  <si>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</si>
  <si>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</si>
  <si>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</si>
  <si>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</si>
  <si>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</si>
  <si>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</si>
  <si>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</si>
  <si>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</si>
  <si>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</si>
  <si>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</si>
  <si>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</si>
  <si>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</si>
  <si>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</si>
  <si>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</si>
  <si>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</si>
  <si>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</si>
  <si>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</si>
  <si>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</si>
  <si>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</si>
  <si>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</si>
  <si>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</si>
  <si>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</si>
  <si>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</si>
  <si>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</si>
  <si>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</si>
  <si>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</si>
  <si>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</si>
  <si>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</si>
  <si>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</si>
  <si>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</si>
  <si>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</si>
  <si>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</si>
  <si>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</si>
  <si>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</si>
  <si>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</si>
  <si>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</si>
  <si>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</si>
  <si>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</si>
  <si>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</si>
  <si>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</si>
  <si>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</si>
  <si>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</si>
  <si>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</si>
  <si>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</si>
  <si>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</si>
  <si>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</si>
  <si>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</si>
  <si>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</si>
  <si>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</si>
  <si>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</si>
  <si>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</si>
  <si>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</si>
  <si>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</si>
  <si>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</si>
  <si>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</si>
  <si>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</si>
  <si>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</si>
  <si>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</si>
  <si>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</si>
  <si>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</si>
  <si>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</si>
  <si>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</si>
  <si>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</si>
  <si>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</si>
  <si>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</si>
  <si>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</si>
  <si>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</si>
  <si>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</si>
  <si>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</si>
  <si>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</si>
  <si>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</si>
  <si>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</si>
  <si>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</si>
  <si>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</si>
  <si>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</si>
  <si>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</si>
  <si>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</si>
  <si>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</si>
  <si>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</si>
  <si>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</si>
  <si>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</si>
  <si>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</si>
  <si>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</si>
  <si>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</si>
  <si>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</si>
  <si>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</si>
  <si>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</si>
  <si>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</si>
  <si>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</si>
  <si>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</si>
  <si>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</si>
  <si>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</si>
  <si>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</si>
  <si>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</si>
  <si>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</si>
  <si>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</si>
  <si>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</si>
  <si>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</si>
  <si>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</si>
  <si>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</si>
  <si>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</si>
  <si>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</si>
  <si>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</si>
  <si>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</si>
  <si>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</si>
  <si>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</si>
  <si>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</si>
  <si>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</si>
  <si>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</si>
  <si>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</si>
  <si>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</si>
  <si>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</si>
  <si>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</si>
  <si>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</si>
  <si>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</si>
  <si>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</si>
  <si>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</si>
  <si>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</si>
  <si>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</si>
  <si>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</si>
  <si>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</si>
  <si>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</si>
  <si>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</si>
  <si>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</si>
  <si>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</si>
  <si>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</si>
  <si>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</si>
  <si>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</si>
  <si>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</si>
  <si>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</si>
  <si>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</si>
  <si>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</si>
  <si>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</si>
  <si>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</si>
  <si>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</si>
  <si>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</si>
  <si>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</si>
  <si>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</si>
  <si>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</si>
  <si>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</si>
  <si>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</si>
  <si>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</si>
  <si>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</si>
  <si>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</si>
  <si>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</si>
  <si>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</si>
  <si>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</si>
  <si>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</si>
  <si>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</si>
  <si>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</si>
  <si>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</si>
  <si>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</si>
  <si>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</si>
  <si>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</si>
  <si>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</si>
  <si>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</si>
  <si>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</si>
  <si>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</si>
  <si>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</si>
  <si>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</si>
  <si>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</si>
  <si>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</si>
  <si>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</si>
  <si>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</si>
  <si>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</si>
  <si>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</si>
  <si>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</si>
  <si>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</si>
  <si>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</si>
  <si>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</si>
  <si>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</si>
  <si>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</si>
  <si>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</si>
  <si>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</si>
  <si>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</si>
  <si>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</si>
  <si>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</si>
  <si>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</si>
  <si>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</si>
  <si>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</si>
  <si>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</si>
  <si>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</si>
  <si>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</si>
  <si>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</si>
  <si>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</si>
  <si>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</si>
  <si>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</si>
  <si>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</si>
  <si>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</si>
  <si>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</si>
  <si>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</si>
  <si>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</si>
  <si>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</si>
  <si>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</si>
  <si>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</si>
  <si>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</si>
  <si>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</si>
  <si>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</si>
  <si>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</si>
  <si>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</si>
  <si>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</si>
  <si>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</si>
  <si>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</si>
  <si>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</si>
  <si>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</si>
  <si>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</si>
  <si>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</si>
  <si>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</si>
  <si>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</si>
  <si>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</si>
  <si>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</si>
  <si>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</si>
  <si>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</si>
  <si>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</si>
  <si>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</si>
  <si>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</si>
  <si>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</si>
  <si>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</si>
  <si>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</si>
  <si>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</si>
  <si>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</si>
  <si>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</si>
  <si>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</si>
  <si>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</si>
  <si>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</si>
  <si>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</si>
  <si>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</si>
  <si>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</si>
  <si>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</si>
  <si>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</si>
  <si>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</si>
  <si>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</si>
  <si>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</si>
  <si>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</si>
  <si>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</si>
  <si>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</si>
  <si>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</si>
  <si>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</si>
  <si>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</si>
  <si>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</si>
  <si>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</si>
  <si>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</si>
  <si>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</si>
  <si>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</si>
  <si>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</si>
  <si>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</si>
  <si>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</si>
  <si>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</si>
  <si>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</si>
  <si>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</si>
  <si>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</si>
  <si>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</si>
  <si>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</si>
  <si>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</si>
  <si>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</si>
  <si>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</si>
  <si>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</si>
  <si>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</si>
  <si>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</si>
  <si>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</si>
  <si>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</si>
  <si>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</si>
  <si>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</si>
  <si>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</si>
  <si>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</si>
  <si>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</si>
  <si>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</si>
  <si>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</si>
  <si>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</si>
  <si>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</si>
  <si>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</si>
  <si>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</si>
  <si>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</si>
  <si>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</si>
  <si>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</si>
  <si>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</si>
  <si>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</si>
  <si>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</si>
  <si>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</si>
  <si>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</si>
  <si>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</si>
  <si>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</si>
  <si>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</si>
  <si>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</si>
  <si>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</si>
  <si>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</si>
  <si>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</si>
  <si>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</si>
  <si>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</si>
  <si>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</si>
  <si>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</si>
  <si>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</si>
  <si>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</si>
  <si>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</si>
  <si>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</si>
  <si>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</si>
  <si>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</si>
  <si>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</si>
  <si>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</si>
  <si>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</si>
  <si>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</si>
  <si>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</si>
  <si>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</si>
  <si>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</si>
  <si>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</si>
  <si>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</si>
  <si>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</si>
  <si>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</si>
  <si>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</si>
  <si>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</si>
  <si>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</si>
  <si>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</si>
  <si>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</si>
  <si>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</si>
  <si>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</si>
  <si>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</si>
  <si>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</si>
  <si>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</si>
  <si>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</si>
  <si>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</si>
  <si>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</si>
  <si>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</si>
  <si>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</si>
  <si>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</si>
  <si>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</si>
  <si>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</si>
  <si>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</si>
  <si>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</si>
  <si>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</si>
  <si>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</si>
  <si>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</si>
  <si>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</si>
  <si>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</si>
  <si>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</si>
  <si>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</si>
  <si>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</si>
  <si>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</si>
  <si>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</si>
  <si>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</si>
  <si>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</si>
  <si>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</si>
  <si>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</si>
  <si>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</si>
  <si>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</si>
  <si>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</si>
  <si>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</si>
  <si>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</si>
  <si>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</si>
  <si>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</si>
  <si>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</si>
  <si>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</si>
  <si>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</si>
  <si>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</si>
  <si>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</si>
  <si>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</si>
  <si>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</si>
  <si>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</si>
  <si>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</si>
  <si>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</si>
  <si>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</si>
  <si>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</si>
  <si>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</si>
  <si>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</si>
  <si>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</si>
  <si>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</si>
  <si>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</si>
  <si>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</si>
  <si>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</si>
  <si>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</si>
  <si>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</si>
  <si>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</si>
  <si>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</si>
  <si>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</si>
  <si>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</si>
  <si>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</si>
  <si>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</si>
  <si>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</si>
  <si>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</si>
  <si>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</si>
  <si>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</si>
  <si>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</si>
  <si>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</si>
  <si>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</si>
  <si>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</si>
  <si>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</si>
  <si>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</si>
  <si>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</si>
  <si>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</si>
  <si>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</si>
  <si>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</si>
  <si>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</si>
  <si>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</si>
  <si>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</si>
  <si>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</si>
  <si>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</si>
  <si>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</si>
  <si>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</si>
  <si>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</si>
  <si>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</si>
  <si>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</si>
  <si>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</si>
  <si>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</si>
  <si>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</si>
  <si>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</si>
  <si>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</si>
  <si>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</si>
  <si>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</si>
  <si>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</si>
  <si>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</si>
  <si>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</si>
  <si>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</si>
  <si>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</si>
  <si>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</si>
  <si>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</si>
  <si>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</si>
  <si>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</si>
  <si>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</si>
  <si>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</si>
  <si>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</si>
  <si>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</si>
  <si>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</si>
  <si>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</si>
  <si>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Count of outcomes</t>
  </si>
  <si>
    <t>Column Labels</t>
  </si>
  <si>
    <t>Grand Total</t>
  </si>
  <si>
    <t>Parent Category</t>
  </si>
  <si>
    <t>Subcategory</t>
  </si>
  <si>
    <t>Row Labels</t>
  </si>
  <si>
    <t>Category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</si>
  <si>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</si>
  <si>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</si>
  <si>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</si>
  <si>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</si>
  <si>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</si>
  <si>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</si>
  <si>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</si>
  <si>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</si>
  <si>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</si>
  <si>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</si>
  <si>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</si>
  <si>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</si>
  <si>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</si>
  <si>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</si>
  <si>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</si>
  <si>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</si>
  <si>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</si>
  <si>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</si>
  <si>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</si>
  <si>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</si>
  <si>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Months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</si>
  <si>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</si>
  <si>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</si>
  <si>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</si>
  <si>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</si>
  <si>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</si>
  <si>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</si>
  <si>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</si>
  <si>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</si>
  <si>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</si>
  <si>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</si>
  <si>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</si>
  <si>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</si>
  <si>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</si>
  <si>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</si>
  <si>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</si>
  <si>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</si>
  <si>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</si>
  <si>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</si>
  <si>
    <t>Percentage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</si>
</sst>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[$-409]mmmm\ d\,\ yyyy;@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A5030B"/>
      <name val="Monaco"/>
      <family val="2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2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2" fillId="0" borderId="0" xfId="0" applyFont="1"/>
    <xf numFmtId="165" fontId="1" fillId="0" borderId="0" xfId="0" applyNumberFormat="1" applyFont="1" applyAlignment="1">
      <alignment horizontal="center"/>
    </xf>
    <xf numFmtId="165" fontId="2" fillId="0" borderId="0" xfId="0" applyNumberFormat="1" applyFont="1"/>
    <xf numFmtId="165" fontId="0" fillId="0" borderId="0" xfId="0" applyNumberFormat="1"/>
    <xf numFmtId="165" fontId="1" fillId="0" borderId="0" xfId="0" applyNumberFormat="1" applyFont="1"/>
    <xf numFmtId="165" fontId="0" fillId="0" borderId="0" xfId="0" applyNumberFormat="1" applyAlignment="1">
      <alignment horizontal="left"/>
    </xf>
    <xf numFmtId="0" fontId="1" fillId="0" borderId="0" xfId="0" applyFont="1"/>
    <xf numFmtId="10" fontId="0" fillId="0" borderId="0" xfId="1" applyNumberFormat="1" applyFont="1"/>
    <xf numFmtId="10" fontId="0" fillId="0" borderId="0" xfId="0" applyNumberFormat="1"/>
    <xf numFmtId="10" fontId="1" fillId="0" borderId="0" xfId="0" applyNumberFormat="1" applyFont="1" applyAlignment="1">
      <alignment horizontal="center"/>
    </xf>
  </cellXfs>
  <cellStyles count="2">
    <cellStyle name="Normal" xfId="0" builtinId="0"/>
    <cellStyle name="Percent" xfId="1" builtinId="5"/>
  </cellStyles>
  <dxfs count="2"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[Kickstarter_Challenge_Kazi.xlsx]Category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Statistics'!$A$5:$A$8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'Category Statistics'!$B$5:$B$8</c:f>
              <c:numCache>
                <c:formatCode>General</c:formatCode>
                <c:ptCount val="3"/>
                <c:pt idx="0">
                  <c:v>11</c:v>
                </c:pt>
                <c:pt idx="2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464-FD4A-B8F2-CA175CC6884D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Statistics'!$A$5:$A$8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'Category Statistics'!$C$5:$C$8</c:f>
              <c:numCache>
                <c:formatCode>General</c:formatCode>
                <c:ptCount val="3"/>
                <c:pt idx="0">
                  <c:v>40</c:v>
                </c:pt>
                <c:pt idx="1">
                  <c:v>250</c:v>
                </c:pt>
                <c:pt idx="2">
                  <c:v>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464-FD4A-B8F2-CA175CC6884D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Statistics'!$A$5:$A$8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'Category Statistics'!$D$5:$D$8</c:f>
              <c:numCache>
                <c:formatCode>General</c:formatCode>
                <c:ptCount val="3"/>
                <c:pt idx="1">
                  <c:v>9</c:v>
                </c:pt>
                <c:pt idx="2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464-FD4A-B8F2-CA175CC6884D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Statistics'!$A$5:$A$8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'Category Statistics'!$E$5:$E$8</c:f>
              <c:numCache>
                <c:formatCode>General</c:formatCode>
                <c:ptCount val="3"/>
                <c:pt idx="0">
                  <c:v>45</c:v>
                </c:pt>
                <c:pt idx="1">
                  <c:v>412</c:v>
                </c:pt>
                <c:pt idx="2">
                  <c:v>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464-FD4A-B8F2-CA175CC688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04628991"/>
        <c:axId val="606496095"/>
      </c:barChart>
      <c:catAx>
        <c:axId val="60462899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u="none" strike="noStrike" baseline="0">
                    <a:effectLst/>
                  </a:rPr>
                  <a:t>Parent Category Outcomes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6496095"/>
        <c:crosses val="autoZero"/>
        <c:auto val="1"/>
        <c:lblAlgn val="ctr"/>
        <c:lblOffset val="100"/>
        <c:noMultiLvlLbl val="0"/>
      </c:catAx>
      <c:valAx>
        <c:axId val="606496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46289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[Kickstarter_Challenge_Kazi.xlsx]Outcomes Based on Launch Date!PivotTable4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E6E-1643-91AD-0F6F42141CE9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E6E-1643-91AD-0F6F42141CE9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E6E-1643-91AD-0F6F42141CE9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8E6E-1643-91AD-0F6F42141C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78067215"/>
        <c:axId val="678358335"/>
      </c:lineChart>
      <c:catAx>
        <c:axId val="6780672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8358335"/>
        <c:crosses val="autoZero"/>
        <c:auto val="1"/>
        <c:lblAlgn val="ctr"/>
        <c:lblOffset val="100"/>
        <c:noMultiLvlLbl val="0"/>
      </c:catAx>
      <c:valAx>
        <c:axId val="6783583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80672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[Kickstarter_Challenge_Kazi.xlsx]heater Outcomes by Launch Date!PivotTable7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Theatre Outcomes</a:t>
            </a:r>
            <a:r>
              <a:rPr lang="en-US" baseline="0"/>
              <a:t> Based on the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BFB-144C-89E3-E621D05EADBE}"/>
            </c:ext>
          </c:extLst>
        </c:ser>
        <c:ser>
          <c:idx val="1"/>
          <c:order val="1"/>
          <c:tx>
            <c:strRef>
              <c:f>'heater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BFB-144C-89E3-E621D05EADBE}"/>
            </c:ext>
          </c:extLst>
        </c:ser>
        <c:ser>
          <c:idx val="2"/>
          <c:order val="2"/>
          <c:tx>
            <c:strRef>
              <c:f>'heater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BFB-144C-89E3-E621D05EAD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75350351"/>
        <c:axId val="776024991"/>
      </c:lineChart>
      <c:catAx>
        <c:axId val="7753503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6024991"/>
        <c:crosses val="autoZero"/>
        <c:auto val="1"/>
        <c:lblAlgn val="ctr"/>
        <c:lblOffset val="100"/>
        <c:noMultiLvlLbl val="0"/>
      </c:catAx>
      <c:valAx>
        <c:axId val="7760249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5350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the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vs Goals Graph'!$B$1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vs Goals Graph'!$A$2:$A$13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vs Goals Graph'!$B$2:$B$13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95F-4442-B866-0256868428DB}"/>
            </c:ext>
          </c:extLst>
        </c:ser>
        <c:ser>
          <c:idx val="1"/>
          <c:order val="1"/>
          <c:tx>
            <c:strRef>
              <c:f>'Outcomes vs Goals Graph'!$C$1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vs Goals Graph'!$A$2:$A$13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vs Goals Graph'!$C$2:$C$13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95F-4442-B866-0256868428DB}"/>
            </c:ext>
          </c:extLst>
        </c:ser>
        <c:ser>
          <c:idx val="2"/>
          <c:order val="2"/>
          <c:tx>
            <c:strRef>
              <c:f>'Outcomes vs Goals Graph'!$D$1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vs Goals Graph'!$A$2:$A$13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vs Goals Graph'!$D$2:$D$13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95F-4442-B866-0256868428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77270687"/>
        <c:axId val="777354095"/>
      </c:lineChart>
      <c:catAx>
        <c:axId val="7772706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7354095"/>
        <c:crosses val="autoZero"/>
        <c:auto val="1"/>
        <c:lblAlgn val="ctr"/>
        <c:lblOffset val="100"/>
        <c:noMultiLvlLbl val="0"/>
      </c:catAx>
      <c:valAx>
        <c:axId val="777354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72706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[Kickstarter_Challenge_Kazi.xlsx]Subcategory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733-3D4D-BF16-E7EA4680F059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733-3D4D-BF16-E7EA4680F059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733-3D4D-BF16-E7EA4680F0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40399407"/>
        <c:axId val="640571103"/>
      </c:barChart>
      <c:catAx>
        <c:axId val="6403994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0571103"/>
        <c:crosses val="autoZero"/>
        <c:auto val="1"/>
        <c:lblAlgn val="ctr"/>
        <c:lblOffset val="100"/>
        <c:noMultiLvlLbl val="0"/>
      </c:catAx>
      <c:valAx>
        <c:axId val="6405711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03994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584200</xdr:colOff>
      <xdr:row>9</xdr:row>
      <xdr:rowOff>156449</xdr:rowOff>
    </xdr:from>
    <xdr:to>
      <xdr:col>13</xdr:col>
      <xdr:colOff>12700</xdr:colOff>
      <xdr:row>25</xdr:row>
      <xdr:rowOff>184150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9D67FB6-3FF9-4D70-65CA-1E3BDEA6CC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717550</xdr:colOff>
      <xdr:row>21</xdr:row>
      <xdr:rowOff>44450</xdr:rowOff>
    </xdr:from>
    <xdr:to>
      <xdr:col>6</xdr:col>
      <xdr:colOff>806450</xdr:colOff>
      <xdr:row>35</xdr:row>
      <xdr:rowOff>120650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F6C7E8F-BB1A-F6D6-4D57-07F3378BAA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660400</xdr:colOff>
      <xdr:row>12</xdr:row>
      <xdr:rowOff>133350</xdr:rowOff>
    </xdr:from>
    <xdr:to>
      <xdr:col>11</xdr:col>
      <xdr:colOff>342900</xdr:colOff>
      <xdr:row>27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020A219-8CDE-6ACD-E9B1-25439DBB99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1276350</xdr:colOff>
      <xdr:row>13</xdr:row>
      <xdr:rowOff>127000</xdr:rowOff>
    </xdr:from>
    <xdr:to>
      <xdr:col>12</xdr:col>
      <xdr:colOff>165100</xdr:colOff>
      <xdr:row>37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A5D8F19-B3C4-EB90-2872-EA18A31CB2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603250</xdr:colOff>
      <xdr:row>12</xdr:row>
      <xdr:rowOff>31750</xdr:rowOff>
    </xdr:from>
    <xdr:to>
      <xdr:col>13</xdr:col>
      <xdr:colOff>222250</xdr:colOff>
      <xdr:row>26</xdr:row>
      <xdr:rowOff>107950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90B92CE-548D-CE00-A94B-D23A11FA7D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aasit Kazi" refreshedDate="44776.007509143521" createdVersion="8" refreshedVersion="8" minRefreshableVersion="3" recordCount="4114" xr:uid="{054EE7E2-7701-0C42-A366-92DB116277B2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aasit Kazi" refreshedDate="44776.019862731482" createdVersion="8" refreshedVersion="8" minRefreshableVersion="3" recordCount="4114" xr:uid="{D09AAF7E-4F1D-E345-B96E-44571038A2FB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65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aasit Kazi" refreshedDate="44776.066134490742" createdVersion="8" refreshedVersion="8" minRefreshableVersion="3" recordCount="4114" xr:uid="{262325D3-837F-514E-96BE-508459C17F3A}">
  <cacheSource type="worksheet">
    <worksheetSource ref="A1:V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65">
      <sharedItems containsSemiMixedTypes="0" containsNonDate="0" containsDate="1" containsString="0" minDate="2009-05-17T03:55:13" maxDate="2017-03-15T15:30:07"/>
    </cacheField>
    <cacheField name="Date Ended Conversion" numFmtId="165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Months" numFmtId="0">
      <sharedItems count="12">
        <s v="Jun"/>
        <s v="Jan"/>
        <s v="Feb"/>
        <s v="Jul"/>
        <s v="Nov"/>
        <s v="May"/>
        <s v="Apr"/>
        <s v="Mar"/>
        <s v="Sep"/>
        <s v="Oct"/>
        <s v="Aug"/>
        <s v="Dec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d v="2015-06-22T00:10:11"/>
    <d v="2015-07-23T03:00:00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d v="2017-01-31T14:24:43"/>
    <d v="2017-03-02T14:24:43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d v="2016-02-05T16:51:23"/>
    <d v="2016-02-15T16:51:23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d v="2014-07-08T12:21:47"/>
    <d v="2014-08-07T12:21:47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d v="2015-11-19T20:01:19"/>
    <d v="2015-12-19T20:01:19"/>
    <x v="0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d v="2016-07-12T22:23:27"/>
    <d v="2016-07-29T05:35:00"/>
    <x v="2"/>
    <x v="3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d v="2014-06-04T01:44:10"/>
    <d v="2014-06-14T01:44:10"/>
    <x v="3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d v="2016-05-26T01:07:47"/>
    <d v="2016-07-05T01:07:47"/>
    <x v="2"/>
    <x v="5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d v="2016-04-08T22:40:12"/>
    <d v="2016-04-15T21:00:00"/>
    <x v="2"/>
    <x v="6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d v="2016-03-18T02:29:04"/>
    <d v="2016-04-17T02:29:04"/>
    <x v="2"/>
    <x v="7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d v="2014-05-21T01:37:59"/>
    <d v="2014-06-25T01:37:59"/>
    <x v="3"/>
    <x v="5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d v="2016-07-21T18:41:02"/>
    <d v="2016-08-22T03:00:00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d v="2014-06-01T17:07:05"/>
    <d v="2014-07-16T03:00:00"/>
    <x v="3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d v="2016-05-18T16:15:09"/>
    <d v="2016-06-23T20:27:00"/>
    <x v="2"/>
    <x v="5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d v="2014-06-18T00:38:08"/>
    <d v="2014-07-13T13:59:00"/>
    <x v="3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d v="2015-09-09T09:24:18"/>
    <d v="2015-09-27T20:14:00"/>
    <x v="0"/>
    <x v="8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d v="2014-05-01T19:06:51"/>
    <d v="2014-06-16T05:30:00"/>
    <x v="3"/>
    <x v="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d v="2014-10-05T17:33:42"/>
    <d v="2014-11-04T18:33:42"/>
    <x v="3"/>
    <x v="9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d v="2014-08-18T13:00:56"/>
    <d v="2014-09-17T13:00:56"/>
    <x v="3"/>
    <x v="1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d v="2015-06-20T19:35:34"/>
    <d v="2015-07-20T19:35:3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d v="2015-07-15T18:11:52"/>
    <d v="2015-09-13T18:11:52"/>
    <x v="0"/>
    <x v="3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d v="2014-08-27T15:03:09"/>
    <d v="2014-09-26T15:03:09"/>
    <x v="3"/>
    <x v="1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d v="2014-12-16T21:52:20"/>
    <d v="2015-01-01T07:59:00"/>
    <x v="3"/>
    <x v="1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d v="2015-04-03T18:41:41"/>
    <d v="2015-04-30T15:20:00"/>
    <x v="0"/>
    <x v="6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d v="2015-08-13T19:41:03"/>
    <d v="2015-09-15T19:39:00"/>
    <x v="0"/>
    <x v="1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d v="2015-11-10T00:36:01"/>
    <d v="2016-01-09T00:36:01"/>
    <x v="0"/>
    <x v="4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d v="2014-07-08T12:22:24"/>
    <d v="2014-08-17T12:22:24"/>
    <x v="3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d v="2014-10-17T03:57:13"/>
    <d v="2014-11-16T04:57:13"/>
    <x v="3"/>
    <x v="9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d v="2015-11-16T23:08:04"/>
    <d v="2015-12-16T23:08:04"/>
    <x v="0"/>
    <x v="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d v="2014-06-22T16:09:28"/>
    <d v="2014-07-22T16:09:28"/>
    <x v="3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d v="2014-07-22T07:01:55"/>
    <d v="2014-08-21T07:01:55"/>
    <x v="3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d v="2016-01-07T19:00:34"/>
    <d v="2016-01-25T19:00:34"/>
    <x v="2"/>
    <x v="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d v="2016-04-01T15:03:37"/>
    <d v="2016-05-13T03:59:00"/>
    <x v="2"/>
    <x v="6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d v="2015-10-09T15:51:41"/>
    <d v="2015-11-08T16:51:41"/>
    <x v="0"/>
    <x v="9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d v="2014-07-21T07:43:21"/>
    <d v="2014-08-05T07:43:21"/>
    <x v="3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d v="2015-04-04T07:00:14"/>
    <d v="2015-04-28T00:00:00"/>
    <x v="0"/>
    <x v="6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d v="2015-03-05T07:22:05"/>
    <d v="2015-04-04T06:22:05"/>
    <x v="0"/>
    <x v="7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d v="2015-01-28T16:37:59"/>
    <d v="2015-02-27T16:37:59"/>
    <x v="0"/>
    <x v="1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d v="2013-04-11T01:22:24"/>
    <d v="2013-05-11T01:22:24"/>
    <x v="4"/>
    <x v="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d v="2014-04-25T01:07:48"/>
    <d v="2014-05-25T22:59:00"/>
    <x v="3"/>
    <x v="6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d v="2014-05-30T05:08:08"/>
    <d v="2014-06-19T04:00:00"/>
    <x v="3"/>
    <x v="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d v="2014-09-05T13:39:14"/>
    <d v="2014-10-05T13:39:14"/>
    <x v="3"/>
    <x v="8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d v="2014-11-28T15:20:26"/>
    <d v="2014-12-28T15:20:26"/>
    <x v="3"/>
    <x v="4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d v="2014-06-12T18:58:06"/>
    <d v="2014-07-13T00:00:00"/>
    <x v="3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d v="2014-08-23T02:22:17"/>
    <d v="2014-10-07T02:22:17"/>
    <x v="3"/>
    <x v="1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d v="2016-03-28T14:58:27"/>
    <d v="2016-04-27T14:58:27"/>
    <x v="2"/>
    <x v="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d v="2015-11-15T23:09:34"/>
    <d v="2015-12-15T23:09:34"/>
    <x v="0"/>
    <x v="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d v="2014-10-20T19:40:07"/>
    <d v="2014-12-19T20:40:07"/>
    <x v="3"/>
    <x v="9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d v="2015-01-29T12:24:20"/>
    <d v="2015-03-01T12:00:00"/>
    <x v="0"/>
    <x v="1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d v="2015-09-24T04:14:05"/>
    <d v="2015-10-24T04:14:05"/>
    <x v="0"/>
    <x v="8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d v="2014-12-22T18:04:18"/>
    <d v="2015-01-30T17:00:00"/>
    <x v="3"/>
    <x v="1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d v="2015-07-11T22:17:17"/>
    <d v="2015-08-10T22:17:17"/>
    <x v="0"/>
    <x v="3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d v="2014-06-17T16:50:46"/>
    <d v="2014-07-17T16:50:46"/>
    <x v="3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d v="2014-03-21T13:10:45"/>
    <d v="2014-04-04T22:00:00"/>
    <x v="3"/>
    <x v="7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d v="2015-11-25T17:07:01"/>
    <d v="2015-12-25T17:07:01"/>
    <x v="0"/>
    <x v="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d v="2016-05-06T23:15:16"/>
    <d v="2016-05-27T23:15:16"/>
    <x v="2"/>
    <x v="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d v="2015-05-25T13:10:24"/>
    <d v="2015-06-08T16:00:00"/>
    <x v="0"/>
    <x v="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d v="2015-03-26T19:59:22"/>
    <d v="2015-04-25T19:59:22"/>
    <x v="0"/>
    <x v="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d v="2014-10-20T17:52:52"/>
    <d v="2014-11-19T18:52:52"/>
    <x v="3"/>
    <x v="9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d v="2015-08-14T05:39:36"/>
    <d v="2015-09-14T21:00:00"/>
    <x v="0"/>
    <x v="1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d v="2014-03-03T21:38:37"/>
    <d v="2014-03-23T00:00:00"/>
    <x v="3"/>
    <x v="7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d v="2013-05-15T19:32:37"/>
    <d v="2013-06-06T19:32:37"/>
    <x v="4"/>
    <x v="5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d v="2013-02-06T19:11:18"/>
    <d v="2013-03-03T19:11:18"/>
    <x v="4"/>
    <x v="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d v="2013-12-04T21:53:33"/>
    <d v="2013-12-28T04:59:00"/>
    <x v="4"/>
    <x v="11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d v="2013-06-08T00:26:21"/>
    <d v="2013-07-08T00:26:21"/>
    <x v="4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d v="2014-07-15T19:42:34"/>
    <d v="2014-08-11T05:59:00"/>
    <x v="3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d v="2016-06-18T20:23:40"/>
    <d v="2016-07-18T20:23:40"/>
    <x v="2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d v="2012-06-15T14:00:04"/>
    <d v="2012-07-15T14:00:04"/>
    <x v="5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d v="2014-01-24T13:39:51"/>
    <d v="2014-02-23T13:39:51"/>
    <x v="3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d v="2011-08-31T04:30:25"/>
    <d v="2011-10-02T06:59:00"/>
    <x v="6"/>
    <x v="1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d v="2011-07-06T21:30:45"/>
    <d v="2011-09-04T21:30:45"/>
    <x v="6"/>
    <x v="3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d v="2012-03-29T06:30:57"/>
    <d v="2012-05-28T06:30:57"/>
    <x v="5"/>
    <x v="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d v="2012-10-26T00:14:41"/>
    <d v="2012-11-15T00:00:00"/>
    <x v="5"/>
    <x v="9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d v="2011-02-13T18:09:44"/>
    <d v="2011-05-03T03:59:00"/>
    <x v="6"/>
    <x v="2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d v="2015-12-22T11:41:35"/>
    <d v="2016-01-21T11:41:35"/>
    <x v="0"/>
    <x v="1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d v="2013-03-24T05:01:12"/>
    <d v="2013-04-23T05:01:12"/>
    <x v="4"/>
    <x v="7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d v="2011-10-28T16:35:58"/>
    <d v="2011-12-27T17:35:58"/>
    <x v="6"/>
    <x v="9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d v="2012-03-29T03:28:37"/>
    <d v="2012-05-21T02:59:00"/>
    <x v="5"/>
    <x v="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d v="2016-08-22T17:32:01"/>
    <d v="2016-09-01T17:32:01"/>
    <x v="2"/>
    <x v="1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d v="2014-03-26T18:38:13"/>
    <d v="2014-04-25T18:38:13"/>
    <x v="3"/>
    <x v="7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d v="2013-11-05T02:00:56"/>
    <d v="2013-12-10T02:00:56"/>
    <x v="4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d v="2012-07-10T03:48:47"/>
    <d v="2012-07-14T03:02:00"/>
    <x v="5"/>
    <x v="3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d v="2011-09-09T19:41:01"/>
    <d v="2011-10-09T19:41:01"/>
    <x v="6"/>
    <x v="8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d v="2015-02-07T14:46:29"/>
    <d v="2015-02-22T11:30:00"/>
    <x v="0"/>
    <x v="2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d v="2011-04-15T18:11:26"/>
    <d v="2011-05-15T18:11:26"/>
    <x v="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d v="2011-08-24T03:00:37"/>
    <d v="2011-09-23T03:00:37"/>
    <x v="6"/>
    <x v="1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d v="2015-10-14T13:20:45"/>
    <d v="2015-12-27T14:20:45"/>
    <x v="0"/>
    <x v="9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d v="2010-05-24T12:56:43"/>
    <d v="2010-06-03T01:41:00"/>
    <x v="7"/>
    <x v="5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d v="2014-05-27T15:48:51"/>
    <d v="2014-06-22T15:48:51"/>
    <x v="3"/>
    <x v="5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d v="2013-05-08T18:03:12"/>
    <d v="2013-06-02T18:03:12"/>
    <x v="4"/>
    <x v="5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d v="2011-06-12T07:08:19"/>
    <d v="2011-07-12T07:08:19"/>
    <x v="6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d v="2011-03-17T09:39:24"/>
    <d v="2011-05-17T09:39:24"/>
    <x v="6"/>
    <x v="7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d v="2016-12-17T04:46:23"/>
    <d v="2017-02-01T08:00:00"/>
    <x v="2"/>
    <x v="1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d v="2012-06-05T20:35:37"/>
    <d v="2012-07-03T21:00:00"/>
    <x v="5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d v="2014-03-18T17:13:42"/>
    <d v="2014-04-07T17:13:42"/>
    <x v="3"/>
    <x v="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d v="2012-01-27T00:07:21"/>
    <d v="2012-02-26T00:07:21"/>
    <x v="5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d v="2010-05-26T15:54:01"/>
    <d v="2010-08-01T03:00:00"/>
    <x v="7"/>
    <x v="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d v="2011-06-12T03:14:42"/>
    <d v="2011-07-12T03:14:42"/>
    <x v="6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d v="2012-11-01T19:04:34"/>
    <d v="2012-12-07T23:30:00"/>
    <x v="5"/>
    <x v="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d v="2013-12-23T21:39:59"/>
    <d v="2014-01-22T21:39:59"/>
    <x v="4"/>
    <x v="11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d v="2012-10-15T18:04:46"/>
    <d v="2012-11-04T19:04:46"/>
    <x v="5"/>
    <x v="9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d v="2012-12-31T18:38:30"/>
    <d v="2013-01-24T18:38:30"/>
    <x v="5"/>
    <x v="1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d v="2010-11-23T03:08:53"/>
    <d v="2010-12-23T03:08:53"/>
    <x v="7"/>
    <x v="4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d v="2014-02-12T19:20:30"/>
    <d v="2014-03-07T19:20:30"/>
    <x v="3"/>
    <x v="2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d v="2011-03-10T16:41:06"/>
    <d v="2011-04-03T01:00:00"/>
    <x v="6"/>
    <x v="7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d v="2016-04-25T17:23:40"/>
    <d v="2016-05-14T00:00:00"/>
    <x v="2"/>
    <x v="6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d v="2012-03-19T18:38:21"/>
    <d v="2012-04-02T18:38:21"/>
    <x v="5"/>
    <x v="7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d v="2011-04-02T23:34:47"/>
    <d v="2011-04-24T23:34:47"/>
    <x v="6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d v="2013-04-01T14:42:50"/>
    <d v="2013-05-31T14:42:50"/>
    <x v="4"/>
    <x v="6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d v="2011-01-27T00:37:10"/>
    <d v="2011-02-26T00:37:10"/>
    <x v="6"/>
    <x v="1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d v="2013-10-10T22:47:33"/>
    <d v="2013-11-14T05:59:00"/>
    <x v="4"/>
    <x v="9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d v="2015-05-01T07:59:47"/>
    <d v="2015-05-31T07:59:47"/>
    <x v="0"/>
    <x v="5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d v="2014-03-20T01:01:58"/>
    <d v="2014-04-13T02:00:00"/>
    <x v="3"/>
    <x v="7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d v="2011-07-29T18:12:08"/>
    <d v="2011-08-06T15:00:00"/>
    <x v="6"/>
    <x v="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d v="2011-11-14T06:34:48"/>
    <d v="2012-01-13T06:34:48"/>
    <x v="6"/>
    <x v="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d v="2012-01-10T17:44:04"/>
    <d v="2012-02-04T17:44:04"/>
    <x v="5"/>
    <x v="1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d v="2011-02-21T11:55:55"/>
    <d v="2011-04-08T10:55:55"/>
    <x v="6"/>
    <x v="2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d v="2010-03-11T20:02:24"/>
    <d v="2010-06-09T19:00:00"/>
    <x v="7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d v="2011-06-29T01:17:16"/>
    <d v="2011-07-29T01:17:16"/>
    <x v="6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d v="2011-07-15T01:39:46"/>
    <d v="2011-08-13T23:00:00"/>
    <x v="6"/>
    <x v="3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d v="2016-09-03T01:11:47"/>
    <d v="2016-10-03T01:11:47"/>
    <x v="2"/>
    <x v="8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d v="2015-04-02T16:55:10"/>
    <d v="2015-04-18T10:16:00"/>
    <x v="0"/>
    <x v="6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d v="2016-08-11T10:21:47"/>
    <d v="2016-10-10T10:21:47"/>
    <x v="2"/>
    <x v="1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d v="2014-09-22T18:46:04"/>
    <d v="2014-10-28T22:00:00"/>
    <x v="3"/>
    <x v="8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d v="2015-04-20T22:17:22"/>
    <d v="2015-05-15T22:17:22"/>
    <x v="0"/>
    <x v="6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d v="2016-12-05T23:51:20"/>
    <d v="2017-02-03T23:51:20"/>
    <x v="2"/>
    <x v="1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d v="2015-05-11T14:08:57"/>
    <d v="2015-06-11T02:00:00"/>
    <x v="0"/>
    <x v="5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d v="2015-03-04T14:59:01"/>
    <d v="2015-04-03T13:59:01"/>
    <x v="0"/>
    <x v="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d v="2016-09-15T05:28:13"/>
    <d v="2016-10-20T05:28:13"/>
    <x v="2"/>
    <x v="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d v="2014-08-31T22:29:43"/>
    <d v="2014-10-30T22:29:43"/>
    <x v="3"/>
    <x v="1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d v="2014-05-19T21:58:12"/>
    <d v="2014-06-16T20:16:00"/>
    <x v="3"/>
    <x v="5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d v="2016-06-20T20:06:01"/>
    <d v="2016-07-06T00:00:00"/>
    <x v="2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d v="2014-09-23T19:30:07"/>
    <d v="2014-11-07T20:30:07"/>
    <x v="3"/>
    <x v="8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d v="2016-05-01T19:23:04"/>
    <d v="2016-05-31T17:31:00"/>
    <x v="2"/>
    <x v="5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d v="2015-08-05T21:50:18"/>
    <d v="2015-09-04T17:00:00"/>
    <x v="0"/>
    <x v="1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d v="2014-05-29T09:09:57"/>
    <d v="2014-07-01T19:00:00"/>
    <x v="3"/>
    <x v="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d v="2015-04-02T09:50:34"/>
    <d v="2015-05-16T10:16:00"/>
    <x v="0"/>
    <x v="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d v="2015-08-23T13:46:33"/>
    <d v="2015-10-12T13:46:33"/>
    <x v="0"/>
    <x v="1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d v="2015-07-01T06:10:41"/>
    <d v="2015-08-01T04:59:00"/>
    <x v="0"/>
    <x v="3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d v="2015-07-02T22:06:12"/>
    <d v="2015-07-12T22:06:12"/>
    <x v="0"/>
    <x v="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d v="2015-02-18T04:45:32"/>
    <d v="2015-03-20T03:45:32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d v="2015-04-16T03:40:23"/>
    <d v="2015-05-31T03:40:23"/>
    <x v="0"/>
    <x v="6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d v="2014-10-26T21:26:18"/>
    <d v="2014-11-16T22:26:18"/>
    <x v="3"/>
    <x v="9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d v="2016-07-08T01:32:22"/>
    <d v="2016-09-03T05:55:00"/>
    <x v="2"/>
    <x v="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d v="2015-02-12T18:17:52"/>
    <d v="2015-04-13T17:17:52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d v="2015-07-15T13:00:52"/>
    <d v="2015-08-11T13:00:52"/>
    <x v="0"/>
    <x v="3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d v="2016-11-19T00:23:18"/>
    <d v="2017-01-18T00:23:18"/>
    <x v="2"/>
    <x v="4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d v="2014-11-26T18:25:40"/>
    <d v="2015-01-08T18:18:00"/>
    <x v="3"/>
    <x v="4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d v="2016-01-28T06:45:36"/>
    <d v="2016-02-27T06:45:36"/>
    <x v="2"/>
    <x v="1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d v="2014-11-25T04:07:50"/>
    <d v="2014-12-25T08:00:00"/>
    <x v="3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d v="2015-03-27T03:53:02"/>
    <d v="2015-05-26T03:53:02"/>
    <x v="0"/>
    <x v="7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d v="2015-04-19T13:13:11"/>
    <d v="2015-06-18T13:13:11"/>
    <x v="0"/>
    <x v="6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d v="2014-08-24T01:51:40"/>
    <d v="2014-09-23T01:51:40"/>
    <x v="3"/>
    <x v="1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d v="2014-10-21T14:04:04"/>
    <d v="2014-12-02T15:04:04"/>
    <x v="3"/>
    <x v="9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d v="2015-04-21T13:08:15"/>
    <d v="2015-06-03T13:08:15"/>
    <x v="0"/>
    <x v="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d v="2015-06-13T13:25:35"/>
    <d v="2015-07-23T13:25:35"/>
    <x v="0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d v="2014-06-04T02:59:56"/>
    <d v="2014-08-03T02:59:56"/>
    <x v="3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d v="2016-01-27T21:52:52"/>
    <d v="2016-02-26T21:52:52"/>
    <x v="2"/>
    <x v="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d v="2014-09-22T01:50:28"/>
    <d v="2014-10-22T01:50:28"/>
    <x v="3"/>
    <x v="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d v="2016-05-24T10:25:45"/>
    <d v="2016-07-03T10:25:45"/>
    <x v="2"/>
    <x v="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d v="2015-06-16T21:54:51"/>
    <d v="2015-08-15T21:54:51"/>
    <x v="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d v="2014-06-02T16:29:55"/>
    <d v="2014-07-02T16:29:55"/>
    <x v="3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d v="2014-07-15T03:02:36"/>
    <d v="2014-08-16T23:42:00"/>
    <x v="3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d v="2015-08-27T23:04:14"/>
    <d v="2015-10-01T00:00:00"/>
    <x v="0"/>
    <x v="1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d v="2014-07-21T18:18:21"/>
    <d v="2014-09-19T18:18:21"/>
    <x v="3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d v="2015-12-13T15:48:44"/>
    <d v="2016-01-12T15:48:44"/>
    <x v="0"/>
    <x v="11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d v="2016-12-17T01:49:22"/>
    <d v="2017-01-16T01:49:22"/>
    <x v="2"/>
    <x v="11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d v="2015-06-05T22:15:35"/>
    <d v="2015-08-04T22:15:35"/>
    <x v="0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d v="2015-02-17T20:02:50"/>
    <d v="2015-03-19T19:02:50"/>
    <x v="0"/>
    <x v="2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d v="2014-09-18T12:07:39"/>
    <d v="2014-10-18T12:07:39"/>
    <x v="3"/>
    <x v="8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d v="2015-07-31T23:28:03"/>
    <d v="2015-08-30T05:28:00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d v="2016-06-13T04:20:14"/>
    <d v="2016-08-12T04:20:14"/>
    <x v="2"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d v="2015-02-12T09:28:43"/>
    <d v="2015-03-19T08:28:43"/>
    <x v="0"/>
    <x v="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d v="2015-01-29T13:45:08"/>
    <d v="2015-02-28T13:45:08"/>
    <x v="0"/>
    <x v="1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d v="2015-03-09T18:12:56"/>
    <d v="2015-05-08T18:12:56"/>
    <x v="0"/>
    <x v="7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d v="2014-08-04T18:40:11"/>
    <d v="2014-08-29T18:40:11"/>
    <x v="3"/>
    <x v="1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d v="2015-07-06T19:46:39"/>
    <d v="2015-08-05T19:46:39"/>
    <x v="0"/>
    <x v="3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d v="2015-03-07T01:08:46"/>
    <d v="2015-03-24T00:08:46"/>
    <x v="0"/>
    <x v="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d v="2015-10-27T22:55:45"/>
    <d v="2015-11-26T23:55:45"/>
    <x v="0"/>
    <x v="9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d v="2016-02-03T01:55:55"/>
    <d v="2016-03-04T01:55:55"/>
    <x v="2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d v="2015-03-04T23:47:23"/>
    <d v="2015-04-13T19:00:00"/>
    <x v="0"/>
    <x v="7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d v="2015-05-23T17:48:15"/>
    <d v="2015-06-22T17:48:15"/>
    <x v="0"/>
    <x v="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d v="2016-12-08T00:17:12"/>
    <d v="2017-01-07T00:17:12"/>
    <x v="2"/>
    <x v="1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d v="2014-10-27T19:26:50"/>
    <d v="2014-11-26T20:26:50"/>
    <x v="3"/>
    <x v="9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d v="2014-07-05T18:59:22"/>
    <d v="2014-09-01T03:59:00"/>
    <x v="3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d v="2016-07-19T21:52:19"/>
    <d v="2016-08-18T21:52:19"/>
    <x v="2"/>
    <x v="3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d v="2017-02-01T19:30:34"/>
    <d v="2017-03-03T20:00:00"/>
    <x v="1"/>
    <x v="2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d v="2015-06-27T05:37:37"/>
    <d v="2015-07-21T06:59:00"/>
    <x v="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d v="2014-08-06T04:23:35"/>
    <d v="2014-09-05T04:23:35"/>
    <x v="3"/>
    <x v="1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d v="2016-07-05T16:34:37"/>
    <d v="2016-09-03T16:34:37"/>
    <x v="2"/>
    <x v="3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d v="2016-06-06T15:37:26"/>
    <d v="2016-06-16T15:37:26"/>
    <x v="2"/>
    <x v="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d v="2015-08-23T10:35:38"/>
    <d v="2015-10-02T10:35:38"/>
    <x v="0"/>
    <x v="1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d v="2014-09-17T19:00:32"/>
    <d v="2014-10-17T19:00:32"/>
    <x v="3"/>
    <x v="8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d v="2014-09-29T22:26:06"/>
    <d v="2014-11-28T23:26:06"/>
    <x v="3"/>
    <x v="8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d v="2016-01-06T23:55:31"/>
    <d v="2016-03-06T23:55:31"/>
    <x v="2"/>
    <x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d v="2015-05-11T16:05:32"/>
    <d v="2015-07-10T16:05:32"/>
    <x v="0"/>
    <x v="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d v="2015-09-12T13:01:38"/>
    <d v="2015-10-10T21:00:00"/>
    <x v="0"/>
    <x v="8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d v="2017-01-06T20:21:40"/>
    <d v="2017-02-17T21:00:00"/>
    <x v="1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d v="2014-09-05T09:12:02"/>
    <d v="2014-10-05T09:12:02"/>
    <x v="3"/>
    <x v="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d v="2016-08-02T02:58:22"/>
    <d v="2016-09-01T02:58:22"/>
    <x v="2"/>
    <x v="1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d v="2014-08-16T02:00:03"/>
    <d v="2014-09-15T02:00:03"/>
    <x v="3"/>
    <x v="1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d v="2015-01-19T19:38:49"/>
    <d v="2015-02-08T19:38:49"/>
    <x v="0"/>
    <x v="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d v="2015-09-08T22:16:04"/>
    <d v="2015-10-08T20:59:00"/>
    <x v="0"/>
    <x v="8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d v="2014-11-30T20:21:04"/>
    <d v="2015-01-29T20:21:04"/>
    <x v="3"/>
    <x v="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d v="2016-07-05T14:00:03"/>
    <d v="2016-08-04T14:00:03"/>
    <x v="2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d v="2015-09-01T15:10:22"/>
    <d v="2015-10-06T15:10:22"/>
    <x v="0"/>
    <x v="8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d v="2016-07-16T00:06:23"/>
    <d v="2016-08-06T00:06:23"/>
    <x v="2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d v="2014-12-05T04:43:58"/>
    <d v="2015-01-04T04:43:58"/>
    <x v="3"/>
    <x v="11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d v="2014-11-16T08:52:47"/>
    <d v="2014-12-16T08:52:47"/>
    <x v="3"/>
    <x v="4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d v="2015-06-10T22:08:55"/>
    <d v="2015-07-10T22:08:55"/>
    <x v="0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d v="2015-09-02T01:33:12"/>
    <d v="2015-10-01T05:00:00"/>
    <x v="0"/>
    <x v="8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d v="2015-08-20T03:50:17"/>
    <d v="2015-09-19T03:50:17"/>
    <x v="0"/>
    <x v="1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d v="2016-02-16T21:08:40"/>
    <d v="2016-04-16T20:08:40"/>
    <x v="2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d v="2015-07-17T14:15:47"/>
    <d v="2015-08-16T14:06:41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d v="2015-01-05T15:22:29"/>
    <d v="2015-03-06T15:22:29"/>
    <x v="0"/>
    <x v="1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d v="2016-01-06T05:31:22"/>
    <d v="2016-02-17T23:59:00"/>
    <x v="2"/>
    <x v="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d v="2015-03-03T23:00:37"/>
    <d v="2015-04-22T22:00:37"/>
    <x v="0"/>
    <x v="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d v="2014-11-27T15:22:29"/>
    <d v="2014-12-28T15:22:29"/>
    <x v="3"/>
    <x v="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d v="2015-03-16T15:04:49"/>
    <d v="2015-05-15T15:04:49"/>
    <x v="0"/>
    <x v="7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d v="2016-02-29T07:50:25"/>
    <d v="2016-04-01T06:59:00"/>
    <x v="2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d v="2015-07-10T15:27:10"/>
    <d v="2015-08-20T20:06:00"/>
    <x v="0"/>
    <x v="3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d v="2015-01-27T20:06:04"/>
    <d v="2015-03-28T19:06:04"/>
    <x v="0"/>
    <x v="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d v="2015-01-27T18:28:38"/>
    <d v="2015-03-27T02:39:00"/>
    <x v="0"/>
    <x v="1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d v="2016-04-22T01:09:10"/>
    <d v="2016-05-22T01:05:00"/>
    <x v="2"/>
    <x v="6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d v="2015-05-11T05:38:46"/>
    <d v="2015-07-10T05:38:46"/>
    <x v="0"/>
    <x v="5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d v="2016-03-09T23:04:14"/>
    <d v="2016-04-08T22:04:14"/>
    <x v="2"/>
    <x v="7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d v="2015-04-12T15:59:04"/>
    <d v="2015-05-31T09:29:00"/>
    <x v="0"/>
    <x v="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d v="2015-06-09T21:27:21"/>
    <d v="2015-07-09T21:27:21"/>
    <x v="0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d v="2015-04-02T16:28:25"/>
    <d v="2015-06-01T16:28:25"/>
    <x v="0"/>
    <x v="6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d v="2016-01-14T22:24:57"/>
    <d v="2016-02-13T22:24:57"/>
    <x v="2"/>
    <x v="1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d v="2015-05-05T18:39:11"/>
    <d v="2015-06-04T18:39:11"/>
    <x v="0"/>
    <x v="5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d v="2015-12-03T23:00:51"/>
    <d v="2016-01-02T23:00:51"/>
    <x v="0"/>
    <x v="1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d v="2015-01-28T19:49:06"/>
    <d v="2015-02-27T19:49:06"/>
    <x v="0"/>
    <x v="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d v="2016-08-30T21:52:52"/>
    <d v="2016-09-29T21:52:52"/>
    <x v="2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d v="2015-05-12T00:50:59"/>
    <d v="2015-06-21T00:50:59"/>
    <x v="0"/>
    <x v="5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d v="2015-06-09T21:48:17"/>
    <d v="2015-07-09T21:48:17"/>
    <x v="0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d v="2015-11-13T02:01:39"/>
    <d v="2016-01-05T00:00:00"/>
    <x v="0"/>
    <x v="4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d v="2016-01-08T13:51:09"/>
    <d v="2016-03-08T13:51:09"/>
    <x v="2"/>
    <x v="1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d v="2016-12-09T23:06:00"/>
    <d v="2016-12-30T09:00:00"/>
    <x v="2"/>
    <x v="11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d v="2015-10-20T02:38:50"/>
    <d v="2015-11-08T12:00:00"/>
    <x v="0"/>
    <x v="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d v="2013-03-21T17:00:11"/>
    <d v="2013-05-05T17:00:11"/>
    <x v="4"/>
    <x v="7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d v="2014-11-06T16:45:04"/>
    <d v="2014-12-21T16:45:04"/>
    <x v="3"/>
    <x v="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d v="2011-11-15T11:49:50"/>
    <d v="2011-12-20T11:49:50"/>
    <x v="6"/>
    <x v="4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d v="2014-01-23T01:08:24"/>
    <d v="2014-02-22T01:08:24"/>
    <x v="3"/>
    <x v="1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d v="2010-02-04T07:45:59"/>
    <d v="2010-03-16T07:06:00"/>
    <x v="7"/>
    <x v="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d v="2012-07-17T01:16:25"/>
    <d v="2012-08-16T01:16:25"/>
    <x v="5"/>
    <x v="3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d v="2010-10-29T08:43:25"/>
    <d v="2010-12-18T09:43:25"/>
    <x v="7"/>
    <x v="9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d v="2010-09-09T14:30:14"/>
    <d v="2010-10-16T03:39:00"/>
    <x v="7"/>
    <x v="8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d v="2011-11-23T18:35:09"/>
    <d v="2012-01-07T18:35:09"/>
    <x v="6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d v="2010-06-03T22:10:20"/>
    <d v="2010-08-22T17:40:00"/>
    <x v="7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d v="2013-05-07T13:34:51"/>
    <d v="2013-06-06T13:34:51"/>
    <x v="4"/>
    <x v="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d v="2012-04-14T18:54:06"/>
    <d v="2012-05-16T19:00:00"/>
    <x v="5"/>
    <x v="6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d v="2010-03-29T15:54:18"/>
    <d v="2010-06-01T03:59:00"/>
    <x v="7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d v="2012-01-16T15:37:15"/>
    <d v="2012-02-15T15:37:15"/>
    <x v="5"/>
    <x v="1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d v="2015-09-16T22:51:50"/>
    <d v="2015-10-17T02:00:00"/>
    <x v="0"/>
    <x v="8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d v="2011-02-14T12:38:02"/>
    <d v="2011-03-16T11:38:02"/>
    <x v="6"/>
    <x v="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d v="2013-02-14T18:27:47"/>
    <d v="2013-03-16T18:27:47"/>
    <x v="4"/>
    <x v="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d v="2016-04-19T15:02:42"/>
    <d v="2016-05-19T15:02:42"/>
    <x v="2"/>
    <x v="6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d v="2011-05-19T01:14:26"/>
    <d v="2011-06-18T01:14:26"/>
    <x v="6"/>
    <x v="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d v="2015-03-09T17:42:49"/>
    <d v="2015-04-08T17:42:49"/>
    <x v="0"/>
    <x v="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d v="2010-06-01T18:07:59"/>
    <d v="2010-07-17T09:59:00"/>
    <x v="7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d v="2012-04-18T21:15:04"/>
    <d v="2012-06-07T14:55:00"/>
    <x v="5"/>
    <x v="6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d v="2011-01-12T05:57:08"/>
    <d v="2011-02-26T05:57:08"/>
    <x v="6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d v="2012-08-28T22:54:54"/>
    <d v="2012-09-27T22:54:54"/>
    <x v="5"/>
    <x v="1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d v="2012-04-11T14:53:15"/>
    <d v="2012-05-11T14:53:15"/>
    <x v="5"/>
    <x v="6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d v="2010-03-30T05:53:50"/>
    <d v="2010-05-10T20:16:00"/>
    <x v="7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d v="2010-01-27T04:11:47"/>
    <d v="2010-04-23T03:51:00"/>
    <x v="7"/>
    <x v="1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d v="2014-05-26T10:51:39"/>
    <d v="2014-06-25T10:51:39"/>
    <x v="3"/>
    <x v="5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d v="2011-09-23T03:39:38"/>
    <d v="2011-11-07T04:39:38"/>
    <x v="6"/>
    <x v="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d v="2017-01-23T04:43:42"/>
    <d v="2017-02-22T04:43:42"/>
    <x v="1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d v="2011-04-04T20:47:50"/>
    <d v="2011-05-25T04:00:00"/>
    <x v="6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d v="2013-12-04T02:24:21"/>
    <d v="2014-01-02T08:00:00"/>
    <x v="4"/>
    <x v="1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d v="2010-02-26T21:36:31"/>
    <d v="2010-04-28T18:49:00"/>
    <x v="7"/>
    <x v="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d v="2011-06-03T11:57:46"/>
    <d v="2011-07-03T11:57:46"/>
    <x v="6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d v="2012-03-01T21:53:49"/>
    <d v="2012-04-05T06:59:00"/>
    <x v="5"/>
    <x v="7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d v="2012-10-11T00:46:06"/>
    <d v="2012-11-10T01:46:06"/>
    <x v="5"/>
    <x v="9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d v="2012-02-28T01:57:54"/>
    <d v="2012-04-28T00:57:54"/>
    <x v="5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d v="2015-04-23T21:23:39"/>
    <d v="2015-05-23T21:23:39"/>
    <x v="0"/>
    <x v="6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d v="2012-09-12T00:58:59"/>
    <d v="2012-10-12T00:58:59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d v="2017-01-24T05:51:36"/>
    <d v="2017-02-27T02:01:00"/>
    <x v="1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d v="2014-04-15T14:10:35"/>
    <d v="2014-05-30T14:10:35"/>
    <x v="3"/>
    <x v="6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d v="2009-05-17T03:55:13"/>
    <d v="2009-08-10T19:26:00"/>
    <x v="8"/>
    <x v="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d v="2010-01-16T22:04:52"/>
    <d v="2010-02-22T22:00:00"/>
    <x v="7"/>
    <x v="1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d v="2011-05-12T17:02:24"/>
    <d v="2011-06-01T04:59:00"/>
    <x v="6"/>
    <x v="5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d v="2011-12-27T17:43:00"/>
    <d v="2012-01-21T17:43:00"/>
    <x v="6"/>
    <x v="1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d v="2013-08-20T18:08:48"/>
    <d v="2013-09-19T18:08:48"/>
    <x v="4"/>
    <x v="1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d v="2013-02-08T19:35:24"/>
    <d v="2013-03-25T18:35:24"/>
    <x v="4"/>
    <x v="2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d v="2012-10-02T06:40:18"/>
    <d v="2012-11-02T04:00:00"/>
    <x v="5"/>
    <x v="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d v="2012-05-22T04:03:13"/>
    <d v="2012-06-26T04:03:13"/>
    <x v="5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d v="2013-10-03T10:57:14"/>
    <d v="2013-11-02T10:57:14"/>
    <x v="4"/>
    <x v="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d v="2010-12-14T08:51:37"/>
    <d v="2011-02-02T07:59:00"/>
    <x v="7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d v="2013-04-12T18:27:26"/>
    <d v="2013-05-01T00:01:00"/>
    <x v="4"/>
    <x v="6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d v="2011-09-26T19:16:39"/>
    <d v="2011-10-29T03:59:00"/>
    <x v="6"/>
    <x v="8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d v="2014-03-21T16:01:54"/>
    <d v="2014-04-20T16:01:54"/>
    <x v="3"/>
    <x v="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d v="2010-06-14T02:01:34"/>
    <d v="2010-07-19T16:00:00"/>
    <x v="7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d v="2013-09-02T00:06:49"/>
    <d v="2013-11-01T00:00:00"/>
    <x v="4"/>
    <x v="8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d v="2012-08-13T11:24:43"/>
    <d v="2012-09-07T11:24:43"/>
    <x v="5"/>
    <x v="1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d v="2015-03-26T17:28:21"/>
    <d v="2015-05-01T03:59:00"/>
    <x v="0"/>
    <x v="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d v="2014-03-11T11:07:28"/>
    <d v="2014-05-09T21:00:00"/>
    <x v="3"/>
    <x v="7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d v="2010-10-18T05:24:20"/>
    <d v="2010-11-17T06:24:20"/>
    <x v="7"/>
    <x v="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d v="2011-03-24T23:02:18"/>
    <d v="2011-04-24T23:02:18"/>
    <x v="6"/>
    <x v="7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d v="2013-02-07T17:42:15"/>
    <d v="2013-03-19T16:42:15"/>
    <x v="4"/>
    <x v="2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d v="2012-01-25T20:33:58"/>
    <d v="2012-02-24T20:33:58"/>
    <x v="5"/>
    <x v="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d v="2012-05-03T01:42:26"/>
    <d v="2012-06-02T01:42:26"/>
    <x v="5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d v="2012-07-24T02:16:37"/>
    <d v="2012-09-01T02:00:00"/>
    <x v="5"/>
    <x v="3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d v="2012-02-09T15:07:29"/>
    <d v="2012-03-10T15:07:29"/>
    <x v="5"/>
    <x v="2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d v="2013-02-28T20:05:33"/>
    <d v="2013-03-20T19:05:33"/>
    <x v="4"/>
    <x v="2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d v="2013-01-08T22:40:01"/>
    <d v="2013-02-07T22:40:01"/>
    <x v="4"/>
    <x v="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d v="2011-01-24T16:40:10"/>
    <d v="2011-03-10T16:40:10"/>
    <x v="6"/>
    <x v="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d v="2012-08-13T18:02:14"/>
    <d v="2012-09-03T18:02:14"/>
    <x v="5"/>
    <x v="1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d v="2011-10-05T04:23:43"/>
    <d v="2011-10-20T02:00:00"/>
    <x v="6"/>
    <x v="9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d v="2011-11-21T05:16:32"/>
    <d v="2012-01-01T07:59:00"/>
    <x v="6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d v="2013-03-15T21:03:52"/>
    <d v="2013-04-14T21:03:52"/>
    <x v="4"/>
    <x v="7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d v="2010-06-28T05:28:14"/>
    <d v="2010-08-11T15:59:00"/>
    <x v="7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d v="2013-01-30T19:59:48"/>
    <d v="2013-03-01T19:59:48"/>
    <x v="4"/>
    <x v="1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d v="2012-07-23T18:32:14"/>
    <d v="2012-08-22T18:32:14"/>
    <x v="5"/>
    <x v="3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d v="2014-11-07T22:09:57"/>
    <d v="2014-12-11T04:59:00"/>
    <x v="3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d v="2013-11-11T16:14:43"/>
    <d v="2013-12-11T16:14:43"/>
    <x v="4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d v="2013-02-25T00:55:51"/>
    <d v="2013-03-26T23:55:51"/>
    <x v="4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d v="2009-11-06T20:07:09"/>
    <d v="2010-02-02T07:59:00"/>
    <x v="8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d v="2015-11-23T13:13:53"/>
    <d v="2015-12-22T23:00:00"/>
    <x v="0"/>
    <x v="4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d v="2016-10-04T10:43:06"/>
    <d v="2016-11-08T11:43:06"/>
    <x v="2"/>
    <x v="9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d v="2016-04-13T13:40:48"/>
    <d v="2016-05-13T13:40:48"/>
    <x v="2"/>
    <x v="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d v="2016-11-23T07:42:46"/>
    <d v="2016-12-21T07:59:00"/>
    <x v="2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d v="2015-06-29T15:01:48"/>
    <d v="2015-08-01T15:01:48"/>
    <x v="0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d v="2016-11-15T04:30:33"/>
    <d v="2016-12-20T04:30:33"/>
    <x v="2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d v="2017-02-09T07:33:26"/>
    <d v="2017-03-14T22:57:00"/>
    <x v="1"/>
    <x v="2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d v="2015-02-23T05:38:49"/>
    <d v="2015-03-22T08:00:00"/>
    <x v="0"/>
    <x v="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d v="2015-10-01T22:43:08"/>
    <d v="2015-11-01T04:00:00"/>
    <x v="0"/>
    <x v="9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d v="2015-10-14T11:12:07"/>
    <d v="2015-11-07T04:00:00"/>
    <x v="0"/>
    <x v="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d v="2013-04-15T12:22:43"/>
    <d v="2013-05-17T03:59:00"/>
    <x v="4"/>
    <x v="6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d v="2016-05-17T13:57:14"/>
    <d v="2016-06-17T13:57:14"/>
    <x v="2"/>
    <x v="5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d v="2015-09-16T16:19:37"/>
    <d v="2015-10-28T08:00:00"/>
    <x v="0"/>
    <x v="8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d v="2016-03-08T15:16:31"/>
    <d v="2016-04-07T14:16:31"/>
    <x v="2"/>
    <x v="7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d v="2015-04-07T16:22:37"/>
    <d v="2015-05-15T19:00:00"/>
    <x v="0"/>
    <x v="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d v="2015-04-07T17:41:55"/>
    <d v="2015-05-08T22:00:00"/>
    <x v="0"/>
    <x v="6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d v="2015-10-14T14:18:38"/>
    <d v="2015-11-13T15:18:38"/>
    <x v="0"/>
    <x v="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d v="2015-02-12T03:05:08"/>
    <d v="2015-03-14T02:05:08"/>
    <x v="0"/>
    <x v="2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d v="2016-07-08T18:08:10"/>
    <d v="2016-09-03T01:00:00"/>
    <x v="2"/>
    <x v="3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d v="2015-03-30T18:14:28"/>
    <d v="2015-04-29T18:14:28"/>
    <x v="0"/>
    <x v="7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d v="2017-02-06T16:03:27"/>
    <d v="2017-03-08T21:00:00"/>
    <x v="1"/>
    <x v="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d v="2014-09-12T21:06:38"/>
    <d v="2014-10-01T03:59:00"/>
    <x v="3"/>
    <x v="8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d v="2016-03-30T18:44:25"/>
    <d v="2016-04-29T18:44:25"/>
    <x v="2"/>
    <x v="7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d v="2014-10-14T17:42:25"/>
    <d v="2014-11-14T03:00:00"/>
    <x v="3"/>
    <x v="9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d v="2015-04-17T23:18:14"/>
    <d v="2015-06-01T02:20:00"/>
    <x v="0"/>
    <x v="6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d v="2015-04-20T22:39:50"/>
    <d v="2015-05-20T22:39:50"/>
    <x v="0"/>
    <x v="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d v="2015-09-14T12:00:21"/>
    <d v="2015-10-14T12:00:21"/>
    <x v="0"/>
    <x v="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d v="2015-10-15T11:53:29"/>
    <d v="2015-11-14T12:53:29"/>
    <x v="0"/>
    <x v="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d v="2015-07-22T14:05:16"/>
    <d v="2015-08-21T14:05:16"/>
    <x v="0"/>
    <x v="3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d v="2017-01-25T11:58:28"/>
    <d v="2017-02-24T11:58:28"/>
    <x v="1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d v="2016-08-04T01:35:09"/>
    <d v="2016-09-11T03:59:00"/>
    <x v="2"/>
    <x v="1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d v="2016-02-27T23:09:14"/>
    <d v="2016-04-07T22:09:14"/>
    <x v="2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d v="2014-09-08T04:01:08"/>
    <d v="2014-10-08T04:01:08"/>
    <x v="3"/>
    <x v="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d v="2015-10-20T19:00:19"/>
    <d v="2015-11-19T20:00:19"/>
    <x v="0"/>
    <x v="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d v="2016-03-09T19:52:01"/>
    <d v="2016-04-08T18:52:01"/>
    <x v="2"/>
    <x v="7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d v="2014-10-31T07:03:14"/>
    <d v="2014-12-01T08:03:14"/>
    <x v="3"/>
    <x v="9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d v="2016-02-15T19:16:33"/>
    <d v="2016-03-16T18:16:33"/>
    <x v="2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d v="2015-03-15T05:19:57"/>
    <d v="2015-04-24T05:19:57"/>
    <x v="0"/>
    <x v="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d v="2016-05-17T20:38:41"/>
    <d v="2016-06-15T15:00:00"/>
    <x v="2"/>
    <x v="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d v="2014-10-23T01:41:30"/>
    <d v="2014-11-14T05:12:00"/>
    <x v="3"/>
    <x v="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d v="2015-06-08T21:33:00"/>
    <d v="2015-07-23T03:11:00"/>
    <x v="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d v="2014-10-24T00:01:46"/>
    <d v="2014-11-23T01:01:46"/>
    <x v="3"/>
    <x v="9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d v="2014-07-17T05:03:11"/>
    <d v="2014-08-08T00:00:00"/>
    <x v="3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d v="2010-03-18T17:52:16"/>
    <d v="2010-05-02T19:22:00"/>
    <x v="7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d v="2014-05-21T20:37:52"/>
    <d v="2014-06-21T03:59:00"/>
    <x v="3"/>
    <x v="5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d v="2014-01-29T14:33:19"/>
    <d v="2014-02-28T14:33:19"/>
    <x v="3"/>
    <x v="1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d v="2012-04-20T19:01:58"/>
    <d v="2012-05-20T19:01:58"/>
    <x v="5"/>
    <x v="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d v="2013-03-22T13:51:18"/>
    <d v="2013-05-01T04:59:00"/>
    <x v="4"/>
    <x v="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d v="2015-02-08T14:32:02"/>
    <d v="2015-03-15T13:32:02"/>
    <x v="0"/>
    <x v="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d v="2011-12-16T13:14:29"/>
    <d v="2012-01-15T13:14:29"/>
    <x v="6"/>
    <x v="1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d v="2016-12-07T19:05:00"/>
    <d v="2017-01-06T19:05:00"/>
    <x v="2"/>
    <x v="11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d v="2012-12-18T18:25:39"/>
    <d v="2013-02-01T18:25:39"/>
    <x v="5"/>
    <x v="1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d v="2016-02-25T13:50:44"/>
    <d v="2016-04-05T16:00:00"/>
    <x v="2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d v="2012-06-18T21:53:18"/>
    <d v="2012-07-18T21:53:18"/>
    <x v="5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d v="2011-08-02T21:20:31"/>
    <d v="2011-09-16T21:20:31"/>
    <x v="6"/>
    <x v="1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d v="2014-01-18T23:38:31"/>
    <d v="2014-03-01T17:18:00"/>
    <x v="3"/>
    <x v="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d v="2016-07-25T10:51:56"/>
    <d v="2016-08-25T10:51:56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d v="2015-10-15T06:01:08"/>
    <d v="2015-11-14T07:01:00"/>
    <x v="0"/>
    <x v="9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d v="2016-01-01T13:43:28"/>
    <d v="2016-01-25T23:52:00"/>
    <x v="2"/>
    <x v="1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d v="2012-03-19T16:31:12"/>
    <d v="2012-05-03T16:31:12"/>
    <x v="5"/>
    <x v="7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d v="2015-12-29T17:16:32"/>
    <d v="2016-01-23T17:16:32"/>
    <x v="0"/>
    <x v="11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d v="2012-06-25T16:45:17"/>
    <d v="2012-07-30T05:00:00"/>
    <x v="5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d v="2012-08-23T17:01:40"/>
    <d v="2012-09-06T17:01:40"/>
    <x v="5"/>
    <x v="1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d v="2014-04-26T02:49:19"/>
    <d v="2014-05-19T02:49:19"/>
    <x v="3"/>
    <x v="6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d v="2014-12-07T18:45:47"/>
    <d v="2015-01-06T18:45:47"/>
    <x v="3"/>
    <x v="1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d v="2014-10-22T14:01:41"/>
    <d v="2014-11-21T15:01:41"/>
    <x v="3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d v="2015-07-26T22:49:51"/>
    <d v="2015-08-10T22:49:51"/>
    <x v="0"/>
    <x v="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d v="2015-07-15T16:14:18"/>
    <d v="2015-08-15T06:00:00"/>
    <x v="0"/>
    <x v="3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d v="2016-06-28T01:49:40"/>
    <d v="2016-07-28T01:49:40"/>
    <x v="2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d v="2014-02-04T01:30:50"/>
    <d v="2014-03-07T22:59:00"/>
    <x v="3"/>
    <x v="2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d v="2015-04-18T00:52:52"/>
    <d v="2015-05-08T00:52:52"/>
    <x v="0"/>
    <x v="6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d v="2011-11-18T01:00:51"/>
    <d v="2011-12-18T00:59:00"/>
    <x v="6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d v="2011-08-08T17:12:51"/>
    <d v="2011-09-08T03:00:00"/>
    <x v="6"/>
    <x v="1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d v="2013-09-09T17:00:52"/>
    <d v="2013-10-10T17:00:52"/>
    <x v="4"/>
    <x v="8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d v="2016-02-17T19:38:02"/>
    <d v="2016-04-17T18:38:02"/>
    <x v="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d v="2012-03-22T21:49:20"/>
    <d v="2012-04-27T21:32:00"/>
    <x v="5"/>
    <x v="7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d v="2012-06-22T13:33:26"/>
    <d v="2012-07-07T13:33:26"/>
    <x v="5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d v="2010-07-20T18:38:04"/>
    <d v="2010-09-01T03:44:00"/>
    <x v="7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d v="2015-03-15T19:02:06"/>
    <d v="2015-04-29T19:02:06"/>
    <x v="0"/>
    <x v="7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d v="2016-11-13T21:01:07"/>
    <d v="2016-12-14T12:00:00"/>
    <x v="2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d v="2014-04-16T15:15:47"/>
    <d v="2014-05-17T03:30:00"/>
    <x v="3"/>
    <x v="6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d v="2011-07-08T20:12:50"/>
    <d v="2011-08-07T20:12:50"/>
    <x v="6"/>
    <x v="3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d v="2015-10-15T12:56:57"/>
    <d v="2015-11-05T13:56:57"/>
    <x v="0"/>
    <x v="9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d v="2011-06-24T07:27:21"/>
    <d v="2011-08-10T07:08:00"/>
    <x v="6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d v="2014-01-07T15:04:22"/>
    <d v="2014-02-05T23:04:00"/>
    <x v="3"/>
    <x v="1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d v="2014-02-04T02:02:19"/>
    <d v="2014-03-06T02:02:19"/>
    <x v="3"/>
    <x v="2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d v="2011-04-05T03:53:57"/>
    <d v="2011-05-09T05:59:00"/>
    <x v="6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d v="2011-09-20T20:54:10"/>
    <d v="2011-11-19T21:54:10"/>
    <x v="6"/>
    <x v="8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d v="2013-09-26T17:39:50"/>
    <d v="2013-11-05T18:39:50"/>
    <x v="4"/>
    <x v="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d v="2016-06-22T20:42:24"/>
    <d v="2016-07-22T20:42:24"/>
    <x v="2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d v="2015-04-19T23:33:17"/>
    <d v="2015-06-18T23:33:17"/>
    <x v="0"/>
    <x v="6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d v="2013-11-20T04:13:24"/>
    <d v="2013-12-22T05:00:00"/>
    <x v="4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d v="2012-07-09T17:49:38"/>
    <d v="2012-07-25T17:49:38"/>
    <x v="5"/>
    <x v="3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d v="2012-06-19T21:03:31"/>
    <d v="2012-07-19T21:03:31"/>
    <x v="5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d v="2013-09-12T01:31:05"/>
    <d v="2013-10-12T01:31:05"/>
    <x v="4"/>
    <x v="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d v="2014-09-22T20:26:42"/>
    <d v="2014-10-17T12:00:00"/>
    <x v="3"/>
    <x v="8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d v="2014-01-09T09:30:31"/>
    <d v="2014-02-08T09:30:31"/>
    <x v="3"/>
    <x v="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d v="2013-03-27T23:17:40"/>
    <d v="2013-04-08T04:33:00"/>
    <x v="4"/>
    <x v="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d v="2015-06-23T06:46:37"/>
    <d v="2015-07-23T06:46:37"/>
    <x v="0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d v="2013-04-30T20:13:07"/>
    <d v="2013-06-29T20:13:07"/>
    <x v="4"/>
    <x v="6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d v="2014-02-12T05:40:31"/>
    <d v="2014-03-14T04:40:31"/>
    <x v="3"/>
    <x v="2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d v="2015-06-22T11:47:36"/>
    <d v="2015-08-21T11:47:36"/>
    <x v="0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d v="2014-08-12T06:14:57"/>
    <d v="2014-09-11T06:14:57"/>
    <x v="3"/>
    <x v="1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d v="2013-05-06T22:13:50"/>
    <d v="2013-06-05T22:13:50"/>
    <x v="4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d v="2012-01-26T09:01:39"/>
    <d v="2012-03-26T08:01:39"/>
    <x v="5"/>
    <x v="1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d v="2015-09-28T20:40:04"/>
    <d v="2015-11-27T21:40:04"/>
    <x v="0"/>
    <x v="8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d v="2016-01-31T17:05:14"/>
    <d v="2016-03-01T17:05:14"/>
    <x v="2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d v="2015-10-08T21:49:00"/>
    <d v="2015-10-22T18:59:00"/>
    <x v="0"/>
    <x v="9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d v="2014-05-19T18:24:05"/>
    <d v="2014-06-16T22:00:00"/>
    <x v="3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d v="2009-09-14T21:38:02"/>
    <d v="2009-11-27T04:59:00"/>
    <x v="8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d v="2013-08-27T02:34:27"/>
    <d v="2013-09-11T02:34:27"/>
    <x v="4"/>
    <x v="1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d v="2016-06-05T20:54:43"/>
    <d v="2016-07-05T20:54:43"/>
    <x v="2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d v="2015-08-22T17:26:21"/>
    <d v="2015-10-21T17:26:21"/>
    <x v="0"/>
    <x v="1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d v="2015-08-12T15:07:02"/>
    <d v="2015-10-11T15:07:02"/>
    <x v="0"/>
    <x v="1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d v="2013-10-29T20:01:42"/>
    <d v="2013-12-01T21:01:42"/>
    <x v="4"/>
    <x v="9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d v="2013-08-14T17:56:20"/>
    <d v="2013-09-13T17:56:20"/>
    <x v="4"/>
    <x v="1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d v="2013-07-01T08:41:53"/>
    <d v="2013-07-31T08:41:53"/>
    <x v="4"/>
    <x v="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d v="2016-08-09T07:38:46"/>
    <d v="2016-10-08T07:38:46"/>
    <x v="2"/>
    <x v="1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d v="2015-10-19T06:15:58"/>
    <d v="2015-11-18T07:15:58"/>
    <x v="0"/>
    <x v="9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d v="2014-10-07T18:16:58"/>
    <d v="2014-10-17T18:16:58"/>
    <x v="3"/>
    <x v="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d v="2016-02-23T23:39:13"/>
    <d v="2016-03-24T22:39:13"/>
    <x v="2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d v="2013-10-03T19:03:16"/>
    <d v="2013-11-02T19:03:16"/>
    <x v="4"/>
    <x v="9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d v="2015-01-20T21:19:43"/>
    <d v="2015-02-19T21:19:43"/>
    <x v="0"/>
    <x v="1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d v="2014-01-11T00:21:41"/>
    <d v="2014-02-10T00:21:41"/>
    <x v="3"/>
    <x v="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d v="2011-12-17T21:46:01"/>
    <d v="2012-02-15T21:46:01"/>
    <x v="6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d v="2015-05-06T08:02:55"/>
    <d v="2015-05-21T08:02:55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d v="2015-02-02T02:00:20"/>
    <d v="2015-03-04T02:00:20"/>
    <x v="0"/>
    <x v="2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d v="2013-02-26T13:19:23"/>
    <d v="2013-03-23T12:19:23"/>
    <x v="4"/>
    <x v="2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d v="2014-04-24T18:11:35"/>
    <d v="2014-05-14T18:11:35"/>
    <x v="3"/>
    <x v="6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d v="2013-09-17T13:38:05"/>
    <d v="2013-10-17T13:38:05"/>
    <x v="4"/>
    <x v="8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d v="2014-01-15T22:43:20"/>
    <d v="2014-02-14T22:43:20"/>
    <x v="3"/>
    <x v="1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d v="2013-12-26T17:09:51"/>
    <d v="2014-01-25T17:09:51"/>
    <x v="4"/>
    <x v="1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d v="2015-04-13T16:53:35"/>
    <d v="2015-05-13T16:53:35"/>
    <x v="0"/>
    <x v="6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d v="2015-02-03T19:47:59"/>
    <d v="2015-02-19T19:47:59"/>
    <x v="0"/>
    <x v="2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d v="2014-10-26T17:12:51"/>
    <d v="2014-11-26T13:14:00"/>
    <x v="3"/>
    <x v="9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d v="2012-03-03T00:03:42"/>
    <d v="2012-04-17T00:31:00"/>
    <x v="5"/>
    <x v="7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d v="2013-09-30T16:40:01"/>
    <d v="2013-10-22T03:59:00"/>
    <x v="4"/>
    <x v="8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d v="2014-07-17T18:25:12"/>
    <d v="2014-08-16T18:25:12"/>
    <x v="3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d v="2013-04-14T16:47:40"/>
    <d v="2013-05-14T16:47:40"/>
    <x v="4"/>
    <x v="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d v="2011-09-14T15:22:07"/>
    <d v="2011-11-13T16:22:07"/>
    <x v="6"/>
    <x v="8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d v="2014-04-30T13:01:15"/>
    <d v="2014-06-01T04:00:00"/>
    <x v="3"/>
    <x v="6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d v="2013-05-13T20:19:27"/>
    <d v="2013-06-02T20:19:27"/>
    <x v="4"/>
    <x v="5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d v="2011-06-11T03:02:21"/>
    <d v="2011-08-10T03:02:21"/>
    <x v="6"/>
    <x v="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d v="2011-07-26T17:02:33"/>
    <d v="2011-09-24T17:02:33"/>
    <x v="6"/>
    <x v="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d v="2016-04-28T20:22:15"/>
    <d v="2016-05-18T20:22:15"/>
    <x v="2"/>
    <x v="6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d v="2014-06-11T02:52:54"/>
    <d v="2014-06-27T02:52:54"/>
    <x v="3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d v="2012-08-08T22:37:44"/>
    <d v="2012-09-07T22:37:44"/>
    <x v="5"/>
    <x v="1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d v="2012-08-14T16:18:54"/>
    <d v="2012-09-28T16:18:54"/>
    <x v="5"/>
    <x v="1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d v="2012-05-12T04:01:23"/>
    <d v="2012-07-11T03:51:05"/>
    <x v="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d v="2014-07-07T23:45:24"/>
    <d v="2014-09-05T23:45:24"/>
    <x v="3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d v="2013-11-27T04:01:29"/>
    <d v="2014-01-16T04:00:00"/>
    <x v="4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d v="2014-03-05T17:19:39"/>
    <d v="2014-04-19T16:19:39"/>
    <x v="3"/>
    <x v="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d v="2014-07-24T22:08:38"/>
    <d v="2014-08-23T22:08:38"/>
    <x v="3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d v="2014-08-18T16:45:19"/>
    <d v="2014-09-17T16:45:19"/>
    <x v="3"/>
    <x v="1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d v="2017-01-18T07:53:49"/>
    <d v="2017-02-17T07:53:49"/>
    <x v="1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d v="2015-04-06T02:04:03"/>
    <d v="2015-05-06T02:04:03"/>
    <x v="0"/>
    <x v="6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d v="2014-04-28T23:24:01"/>
    <d v="2014-06-03T03:59:00"/>
    <x v="3"/>
    <x v="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d v="2012-03-19T20:02:14"/>
    <d v="2012-05-18T20:02:14"/>
    <x v="5"/>
    <x v="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d v="2015-03-02T21:51:49"/>
    <d v="2015-04-01T20:51:49"/>
    <x v="0"/>
    <x v="7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d v="2014-09-22T09:47:15"/>
    <d v="2014-11-21T10:47:15"/>
    <x v="3"/>
    <x v="8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d v="2013-07-10T12:00:15"/>
    <d v="2013-08-09T12:00:15"/>
    <x v="4"/>
    <x v="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d v="2012-09-10T16:08:09"/>
    <d v="2012-10-10T16:08:09"/>
    <x v="5"/>
    <x v="8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d v="2016-03-18T21:31:30"/>
    <d v="2016-04-14T14:34:00"/>
    <x v="2"/>
    <x v="7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d v="2012-11-30T04:44:32"/>
    <d v="2013-01-29T04:44:32"/>
    <x v="5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d v="2015-09-25T22:32:52"/>
    <d v="2015-11-05T23:32:52"/>
    <x v="0"/>
    <x v="8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d v="2013-04-17T12:08:19"/>
    <d v="2013-05-17T12:08:19"/>
    <x v="4"/>
    <x v="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d v="2014-05-02T22:37:19"/>
    <d v="2014-06-01T22:37:19"/>
    <x v="3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d v="2016-10-26T14:16:34"/>
    <d v="2016-12-25T15:16:34"/>
    <x v="2"/>
    <x v="9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d v="2016-12-10T01:18:20"/>
    <d v="2017-01-09T01:18:20"/>
    <x v="2"/>
    <x v="11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d v="2011-12-05T11:33:36"/>
    <d v="2012-01-05T11:33:00"/>
    <x v="6"/>
    <x v="11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d v="2012-07-23T23:14:45"/>
    <d v="2012-08-22T23:14:45"/>
    <x v="5"/>
    <x v="3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d v="2015-12-28T23:34:59"/>
    <d v="2016-01-27T23:34:59"/>
    <x v="0"/>
    <x v="1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d v="2016-08-14T00:50:30"/>
    <d v="2016-10-13T00:50:30"/>
    <x v="2"/>
    <x v="1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d v="2015-04-20T17:25:38"/>
    <d v="2015-05-20T17:25:38"/>
    <x v="0"/>
    <x v="6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d v="2014-06-09T19:56:05"/>
    <d v="2014-07-03T03:00:00"/>
    <x v="3"/>
    <x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d v="2015-06-16T19:51:45"/>
    <d v="2015-07-16T19:51:45"/>
    <x v="0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d v="2013-12-12T22:21:14"/>
    <d v="2014-02-10T22:21:14"/>
    <x v="4"/>
    <x v="11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d v="2014-11-02T00:54:25"/>
    <d v="2014-12-25T05:00:00"/>
    <x v="3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d v="2011-11-11T18:17:29"/>
    <d v="2011-12-23T18:17:29"/>
    <x v="6"/>
    <x v="4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d v="2009-08-18T21:29:28"/>
    <d v="2009-10-12T20:59:00"/>
    <x v="8"/>
    <x v="1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d v="2010-03-10T21:15:51"/>
    <d v="2010-05-08T22:16:00"/>
    <x v="7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d v="2011-06-09T05:37:31"/>
    <d v="2011-07-09T05:37:31"/>
    <x v="6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d v="2012-02-17T13:17:05"/>
    <d v="2012-03-18T12:17:05"/>
    <x v="5"/>
    <x v="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d v="2014-12-18T12:38:23"/>
    <d v="2015-01-17T12:38:23"/>
    <x v="3"/>
    <x v="1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d v="2012-02-10T23:36:27"/>
    <d v="2012-04-10T22:36:27"/>
    <x v="5"/>
    <x v="2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d v="2015-11-10T02:21:26"/>
    <d v="2015-12-25T02:21:26"/>
    <x v="0"/>
    <x v="4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d v="2013-07-11T13:15:20"/>
    <d v="2013-08-10T13:15:20"/>
    <x v="4"/>
    <x v="3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d v="2012-09-04T23:00:57"/>
    <d v="2012-10-19T23:00:57"/>
    <x v="5"/>
    <x v="8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d v="2012-03-27T00:35:01"/>
    <d v="2012-05-25T14:14:00"/>
    <x v="5"/>
    <x v="7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d v="2015-05-29T15:09:30"/>
    <d v="2015-06-28T15:09:3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d v="2016-01-31T04:13:59"/>
    <d v="2016-03-01T04:13:59"/>
    <x v="2"/>
    <x v="1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d v="2013-03-07T07:16:22"/>
    <d v="2013-04-06T06:16:22"/>
    <x v="4"/>
    <x v="7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d v="2016-10-06T17:48:47"/>
    <d v="2016-11-20T18:48:47"/>
    <x v="2"/>
    <x v="9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d v="2016-07-01T15:41:45"/>
    <d v="2016-08-15T07:00:00"/>
    <x v="2"/>
    <x v="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d v="2014-07-10T14:44:07"/>
    <d v="2014-08-09T14:44:07"/>
    <x v="3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d v="2015-11-19T11:46:41"/>
    <d v="2015-12-29T11:46:41"/>
    <x v="0"/>
    <x v="4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d v="2015-03-28T18:41:20"/>
    <d v="2015-05-27T18:41:20"/>
    <x v="0"/>
    <x v="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d v="2017-01-03T14:46:01"/>
    <d v="2017-02-02T14:46:01"/>
    <x v="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d v="2015-08-07T14:47:04"/>
    <d v="2015-09-06T14:46:00"/>
    <x v="0"/>
    <x v="1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d v="2012-11-05T09:23:41"/>
    <d v="2012-12-05T09:23:41"/>
    <x v="5"/>
    <x v="4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d v="2015-11-10T16:51:01"/>
    <d v="2015-12-10T16:51:01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d v="2016-10-03T02:13:39"/>
    <d v="2016-11-01T04:59:00"/>
    <x v="2"/>
    <x v="9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d v="2016-03-01T00:58:45"/>
    <d v="2016-03-20T23:58:45"/>
    <x v="2"/>
    <x v="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d v="2015-08-22T03:11:16"/>
    <d v="2015-09-21T03:11:16"/>
    <x v="0"/>
    <x v="1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d v="2016-05-02T17:12:49"/>
    <d v="2016-06-01T17:12:49"/>
    <x v="2"/>
    <x v="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d v="2014-07-30T09:37:21"/>
    <d v="2014-09-13T09:37:21"/>
    <x v="3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d v="2015-07-07T14:12:24"/>
    <d v="2015-08-07T17:00:00"/>
    <x v="0"/>
    <x v="3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d v="2017-01-18T04:56:06"/>
    <d v="2017-02-17T16:05:00"/>
    <x v="1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d v="2015-05-31T22:05:07"/>
    <d v="2015-06-21T21:20:00"/>
    <x v="0"/>
    <x v="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d v="2016-12-21T00:44:54"/>
    <d v="2017-01-11T05:00:00"/>
    <x v="2"/>
    <x v="1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d v="2015-06-02T14:11:08"/>
    <d v="2015-06-24T02:00:00"/>
    <x v="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d v="2016-11-02T01:33:49"/>
    <d v="2016-12-17T06:59:00"/>
    <x v="2"/>
    <x v="4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d v="2016-04-13T00:10:08"/>
    <d v="2016-05-13T00:10:08"/>
    <x v="2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d v="2016-04-22T10:26:05"/>
    <d v="2016-05-16T10:26:05"/>
    <x v="2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d v="2015-09-23T19:27:50"/>
    <d v="2015-11-01T23:00:00"/>
    <x v="0"/>
    <x v="8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d v="2016-12-07T13:05:05"/>
    <d v="2017-01-06T13:05:05"/>
    <x v="2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d v="2015-06-24T08:16:47"/>
    <d v="2015-08-03T18:00:00"/>
    <x v="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d v="2015-10-05T18:26:31"/>
    <d v="2015-11-04T19:26:31"/>
    <x v="0"/>
    <x v="9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d v="2016-04-13T19:04:23"/>
    <d v="2016-05-13T19:04:23"/>
    <x v="2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d v="2016-06-14T01:11:47"/>
    <d v="2016-07-05T01:11:47"/>
    <x v="2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d v="2015-01-05T19:36:46"/>
    <d v="2015-02-04T19:36:46"/>
    <x v="0"/>
    <x v="1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d v="2015-09-29T01:07:14"/>
    <d v="2015-10-29T01:07:14"/>
    <x v="0"/>
    <x v="8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d v="2016-03-04T17:41:56"/>
    <d v="2016-05-03T16:41:56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d v="2014-10-02T02:12:42"/>
    <d v="2014-11-01T02:12:42"/>
    <x v="3"/>
    <x v="9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d v="2016-06-04T15:46:00"/>
    <d v="2016-07-04T15:46:00"/>
    <x v="2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d v="2015-10-06T14:13:09"/>
    <d v="2015-11-15T15:13:09"/>
    <x v="0"/>
    <x v="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d v="2015-09-02T16:01:55"/>
    <d v="2015-10-17T16:01:55"/>
    <x v="0"/>
    <x v="8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d v="2016-01-11T16:42:44"/>
    <d v="2016-02-10T16:42:44"/>
    <x v="2"/>
    <x v="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d v="2015-09-29T21:40:48"/>
    <d v="2015-10-29T21:40:48"/>
    <x v="0"/>
    <x v="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d v="2015-06-08T15:17:02"/>
    <d v="2015-07-08T15:17:02"/>
    <x v="0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d v="2017-01-18T16:17:25"/>
    <d v="2017-01-31T05:00:00"/>
    <x v="1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d v="2015-06-18T06:37:04"/>
    <d v="2015-08-01T17:53:00"/>
    <x v="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d v="2015-11-10T14:48:16"/>
    <d v="2016-01-09T14:48:16"/>
    <x v="0"/>
    <x v="4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d v="2014-10-15T17:16:31"/>
    <d v="2014-11-14T18:16:31"/>
    <x v="3"/>
    <x v="9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d v="2014-09-19T16:26:12"/>
    <d v="2014-10-19T16:26:12"/>
    <x v="3"/>
    <x v="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d v="2016-05-13T08:29:03"/>
    <d v="2016-06-12T08:29:03"/>
    <x v="2"/>
    <x v="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d v="2015-12-07T20:38:37"/>
    <d v="2016-01-06T20:38:37"/>
    <x v="0"/>
    <x v="11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d v="2016-11-02T22:36:43"/>
    <d v="2016-12-02T23:36:43"/>
    <x v="2"/>
    <x v="4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d v="2015-02-22T21:11:45"/>
    <d v="2015-03-24T20:11:45"/>
    <x v="0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d v="2015-11-13T06:47:40"/>
    <d v="2015-12-13T06:47:40"/>
    <x v="0"/>
    <x v="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d v="2014-11-17T18:30:45"/>
    <d v="2014-12-17T18:30:45"/>
    <x v="3"/>
    <x v="4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d v="2015-09-21T15:48:33"/>
    <d v="2015-10-26T15:48:33"/>
    <x v="0"/>
    <x v="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d v="2016-11-18T09:20:15"/>
    <d v="2016-12-18T09:20:15"/>
    <x v="2"/>
    <x v="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d v="2015-01-18T01:40:47"/>
    <d v="2015-02-17T01:40:47"/>
    <x v="0"/>
    <x v="1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d v="2016-02-11T22:37:55"/>
    <d v="2016-03-12T22:37:55"/>
    <x v="2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d v="2015-06-10T18:50:49"/>
    <d v="2015-07-10T18:50:49"/>
    <x v="0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d v="2016-06-14T16:25:33"/>
    <d v="2016-07-14T16:25:33"/>
    <x v="2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d v="2014-12-02T20:13:14"/>
    <d v="2015-01-01T20:13:14"/>
    <x v="3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d v="2015-12-10T22:07:03"/>
    <d v="2016-01-16T11:00:00"/>
    <x v="0"/>
    <x v="1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d v="2015-12-02T20:20:12"/>
    <d v="2016-01-01T20:20:12"/>
    <x v="0"/>
    <x v="11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d v="2016-01-19T19:09:29"/>
    <d v="2016-02-18T19:09:29"/>
    <x v="2"/>
    <x v="1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d v="2015-07-07T19:35:23"/>
    <d v="2015-07-27T03:59:00"/>
    <x v="0"/>
    <x v="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d v="2015-10-05T17:11:28"/>
    <d v="2015-11-04T18:11:28"/>
    <x v="0"/>
    <x v="9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d v="2014-11-20T01:12:11"/>
    <d v="2015-01-18T01:12:00"/>
    <x v="3"/>
    <x v="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d v="2016-09-19T10:38:27"/>
    <d v="2016-10-19T10:38:27"/>
    <x v="2"/>
    <x v="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d v="2015-05-14T16:37:23"/>
    <d v="2015-06-13T16:37:23"/>
    <x v="0"/>
    <x v="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d v="2015-01-27T11:19:12"/>
    <d v="2015-03-28T10:19:12"/>
    <x v="0"/>
    <x v="1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d v="2016-03-21T14:08:22"/>
    <d v="2016-05-20T14:08:22"/>
    <x v="2"/>
    <x v="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d v="2015-08-14T13:53:13"/>
    <d v="2015-09-07T13:53:13"/>
    <x v="0"/>
    <x v="1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d v="2014-11-25T20:27:03"/>
    <d v="2014-12-25T20:27:03"/>
    <x v="3"/>
    <x v="4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d v="2016-08-23T21:47:47"/>
    <d v="2016-09-22T21:47:47"/>
    <x v="2"/>
    <x v="1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d v="2015-07-03T00:18:24"/>
    <d v="2015-08-02T00:18:24"/>
    <x v="0"/>
    <x v="3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d v="2015-02-20T17:45:19"/>
    <d v="2015-03-15T18:00:00"/>
    <x v="0"/>
    <x v="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d v="2015-02-17T22:31:27"/>
    <d v="2015-03-19T21:31:27"/>
    <x v="0"/>
    <x v="2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d v="2015-02-14T17:11:56"/>
    <d v="2015-03-16T16:11:56"/>
    <x v="0"/>
    <x v="2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d v="2015-10-06T09:22:57"/>
    <d v="2015-12-01T00:00:00"/>
    <x v="0"/>
    <x v="9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d v="2015-01-16T20:30:07"/>
    <d v="2015-02-15T20:30:07"/>
    <x v="0"/>
    <x v="1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d v="2015-03-17T18:10:33"/>
    <d v="2015-04-16T18:10:33"/>
    <x v="0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d v="2016-09-18T18:28:06"/>
    <d v="2016-11-17T19:28:06"/>
    <x v="2"/>
    <x v="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d v="2015-06-23T14:44:59"/>
    <d v="2015-07-08T14:44:59"/>
    <x v="0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d v="2016-01-08T13:18:51"/>
    <d v="2016-02-08T13:01:00"/>
    <x v="2"/>
    <x v="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d v="2015-06-22T13:02:10"/>
    <d v="2015-07-22T13:02:10"/>
    <x v="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d v="2014-11-03T05:34:20"/>
    <d v="2014-12-03T05:34:20"/>
    <x v="3"/>
    <x v="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d v="2015-03-07T16:15:45"/>
    <d v="2015-04-06T15:15:45"/>
    <x v="0"/>
    <x v="7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d v="2016-03-17T18:43:26"/>
    <d v="2016-04-16T18:43:26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d v="2015-03-20T01:40:38"/>
    <d v="2015-05-04T01:40:38"/>
    <x v="0"/>
    <x v="7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d v="2016-10-03T21:31:32"/>
    <d v="2016-11-02T21:31:32"/>
    <x v="2"/>
    <x v="9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d v="2016-06-24T16:55:35"/>
    <d v="2016-07-31T16:00:00"/>
    <x v="2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d v="2014-11-05T00:03:01"/>
    <d v="2014-12-05T00:03:01"/>
    <x v="3"/>
    <x v="4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d v="2015-02-12T19:30:02"/>
    <d v="2015-03-08T15:16:00"/>
    <x v="0"/>
    <x v="2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d v="2015-03-10T19:09:22"/>
    <d v="2015-05-09T19:09:22"/>
    <x v="0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d v="2014-11-26T20:35:39"/>
    <d v="2014-12-26T20:35:39"/>
    <x v="3"/>
    <x v="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d v="2015-05-19T19:03:35"/>
    <d v="2015-06-18T19:03:35"/>
    <x v="0"/>
    <x v="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d v="2014-07-15T15:20:23"/>
    <d v="2014-08-14T15:20:23"/>
    <x v="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d v="2014-07-29T00:50:56"/>
    <d v="2014-08-28T00:50:56"/>
    <x v="3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d v="2015-07-09T08:35:08"/>
    <d v="2015-08-23T08:35:08"/>
    <x v="0"/>
    <x v="3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d v="2015-04-08T15:36:49"/>
    <d v="2015-05-24T15:00:00"/>
    <x v="0"/>
    <x v="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d v="2015-10-23T19:48:56"/>
    <d v="2015-11-22T20:48:56"/>
    <x v="0"/>
    <x v="9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d v="2015-05-16T22:06:20"/>
    <d v="2015-06-15T22:06:20"/>
    <x v="0"/>
    <x v="5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d v="2015-10-30T00:49:04"/>
    <d v="2015-11-29T01:49:04"/>
    <x v="0"/>
    <x v="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d v="2015-03-23T19:56:26"/>
    <d v="2015-04-22T19:56:26"/>
    <x v="0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d v="2015-11-20T13:27:17"/>
    <d v="2016-01-19T13:27:17"/>
    <x v="0"/>
    <x v="4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d v="2016-08-03T00:45:46"/>
    <d v="2016-09-02T00:45:46"/>
    <x v="2"/>
    <x v="1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d v="2015-08-31T11:55:20"/>
    <d v="2015-10-01T04:59:00"/>
    <x v="0"/>
    <x v="1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d v="2016-05-25T01:29:00"/>
    <d v="2016-06-24T01:29:00"/>
    <x v="2"/>
    <x v="5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d v="2015-08-26T02:55:59"/>
    <d v="2015-09-25T02:55:59"/>
    <x v="0"/>
    <x v="1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d v="2017-01-26T09:01:47"/>
    <d v="2017-02-25T09:01:47"/>
    <x v="1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d v="2015-03-24T08:14:03"/>
    <d v="2015-05-08T08:14:03"/>
    <x v="0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d v="2015-11-09T19:26:43"/>
    <d v="2015-12-09T19:26:43"/>
    <x v="0"/>
    <x v="4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d v="2014-09-26T15:36:30"/>
    <d v="2014-11-25T16:36:30"/>
    <x v="3"/>
    <x v="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d v="2014-07-11T17:12:18"/>
    <d v="2014-08-25T17:12:18"/>
    <x v="3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d v="2016-06-07T23:42:17"/>
    <d v="2016-07-07T23:42:17"/>
    <x v="2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d v="2016-06-11T18:35:38"/>
    <d v="2016-07-01T18:35:38"/>
    <x v="2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d v="2015-04-28T00:13:17"/>
    <d v="2015-05-28T00:13:17"/>
    <x v="0"/>
    <x v="6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d v="2015-04-14T23:44:01"/>
    <d v="2015-05-14T23:44:01"/>
    <x v="0"/>
    <x v="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d v="2017-02-24T21:29:37"/>
    <d v="2017-03-26T20:29:37"/>
    <x v="1"/>
    <x v="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d v="2015-07-13T13:25:39"/>
    <d v="2015-08-15T13:22:00"/>
    <x v="0"/>
    <x v="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d v="2016-01-15T07:21:51"/>
    <d v="2016-03-14T23:00:00"/>
    <x v="2"/>
    <x v="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d v="2014-06-13T16:37:37"/>
    <d v="2014-07-13T16:37:37"/>
    <x v="3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d v="2016-04-14T15:18:28"/>
    <d v="2016-05-14T15:18:28"/>
    <x v="2"/>
    <x v="6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d v="2015-08-07T14:52:01"/>
    <d v="2015-09-06T05:10:00"/>
    <x v="0"/>
    <x v="1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d v="2016-04-29T18:32:09"/>
    <d v="2016-05-28T18:32:09"/>
    <x v="2"/>
    <x v="6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d v="2015-10-26T15:49:25"/>
    <d v="2015-11-25T16:49:25"/>
    <x v="0"/>
    <x v="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d v="2016-05-17T07:11:02"/>
    <d v="2016-06-17T23:00:00"/>
    <x v="2"/>
    <x v="5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d v="2015-01-27T22:17:09"/>
    <d v="2015-02-26T22:17:09"/>
    <x v="0"/>
    <x v="1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d v="2015-03-13T02:12:42"/>
    <d v="2015-04-12T02:12:42"/>
    <x v="0"/>
    <x v="7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d v="2015-05-07T10:55:50"/>
    <d v="2015-06-06T10:47:00"/>
    <x v="0"/>
    <x v="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d v="2017-01-27T23:05:18"/>
    <d v="2017-02-25T23:04:00"/>
    <x v="1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d v="2017-01-24T14:14:22"/>
    <d v="2017-03-25T13:14:22"/>
    <x v="1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d v="2014-08-14T13:59:55"/>
    <d v="2014-10-13T13:59:55"/>
    <x v="3"/>
    <x v="1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d v="2016-11-09T10:05:15"/>
    <d v="2016-11-24T23:00:00"/>
    <x v="2"/>
    <x v="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d v="2015-07-14T13:40:48"/>
    <d v="2015-08-13T13:40:48"/>
    <x v="0"/>
    <x v="3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d v="2015-07-14T15:37:54"/>
    <d v="2015-08-19T15:37:54"/>
    <x v="0"/>
    <x v="3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d v="2015-04-06T15:24:35"/>
    <d v="2015-05-31T15:24:35"/>
    <x v="0"/>
    <x v="6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d v="2014-09-16T15:58:59"/>
    <d v="2014-10-29T01:00:00"/>
    <x v="3"/>
    <x v="8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d v="2016-07-13T00:37:54"/>
    <d v="2016-08-12T00:37:54"/>
    <x v="2"/>
    <x v="3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d v="2014-07-12T20:27:47"/>
    <d v="2014-08-11T20:27:47"/>
    <x v="3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d v="2016-02-16T18:25:49"/>
    <d v="2016-03-17T17:25:49"/>
    <x v="2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d v="2014-09-09T16:38:28"/>
    <d v="2014-10-14T16:38:28"/>
    <x v="3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d v="2014-08-26T21:53:33"/>
    <d v="2014-09-16T21:53:33"/>
    <x v="3"/>
    <x v="1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d v="2014-10-20T00:53:04"/>
    <d v="2014-12-19T01:53:04"/>
    <x v="3"/>
    <x v="9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d v="2014-11-13T00:25:11"/>
    <d v="2014-12-13T00:25:11"/>
    <x v="3"/>
    <x v="4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d v="2016-11-01T16:34:10"/>
    <d v="2016-12-01T17:34:10"/>
    <x v="2"/>
    <x v="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d v="2015-07-14T14:50:40"/>
    <d v="2015-08-20T14:50:40"/>
    <x v="0"/>
    <x v="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d v="2015-06-08T22:58:33"/>
    <d v="2015-07-08T22:58:33"/>
    <x v="0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d v="2015-02-10T22:58:32"/>
    <d v="2015-03-12T21:58:32"/>
    <x v="0"/>
    <x v="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d v="2016-02-17T19:18:39"/>
    <d v="2016-04-17T18:18:39"/>
    <x v="2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d v="2015-11-23T20:17:52"/>
    <d v="2015-12-23T20:17:52"/>
    <x v="0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d v="2015-06-24T03:51:29"/>
    <d v="2015-07-26T18:00:00"/>
    <x v="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d v="2015-07-24T14:14:55"/>
    <d v="2015-08-23T14:14:55"/>
    <x v="0"/>
    <x v="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d v="2014-10-10T17:47:59"/>
    <d v="2014-11-09T18:47:59"/>
    <x v="3"/>
    <x v="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d v="2016-09-23T15:29:19"/>
    <d v="2016-10-23T15:29:19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d v="2014-12-17T10:30:47"/>
    <d v="2015-01-16T10:30:47"/>
    <x v="3"/>
    <x v="11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d v="2015-06-18T20:14:16"/>
    <d v="2015-07-18T20:14:16"/>
    <x v="0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d v="2015-03-14T15:59:35"/>
    <d v="2015-04-13T15:59:35"/>
    <x v="0"/>
    <x v="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d v="2016-11-14T17:04:21"/>
    <d v="2017-01-13T17:04:21"/>
    <x v="2"/>
    <x v="4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d v="2014-07-18T19:58:18"/>
    <d v="2014-08-17T19:58:18"/>
    <x v="3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d v="2016-09-19T08:57:43"/>
    <d v="2016-10-29T08:57:4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d v="2015-03-27T19:57:02"/>
    <d v="2015-05-11T19:57:02"/>
    <x v="0"/>
    <x v="7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d v="2016-06-06T15:00:58"/>
    <d v="2016-07-06T15:00:58"/>
    <x v="2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d v="2016-05-16T17:02:00"/>
    <d v="2016-06-19T08:10:00"/>
    <x v="2"/>
    <x v="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d v="2014-12-11T16:37:32"/>
    <d v="2015-01-14T04:00:00"/>
    <x v="3"/>
    <x v="1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d v="2014-12-01T05:16:04"/>
    <d v="2015-01-01T04:59:00"/>
    <x v="3"/>
    <x v="1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d v="2014-07-18T20:10:17"/>
    <d v="2014-09-01T20:10:17"/>
    <x v="3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d v="2014-06-13T02:47:07"/>
    <d v="2014-08-12T02:47:07"/>
    <x v="3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d v="2014-12-02T22:20:04"/>
    <d v="2015-01-01T06:59:00"/>
    <x v="3"/>
    <x v="11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d v="2015-01-08T18:26:21"/>
    <d v="2015-02-07T18:26:21"/>
    <x v="0"/>
    <x v="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d v="2016-05-14T09:41:35"/>
    <d v="2016-06-28T09:41:35"/>
    <x v="2"/>
    <x v="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d v="2016-04-21T09:02:18"/>
    <d v="2016-05-21T09:02:18"/>
    <x v="2"/>
    <x v="6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d v="2016-07-05T16:41:49"/>
    <d v="2016-09-03T16:41:49"/>
    <x v="2"/>
    <x v="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d v="2014-08-13T12:02:11"/>
    <d v="2014-09-17T12:02:11"/>
    <x v="3"/>
    <x v="1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d v="2016-09-26T19:20:04"/>
    <d v="2016-10-26T19:20:04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d v="2017-02-12T18:22:02"/>
    <d v="2017-03-14T17:22:02"/>
    <x v="1"/>
    <x v="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d v="2016-09-21T21:36:04"/>
    <d v="2016-10-31T21:36:04"/>
    <x v="2"/>
    <x v="8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d v="2014-06-19T11:21:31"/>
    <d v="2014-07-25T03:00:00"/>
    <x v="3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d v="2014-11-28T20:47:52"/>
    <d v="2015-01-12T20:47:52"/>
    <x v="3"/>
    <x v="4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d v="2015-07-04T16:09:30"/>
    <d v="2015-08-03T16:09:30"/>
    <x v="0"/>
    <x v="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d v="2016-12-07T18:00:53"/>
    <d v="2017-02-05T18:00:53"/>
    <x v="2"/>
    <x v="1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d v="2015-09-15T02:30:53"/>
    <d v="2015-10-15T02:30:53"/>
    <x v="0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d v="2016-11-01T16:01:37"/>
    <d v="2016-12-08T04:59:00"/>
    <x v="2"/>
    <x v="4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d v="2016-07-28T15:14:01"/>
    <d v="2016-09-09T06:00:00"/>
    <x v="2"/>
    <x v="3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d v="2015-06-03T00:40:46"/>
    <d v="2015-07-01T00:40:46"/>
    <x v="0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d v="2016-11-22T09:01:03"/>
    <d v="2016-12-22T09:01:03"/>
    <x v="2"/>
    <x v="4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d v="2015-03-31T19:23:47"/>
    <d v="2015-04-30T19:23:47"/>
    <x v="0"/>
    <x v="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d v="2017-01-02T15:55:59"/>
    <d v="2017-02-01T15:55:59"/>
    <x v="1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d v="2014-10-01T12:30:20"/>
    <d v="2014-10-31T12:30:20"/>
    <x v="3"/>
    <x v="9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d v="2014-06-25T22:15:02"/>
    <d v="2014-07-25T22:15:02"/>
    <x v="3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d v="2016-01-19T12:33:09"/>
    <d v="2016-02-03T12:33:09"/>
    <x v="2"/>
    <x v="1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d v="2014-08-15T22:20:45"/>
    <d v="2014-09-18T02:00:00"/>
    <x v="3"/>
    <x v="1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d v="2013-10-16T11:39:08"/>
    <d v="2013-11-22T16:00:00"/>
    <x v="4"/>
    <x v="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d v="2016-12-11T16:31:21"/>
    <d v="2017-01-10T16:31:21"/>
    <x v="2"/>
    <x v="1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d v="2014-06-23T15:54:40"/>
    <d v="2014-07-23T15:54:40"/>
    <x v="3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d v="2016-10-25T17:26:27"/>
    <d v="2016-11-24T18:26:27"/>
    <x v="2"/>
    <x v="9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d v="2016-12-07T22:49:09"/>
    <d v="2017-01-31T23:32:00"/>
    <x v="2"/>
    <x v="1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d v="2016-12-22T04:37:48"/>
    <d v="2017-02-20T04:37:48"/>
    <x v="2"/>
    <x v="11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d v="2016-12-22T11:47:58"/>
    <d v="2017-01-21T11:47:58"/>
    <x v="2"/>
    <x v="11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d v="2016-11-02T23:53:03"/>
    <d v="2016-12-14T18:39:00"/>
    <x v="2"/>
    <x v="4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d v="2016-11-22T15:55:27"/>
    <d v="2017-01-01T15:55:27"/>
    <x v="2"/>
    <x v="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d v="2014-07-15T13:56:40"/>
    <d v="2014-09-13T13:56:40"/>
    <x v="3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d v="2014-11-05T00:59:19"/>
    <d v="2014-12-05T00:59:19"/>
    <x v="3"/>
    <x v="4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d v="2014-07-17T23:38:22"/>
    <d v="2014-08-20T00:44:00"/>
    <x v="3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d v="2016-11-04T11:01:08"/>
    <d v="2016-12-14T12:01:08"/>
    <x v="2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d v="2016-01-15T16:20:32"/>
    <d v="2016-02-14T16:20:32"/>
    <x v="2"/>
    <x v="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d v="2016-05-06T12:42:12"/>
    <d v="2016-06-05T12:42:12"/>
    <x v="2"/>
    <x v="5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d v="2016-12-30T18:54:42"/>
    <d v="2017-02-28T18:54:42"/>
    <x v="2"/>
    <x v="11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d v="2015-09-26T02:10:40"/>
    <d v="2015-11-05T03:10:40"/>
    <x v="0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d v="2014-10-28T15:48:27"/>
    <d v="2014-12-01T00:00:00"/>
    <x v="3"/>
    <x v="9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d v="2014-08-06T20:30:02"/>
    <d v="2014-09-05T20:30:02"/>
    <x v="3"/>
    <x v="1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d v="2017-01-17T20:17:27"/>
    <d v="2017-02-18T05:59:00"/>
    <x v="1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d v="2016-02-09T00:57:56"/>
    <d v="2016-02-23T00:57:56"/>
    <x v="2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d v="2012-01-01T15:34:51"/>
    <d v="2012-01-29T15:34:51"/>
    <x v="5"/>
    <x v="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d v="2014-06-17T13:43:27"/>
    <d v="2014-08-01T13:43:27"/>
    <x v="3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d v="2012-03-09T19:19:38"/>
    <d v="2012-04-08T18:19:38"/>
    <x v="5"/>
    <x v="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d v="2015-06-29T19:35:49"/>
    <d v="2015-07-30T03:59:00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d v="2011-05-31T15:19:23"/>
    <d v="2011-06-30T15:19:23"/>
    <x v="6"/>
    <x v="5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d v="2015-11-13T15:01:52"/>
    <d v="2015-12-13T15:01:52"/>
    <x v="0"/>
    <x v="4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d v="2013-03-13T01:01:27"/>
    <d v="2013-04-12T01:01:27"/>
    <x v="4"/>
    <x v="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d v="2012-12-04T00:29:09"/>
    <d v="2013-01-14T21:20:00"/>
    <x v="5"/>
    <x v="11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d v="2011-07-07T20:05:57"/>
    <d v="2011-08-21T20:05:57"/>
    <x v="6"/>
    <x v="3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d v="2012-07-21T04:27:41"/>
    <d v="2012-09-19T04:27:41"/>
    <x v="5"/>
    <x v="3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d v="2011-11-07T17:53:11"/>
    <d v="2011-12-07T17:53:11"/>
    <x v="6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d v="2011-12-02T19:05:47"/>
    <d v="2012-01-22T06:00:00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d v="2013-07-31T10:11:01"/>
    <d v="2013-09-29T10:11:01"/>
    <x v="4"/>
    <x v="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d v="2013-11-20T10:04:52"/>
    <d v="2013-12-20T10:04:52"/>
    <x v="4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d v="2015-04-08T03:57:00"/>
    <d v="2015-05-09T05:00:00"/>
    <x v="0"/>
    <x v="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d v="2014-11-03T00:42:26"/>
    <d v="2014-12-04T00:39:00"/>
    <x v="3"/>
    <x v="4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d v="2013-11-01T17:37:20"/>
    <d v="2013-11-21T04:59:00"/>
    <x v="4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d v="2014-01-28T06:36:27"/>
    <d v="2014-02-14T20:00:00"/>
    <x v="3"/>
    <x v="1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d v="2014-10-31T14:29:54"/>
    <d v="2014-12-01T04:59:00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d v="2014-07-09T12:03:49"/>
    <d v="2014-08-11T12:03:49"/>
    <x v="3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d v="2015-06-07T03:31:22"/>
    <d v="2015-06-21T03:31:22"/>
    <x v="0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d v="2013-05-07T15:33:26"/>
    <d v="2013-06-11T15:33:26"/>
    <x v="4"/>
    <x v="5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d v="2014-02-19T22:01:52"/>
    <d v="2014-03-21T21:01:52"/>
    <x v="3"/>
    <x v="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d v="2012-03-22T17:01:25"/>
    <d v="2012-04-16T21:00:00"/>
    <x v="5"/>
    <x v="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d v="2012-11-13T22:58:23"/>
    <d v="2012-12-13T22:58:23"/>
    <x v="5"/>
    <x v="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d v="2013-04-03T13:44:05"/>
    <d v="2013-05-03T13:44:05"/>
    <x v="4"/>
    <x v="6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d v="2012-09-05T01:01:49"/>
    <d v="2012-09-23T03:59:00"/>
    <x v="5"/>
    <x v="8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d v="2014-12-15T13:10:19"/>
    <d v="2015-01-15T10:54:00"/>
    <x v="3"/>
    <x v="11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d v="2014-07-11T20:19:26"/>
    <d v="2014-08-10T20:19:26"/>
    <x v="3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d v="2016-12-29T22:35:30"/>
    <d v="2017-01-28T22:35:30"/>
    <x v="2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d v="2013-01-25T21:04:32"/>
    <d v="2013-02-24T21:04:32"/>
    <x v="4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d v="2011-06-19T15:07:55"/>
    <d v="2011-08-04T15:07:55"/>
    <x v="6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d v="2016-09-26T10:06:57"/>
    <d v="2016-10-16T11:00:00"/>
    <x v="2"/>
    <x v="8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d v="2015-01-15T14:09:51"/>
    <d v="2015-02-14T14:09:51"/>
    <x v="0"/>
    <x v="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d v="2012-12-06T17:58:41"/>
    <d v="2013-01-05T17:58:41"/>
    <x v="5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d v="2013-04-19T14:31:17"/>
    <d v="2013-05-20T00:41:00"/>
    <x v="4"/>
    <x v="6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d v="2011-02-16T18:24:19"/>
    <d v="2011-04-18T17:24:19"/>
    <x v="6"/>
    <x v="2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d v="2012-11-22T01:18:34"/>
    <d v="2012-12-06T01:18:34"/>
    <x v="5"/>
    <x v="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d v="2010-09-08T20:04:28"/>
    <d v="2010-10-08T20:04:28"/>
    <x v="7"/>
    <x v="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d v="2014-05-30T07:55:39"/>
    <d v="2014-07-09T07:55:39"/>
    <x v="3"/>
    <x v="5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d v="2016-10-27T18:20:13"/>
    <d v="2016-11-26T19:20:13"/>
    <x v="2"/>
    <x v="9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d v="2014-01-03T18:02:06"/>
    <d v="2014-02-02T18:02:06"/>
    <x v="3"/>
    <x v="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d v="2016-11-16T20:36:10"/>
    <d v="2016-12-04T06:00:00"/>
    <x v="2"/>
    <x v="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d v="2013-07-16T10:43:28"/>
    <d v="2013-08-15T10:43:28"/>
    <x v="4"/>
    <x v="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d v="2015-08-11T04:09:21"/>
    <d v="2015-09-10T04:09:21"/>
    <x v="0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d v="2014-09-19T13:01:24"/>
    <d v="2014-10-19T13:01:24"/>
    <x v="3"/>
    <x v="8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d v="2015-01-17T18:48:03"/>
    <d v="2015-02-16T18:48:03"/>
    <x v="0"/>
    <x v="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d v="2015-04-21T03:26:50"/>
    <d v="2015-05-21T03:26:50"/>
    <x v="0"/>
    <x v="6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d v="2013-11-16T04:58:10"/>
    <d v="2013-12-16T04:58:10"/>
    <x v="4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d v="2013-11-26T23:54:54"/>
    <d v="2013-12-26T23:54:54"/>
    <x v="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d v="2013-01-15T23:59:29"/>
    <d v="2013-02-24T23:59:29"/>
    <x v="4"/>
    <x v="1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d v="2015-12-11T19:46:42"/>
    <d v="2016-01-30T19:46:42"/>
    <x v="0"/>
    <x v="1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d v="2009-09-12T01:21:59"/>
    <d v="2009-11-01T03:59:00"/>
    <x v="8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d v="2015-04-06T17:39:45"/>
    <d v="2015-05-10T23:01:00"/>
    <x v="0"/>
    <x v="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d v="2014-01-24T18:43:38"/>
    <d v="2014-02-23T18:43:38"/>
    <x v="3"/>
    <x v="1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d v="2011-11-16T01:26:35"/>
    <d v="2011-12-16T01:26:35"/>
    <x v="6"/>
    <x v="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d v="2015-09-03T16:27:25"/>
    <d v="2015-10-11T05:00:00"/>
    <x v="0"/>
    <x v="8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d v="2013-07-01T23:32:57"/>
    <d v="2013-07-31T23:32:57"/>
    <x v="4"/>
    <x v="3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d v="2014-03-31T16:51:20"/>
    <d v="2014-04-30T16:51:20"/>
    <x v="3"/>
    <x v="7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d v="2010-09-15T16:25:05"/>
    <d v="2010-10-15T04:00:00"/>
    <x v="7"/>
    <x v="8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d v="2011-04-03T16:10:25"/>
    <d v="2011-05-03T16:10:25"/>
    <x v="6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d v="2013-05-09T00:01:14"/>
    <d v="2013-06-08T00:01:14"/>
    <x v="4"/>
    <x v="5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d v="2012-07-26T18:11:42"/>
    <d v="2012-08-25T18:11:42"/>
    <x v="5"/>
    <x v="3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d v="2012-03-19T18:34:09"/>
    <d v="2012-04-27T22:00:00"/>
    <x v="5"/>
    <x v="7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d v="2014-02-05T03:35:19"/>
    <d v="2014-03-17T02:35:19"/>
    <x v="3"/>
    <x v="2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d v="2013-01-29T14:15:15"/>
    <d v="2013-02-28T14:15:15"/>
    <x v="4"/>
    <x v="1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d v="2012-03-15T01:20:34"/>
    <d v="2012-05-11T15:47:00"/>
    <x v="5"/>
    <x v="7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d v="2013-10-02T15:03:46"/>
    <d v="2013-11-01T15:03:46"/>
    <x v="4"/>
    <x v="9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d v="2012-05-30T00:09:48"/>
    <d v="2012-07-07T03:59:00"/>
    <x v="5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d v="2013-01-03T04:28:00"/>
    <d v="2013-01-21T07:59:00"/>
    <x v="4"/>
    <x v="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d v="2013-01-02T01:08:59"/>
    <d v="2013-02-01T01:08:59"/>
    <x v="4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d v="2013-10-10T18:44:06"/>
    <d v="2013-11-13T05:59:00"/>
    <x v="4"/>
    <x v="9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d v="2013-10-08T20:58:03"/>
    <d v="2013-11-07T21:58:03"/>
    <x v="4"/>
    <x v="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d v="2013-06-17T17:47:24"/>
    <d v="2013-07-03T04:59:00"/>
    <x v="4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d v="2011-07-12T02:45:37"/>
    <d v="2011-09-05T17:06:00"/>
    <x v="6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d v="2012-02-24T14:42:46"/>
    <d v="2012-04-07T04:59:00"/>
    <x v="5"/>
    <x v="2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d v="2013-08-16T21:11:25"/>
    <d v="2013-09-15T21:10:00"/>
    <x v="4"/>
    <x v="1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d v="2012-03-28T23:51:28"/>
    <d v="2012-04-29T04:00:00"/>
    <x v="5"/>
    <x v="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d v="2014-08-31T14:09:47"/>
    <d v="2014-09-30T14:09:47"/>
    <x v="3"/>
    <x v="1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d v="2012-03-28T16:00:46"/>
    <d v="2012-04-27T16:00:46"/>
    <x v="5"/>
    <x v="7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d v="2014-08-12T10:24:14"/>
    <d v="2014-09-11T10:24:14"/>
    <x v="3"/>
    <x v="1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d v="2011-06-01T19:05:20"/>
    <d v="2011-07-01T19:05:20"/>
    <x v="6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d v="2012-08-02T00:32:04"/>
    <d v="2012-09-17T04:05:00"/>
    <x v="5"/>
    <x v="1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d v="2011-05-02T22:47:58"/>
    <d v="2011-05-29T01:00:00"/>
    <x v="6"/>
    <x v="5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d v="2011-07-06T02:32:06"/>
    <d v="2011-07-23T03:59:00"/>
    <x v="6"/>
    <x v="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d v="2011-05-27T19:45:12"/>
    <d v="2011-07-16T23:00:00"/>
    <x v="6"/>
    <x v="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d v="2011-08-08T16:35:39"/>
    <d v="2011-09-07T16:35:39"/>
    <x v="6"/>
    <x v="1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d v="2017-01-24T15:05:11"/>
    <d v="2017-03-01T02:00:00"/>
    <x v="1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d v="2014-11-19T02:24:46"/>
    <d v="2014-12-22T04:59:00"/>
    <x v="3"/>
    <x v="4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d v="2013-12-20T20:00:30"/>
    <d v="2014-01-19T20:00:30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d v="2012-08-02T01:21:02"/>
    <d v="2012-09-01T01:21:02"/>
    <x v="5"/>
    <x v="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d v="2013-06-18T15:26:42"/>
    <d v="2013-07-10T16:52:00"/>
    <x v="4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d v="2013-01-08T00:25:52"/>
    <d v="2013-03-01T13:58:00"/>
    <x v="4"/>
    <x v="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d v="2012-06-20T23:02:45"/>
    <d v="2012-07-20T23:02:45"/>
    <x v="5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d v="2011-05-16T17:50:01"/>
    <d v="2011-05-31T18:04:00"/>
    <x v="6"/>
    <x v="5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d v="2014-10-02T22:01:43"/>
    <d v="2014-11-01T22:01:43"/>
    <x v="3"/>
    <x v="9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d v="2013-03-08T20:54:03"/>
    <d v="2013-04-09T06:30:00"/>
    <x v="4"/>
    <x v="7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d v="2012-01-17T14:23:31"/>
    <d v="2012-03-11T04:59:00"/>
    <x v="5"/>
    <x v="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d v="2012-07-30T21:11:21"/>
    <d v="2012-08-07T17:01:00"/>
    <x v="5"/>
    <x v="3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d v="2013-12-11T23:57:34"/>
    <d v="2013-12-21T04:44:00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d v="2014-05-09T20:12:22"/>
    <d v="2014-06-09T05:00:00"/>
    <x v="3"/>
    <x v="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d v="2015-03-30T22:07:45"/>
    <d v="2015-05-04T04:01:00"/>
    <x v="0"/>
    <x v="7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d v="2012-09-05T22:44:10"/>
    <d v="2012-10-05T22:44:10"/>
    <x v="5"/>
    <x v="8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d v="2015-02-20T23:20:52"/>
    <d v="2015-03-22T22:20:52"/>
    <x v="0"/>
    <x v="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d v="2010-03-13T05:48:38"/>
    <d v="2010-04-18T06:59:00"/>
    <x v="7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d v="2012-10-04T07:21:24"/>
    <d v="2012-10-29T07:21:24"/>
    <x v="5"/>
    <x v="9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d v="2012-03-05T00:55:30"/>
    <d v="2012-03-25T23:55:30"/>
    <x v="5"/>
    <x v="7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d v="2012-01-19T11:21:47"/>
    <d v="2012-02-14T19:49:00"/>
    <x v="5"/>
    <x v="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d v="2012-06-13T01:13:02"/>
    <d v="2012-06-25T16:24:00"/>
    <x v="5"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d v="2016-05-14T19:14:00"/>
    <d v="2016-07-13T19:14:00"/>
    <x v="2"/>
    <x v="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d v="2013-02-20T12:37:05"/>
    <d v="2013-03-22T11:37:05"/>
    <x v="4"/>
    <x v="2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d v="2012-03-28T15:31:34"/>
    <d v="2012-04-27T15:31:34"/>
    <x v="5"/>
    <x v="7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d v="2011-11-22T16:12:15"/>
    <d v="2012-01-21T08:13:00"/>
    <x v="6"/>
    <x v="4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d v="2014-03-20T21:04:35"/>
    <d v="2014-04-19T21:04:35"/>
    <x v="3"/>
    <x v="7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d v="2013-05-28T19:44:52"/>
    <d v="2013-07-01T03:59:00"/>
    <x v="4"/>
    <x v="5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d v="2012-04-06T10:59:18"/>
    <d v="2012-05-19T03:00:00"/>
    <x v="5"/>
    <x v="6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d v="2013-09-07T01:21:58"/>
    <d v="2013-10-07T01:21:58"/>
    <x v="4"/>
    <x v="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d v="2014-04-01T23:57:42"/>
    <d v="2014-05-01T23:57:42"/>
    <x v="3"/>
    <x v="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d v="2011-12-18T21:33:05"/>
    <d v="2012-01-17T21:33:05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d v="2012-08-23T18:19:16"/>
    <d v="2012-09-22T18:19:16"/>
    <x v="5"/>
    <x v="1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d v="2016-08-25T05:26:27"/>
    <d v="2016-09-24T05:26:27"/>
    <x v="2"/>
    <x v="1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d v="2014-10-11T20:07:43"/>
    <d v="2014-11-10T21:07:43"/>
    <x v="3"/>
    <x v="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d v="2013-09-09T14:13:03"/>
    <d v="2013-10-14T03:59:00"/>
    <x v="4"/>
    <x v="8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d v="2016-11-21T06:11:20"/>
    <d v="2016-12-08T08:00:00"/>
    <x v="2"/>
    <x v="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d v="2014-09-23T16:25:52"/>
    <d v="2014-11-01T04:59:00"/>
    <x v="3"/>
    <x v="8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d v="2016-07-27T04:56:36"/>
    <d v="2016-09-05T03:59:00"/>
    <x v="2"/>
    <x v="3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d v="2014-02-24T09:24:15"/>
    <d v="2014-03-10T14:00:00"/>
    <x v="3"/>
    <x v="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d v="2015-06-10T19:09:36"/>
    <d v="2015-07-10T19:09:36"/>
    <x v="0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d v="2015-03-15T19:00:33"/>
    <d v="2015-04-14T19:00:33"/>
    <x v="0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d v="2015-02-16T03:34:24"/>
    <d v="2015-03-16T02:34:24"/>
    <x v="0"/>
    <x v="2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d v="2016-03-23T19:51:57"/>
    <d v="2016-04-25T04:59:00"/>
    <x v="2"/>
    <x v="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d v="2016-06-01T21:07:33"/>
    <d v="2016-07-31T19:45:00"/>
    <x v="2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d v="2016-10-13T19:19:55"/>
    <d v="2016-10-24T21:00:00"/>
    <x v="2"/>
    <x v="9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d v="2015-01-17T19:58:29"/>
    <d v="2015-02-16T19:58:29"/>
    <x v="0"/>
    <x v="1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d v="2016-11-28T05:05:46"/>
    <d v="2016-12-28T05:05:46"/>
    <x v="2"/>
    <x v="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d v="2016-06-24T03:00:17"/>
    <d v="2016-07-24T03:00:17"/>
    <x v="2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d v="2016-08-27T07:29:16"/>
    <d v="2016-10-25T19:00:00"/>
    <x v="2"/>
    <x v="1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d v="2015-10-14T13:57:11"/>
    <d v="2015-11-25T14:57:11"/>
    <x v="0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d v="2015-03-16T17:53:38"/>
    <d v="2015-04-15T22:59:00"/>
    <x v="0"/>
    <x v="7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d v="2015-05-04T19:41:08"/>
    <d v="2015-06-04T00:00:00"/>
    <x v="0"/>
    <x v="5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d v="2013-10-23T11:35:13"/>
    <d v="2013-11-22T12:35:13"/>
    <x v="4"/>
    <x v="9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d v="2016-08-17T23:10:04"/>
    <d v="2016-09-16T23:10:04"/>
    <x v="2"/>
    <x v="1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d v="2013-10-12T13:19:08"/>
    <d v="2013-11-11T14:19:08"/>
    <x v="4"/>
    <x v="9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d v="2012-01-13T02:49:26"/>
    <d v="2012-02-12T02:49:26"/>
    <x v="5"/>
    <x v="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d v="2013-09-24T02:33:58"/>
    <d v="2013-10-16T09:59:00"/>
    <x v="4"/>
    <x v="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d v="2012-11-17T18:33:17"/>
    <d v="2013-01-16T18:33:17"/>
    <x v="5"/>
    <x v="4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d v="2015-01-21T15:18:38"/>
    <d v="2015-02-28T15:10:00"/>
    <x v="0"/>
    <x v="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d v="2009-10-02T02:31:46"/>
    <d v="2009-12-01T04:59:00"/>
    <x v="8"/>
    <x v="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d v="2013-12-08T00:39:58"/>
    <d v="2014-01-07T00:39:58"/>
    <x v="4"/>
    <x v="11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d v="2013-03-09T20:17:37"/>
    <d v="2013-04-08T19:17:37"/>
    <x v="4"/>
    <x v="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d v="2013-08-02T00:32:03"/>
    <d v="2013-09-01T00:32:03"/>
    <x v="4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d v="2013-10-30T13:28:15"/>
    <d v="2013-11-29T14:28:15"/>
    <x v="4"/>
    <x v="9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d v="2011-01-24T19:48:47"/>
    <d v="2011-03-10T19:48:47"/>
    <x v="6"/>
    <x v="1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d v="2012-10-02T04:00:40"/>
    <d v="2012-11-11T05:00:40"/>
    <x v="5"/>
    <x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d v="2013-04-04T14:00:34"/>
    <d v="2013-05-04T14:00:34"/>
    <x v="4"/>
    <x v="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d v="2015-09-01T17:22:11"/>
    <d v="2015-09-21T17:22:11"/>
    <x v="0"/>
    <x v="8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d v="2013-01-02T11:55:27"/>
    <d v="2013-02-04T11:55:27"/>
    <x v="4"/>
    <x v="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d v="2013-11-19T18:56:00"/>
    <d v="2013-12-19T18:56:00"/>
    <x v="4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d v="2010-11-23T05:35:24"/>
    <d v="2010-12-23T05:35:24"/>
    <x v="7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d v="2012-05-08T19:55:05"/>
    <d v="2012-05-29T19:55:05"/>
    <x v="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d v="2012-09-27T07:42:18"/>
    <d v="2012-10-30T07:42:18"/>
    <x v="5"/>
    <x v="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d v="2011-11-30T06:01:26"/>
    <d v="2012-01-14T06:01:26"/>
    <x v="6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d v="2011-08-04T20:39:10"/>
    <d v="2011-09-06T20:39:10"/>
    <x v="6"/>
    <x v="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d v="2016-01-02T22:27:15"/>
    <d v="2016-03-02T22:27:15"/>
    <x v="2"/>
    <x v="1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d v="2012-03-13T19:15:46"/>
    <d v="2012-05-12T02:31:00"/>
    <x v="5"/>
    <x v="7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d v="2016-12-09T22:35:11"/>
    <d v="2016-12-30T22:35:11"/>
    <x v="2"/>
    <x v="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d v="2016-08-21T20:53:33"/>
    <d v="2016-09-15T20:53:33"/>
    <x v="2"/>
    <x v="1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d v="2012-04-27T23:00:55"/>
    <d v="2012-05-27T23:00:55"/>
    <x v="5"/>
    <x v="6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d v="2011-07-27T18:04:45"/>
    <d v="2011-09-01T06:00:00"/>
    <x v="6"/>
    <x v="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d v="2014-09-05T18:49:03"/>
    <d v="2014-10-05T18:49:03"/>
    <x v="3"/>
    <x v="8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d v="2013-10-22T16:46:19"/>
    <d v="2013-11-21T17:46:19"/>
    <x v="4"/>
    <x v="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d v="2014-07-22T00:45:30"/>
    <d v="2014-08-21T00:45:30"/>
    <x v="3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d v="2010-05-06T04:48:03"/>
    <d v="2010-08-01T04:00:00"/>
    <x v="7"/>
    <x v="5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d v="2015-03-02T21:32:43"/>
    <d v="2015-04-01T20:32:43"/>
    <x v="0"/>
    <x v="7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d v="2016-05-06T23:33:30"/>
    <d v="2016-06-05T23:33:30"/>
    <x v="2"/>
    <x v="5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d v="2010-09-10T03:03:49"/>
    <d v="2010-10-25T03:03:49"/>
    <x v="7"/>
    <x v="8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d v="2015-08-02T20:57:06"/>
    <d v="2015-08-28T04:00:00"/>
    <x v="0"/>
    <x v="1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d v="2012-10-29T16:31:48"/>
    <d v="2012-11-28T17:31:48"/>
    <x v="5"/>
    <x v="9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d v="2011-12-01T18:11:50"/>
    <d v="2012-01-15T18:11:50"/>
    <x v="6"/>
    <x v="11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d v="2011-04-13T02:22:42"/>
    <d v="2011-05-28T02:22:42"/>
    <x v="6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d v="2016-02-29T20:23:22"/>
    <d v="2016-03-30T19:23:22"/>
    <x v="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d v="2010-04-23T19:28:34"/>
    <d v="2010-06-08T19:11:00"/>
    <x v="7"/>
    <x v="6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d v="2014-07-09T23:10:22"/>
    <d v="2014-08-30T15:30:00"/>
    <x v="3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d v="2012-08-28T19:06:20"/>
    <d v="2012-09-23T02:25:00"/>
    <x v="5"/>
    <x v="1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d v="2015-12-04T01:55:37"/>
    <d v="2016-01-03T01:55:37"/>
    <x v="0"/>
    <x v="11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d v="2010-11-25T05:45:26"/>
    <d v="2011-01-24T05:45:26"/>
    <x v="7"/>
    <x v="4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d v="2014-02-11T04:33:10"/>
    <d v="2014-03-13T03:33:10"/>
    <x v="3"/>
    <x v="2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d v="2011-08-12T04:37:03"/>
    <d v="2011-09-11T04:37:03"/>
    <x v="6"/>
    <x v="1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d v="2010-06-11T19:14:15"/>
    <d v="2010-07-27T04:59:00"/>
    <x v="7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d v="2012-06-21T16:34:00"/>
    <d v="2012-07-23T04:00:00"/>
    <x v="5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d v="2017-01-02T13:05:19"/>
    <d v="2017-03-03T13:05:19"/>
    <x v="1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d v="2014-01-03T00:07:25"/>
    <d v="2014-01-24T00:07:25"/>
    <x v="3"/>
    <x v="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d v="2012-10-12T02:37:27"/>
    <d v="2012-12-11T03:37:27"/>
    <x v="5"/>
    <x v="9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d v="2012-04-05T03:20:19"/>
    <d v="2012-05-05T03:20:19"/>
    <x v="5"/>
    <x v="6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d v="2012-07-26T18:19:07"/>
    <d v="2012-08-25T18:19:07"/>
    <x v="5"/>
    <x v="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d v="2012-01-29T16:18:34"/>
    <d v="2012-03-01T04:59:00"/>
    <x v="5"/>
    <x v="1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d v="2010-09-13T20:28:54"/>
    <d v="2010-10-22T05:00:00"/>
    <x v="7"/>
    <x v="8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d v="2014-06-12T22:38:50"/>
    <d v="2014-07-14T02:30:00"/>
    <x v="3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d v="2014-11-01T21:59:21"/>
    <d v="2014-12-01T22:59:21"/>
    <x v="3"/>
    <x v="4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d v="2012-11-14T15:24:05"/>
    <d v="2012-12-19T15:24:05"/>
    <x v="5"/>
    <x v="4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d v="2013-10-15T16:07:02"/>
    <d v="2013-11-14T17:07:02"/>
    <x v="4"/>
    <x v="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d v="2011-10-31T04:06:16"/>
    <d v="2011-12-12T05:06:16"/>
    <x v="6"/>
    <x v="9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d v="2014-08-27T12:43:13"/>
    <d v="2014-10-01T12:43:13"/>
    <x v="3"/>
    <x v="1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d v="2014-10-22T23:02:03"/>
    <d v="2014-11-22T00:02:03"/>
    <x v="3"/>
    <x v="9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d v="2013-01-14T22:37:49"/>
    <d v="2013-02-13T22:37:49"/>
    <x v="4"/>
    <x v="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d v="2013-10-28T21:08:31"/>
    <d v="2013-11-27T22:08:31"/>
    <x v="4"/>
    <x v="9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d v="2010-06-09T00:28:50"/>
    <d v="2010-07-08T22:40:00"/>
    <x v="7"/>
    <x v="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d v="2012-04-14T19:44:55"/>
    <d v="2012-05-14T19:44:55"/>
    <x v="5"/>
    <x v="6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d v="2012-09-28T20:41:53"/>
    <d v="2012-11-18T00:00:00"/>
    <x v="5"/>
    <x v="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d v="2012-03-10T05:42:49"/>
    <d v="2012-04-09T04:42:49"/>
    <x v="5"/>
    <x v="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d v="2010-05-14T21:58:26"/>
    <d v="2010-06-25T21:32:00"/>
    <x v="7"/>
    <x v="5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d v="2014-02-10T08:38:22"/>
    <d v="2014-03-16T22:00:00"/>
    <x v="3"/>
    <x v="2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d v="2013-02-05T23:15:45"/>
    <d v="2013-03-22T22:15:45"/>
    <x v="4"/>
    <x v="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d v="2014-03-13T04:03:29"/>
    <d v="2014-05-12T04:03:29"/>
    <x v="3"/>
    <x v="7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d v="2014-04-04T17:41:24"/>
    <d v="2014-05-04T06:00:00"/>
    <x v="3"/>
    <x v="6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d v="2015-12-30T08:00:29"/>
    <d v="2016-01-29T08:00:29"/>
    <x v="0"/>
    <x v="11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d v="2011-12-06T00:34:49"/>
    <d v="2012-01-18T20:00:00"/>
    <x v="6"/>
    <x v="1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d v="2013-10-04T19:09:17"/>
    <d v="2013-11-03T20:09:17"/>
    <x v="4"/>
    <x v="9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d v="2012-08-03T11:30:48"/>
    <d v="2012-09-02T11:30:48"/>
    <x v="5"/>
    <x v="1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d v="2013-05-22T18:18:58"/>
    <d v="2013-06-30T19:58:00"/>
    <x v="4"/>
    <x v="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d v="2015-06-27T00:12:06"/>
    <d v="2015-08-11T00:12:06"/>
    <x v="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d v="2017-01-11T02:19:05"/>
    <d v="2017-02-10T02:19:05"/>
    <x v="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d v="2016-01-13T20:14:20"/>
    <d v="2016-02-18T20:14:20"/>
    <x v="2"/>
    <x v="1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d v="2016-10-30T16:01:45"/>
    <d v="2016-11-29T17:01:45"/>
    <x v="2"/>
    <x v="9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d v="2016-03-15T14:00:50"/>
    <d v="2016-04-18T14:00:00"/>
    <x v="2"/>
    <x v="7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d v="2016-12-28T20:57:06"/>
    <d v="2017-02-18T23:59:00"/>
    <x v="2"/>
    <x v="11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d v="2016-08-10T18:00:48"/>
    <d v="2016-09-09T18:00:48"/>
    <x v="2"/>
    <x v="1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d v="2016-05-01T18:45:06"/>
    <d v="2016-06-30T18:45:06"/>
    <x v="2"/>
    <x v="5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d v="2016-02-11T19:52:44"/>
    <d v="2016-03-12T19:52:44"/>
    <x v="2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d v="2015-12-23T01:02:56"/>
    <d v="2016-02-21T01:02:56"/>
    <x v="0"/>
    <x v="11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d v="2015-12-18T18:01:01"/>
    <d v="2016-01-17T18:01:01"/>
    <x v="0"/>
    <x v="1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d v="2016-04-20T15:41:12"/>
    <d v="2016-06-04T15:41:12"/>
    <x v="2"/>
    <x v="6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d v="2016-10-19T14:43:32"/>
    <d v="2016-11-18T15:43:32"/>
    <x v="2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d v="2014-12-26T03:56:39"/>
    <d v="2015-01-25T03:56:39"/>
    <x v="3"/>
    <x v="11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d v="2015-07-09T20:00:39"/>
    <d v="2015-08-20T20:00:39"/>
    <x v="0"/>
    <x v="3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d v="2016-08-04T07:05:00"/>
    <d v="2016-09-13T07:05:00"/>
    <x v="2"/>
    <x v="1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d v="2015-02-25T21:55:59"/>
    <d v="2015-04-26T20:55:59"/>
    <x v="0"/>
    <x v="2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d v="2016-10-17T13:15:33"/>
    <d v="2016-11-17T14:15:33"/>
    <x v="2"/>
    <x v="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d v="2015-03-19T19:16:03"/>
    <d v="2015-04-10T04:59:00"/>
    <x v="0"/>
    <x v="7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d v="2014-12-20T04:11:05"/>
    <d v="2015-01-19T04:11:05"/>
    <x v="3"/>
    <x v="11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d v="2017-01-31T15:02:35"/>
    <d v="2017-03-14T14:02:35"/>
    <x v="1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d v="2017-01-05T16:38:55"/>
    <d v="2017-02-20T19:00:00"/>
    <x v="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d v="2016-01-04T17:05:53"/>
    <d v="2016-02-11T17:05:53"/>
    <x v="2"/>
    <x v="1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d v="2016-09-12T15:15:19"/>
    <d v="2016-10-17T15:15:1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d v="2015-07-23T15:05:19"/>
    <d v="2015-09-01T15:05:19"/>
    <x v="0"/>
    <x v="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d v="2016-09-24T00:24:06"/>
    <d v="2016-10-26T03:59:00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d v="2016-09-06T15:15:32"/>
    <d v="2016-10-06T15:15:32"/>
    <x v="2"/>
    <x v="8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d v="2016-02-22T06:06:14"/>
    <d v="2016-04-22T05:06:14"/>
    <x v="2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d v="2014-07-16T20:20:34"/>
    <d v="2014-08-15T20:20:34"/>
    <x v="3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d v="2017-01-07T07:16:47"/>
    <d v="2017-02-09T07:16:47"/>
    <x v="1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d v="2016-12-17T05:17:33"/>
    <d v="2017-01-23T04:59:00"/>
    <x v="2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d v="2015-04-17T17:01:00"/>
    <d v="2015-06-01T17:01:00"/>
    <x v="0"/>
    <x v="6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d v="2014-08-05T20:46:38"/>
    <d v="2014-09-04T06:59:00"/>
    <x v="3"/>
    <x v="1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d v="2015-09-10T00:21:33"/>
    <d v="2015-11-09T01:21:33"/>
    <x v="0"/>
    <x v="8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d v="2016-02-24T17:59:16"/>
    <d v="2016-03-25T16:59:16"/>
    <x v="2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d v="2016-04-29T16:43:05"/>
    <d v="2016-06-28T16:43:05"/>
    <x v="2"/>
    <x v="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d v="2015-06-30T01:24:57"/>
    <d v="2015-08-14T01:24:57"/>
    <x v="0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d v="2016-01-22T22:36:37"/>
    <d v="2016-02-21T22:36:37"/>
    <x v="2"/>
    <x v="1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d v="2016-01-26T07:25:01"/>
    <d v="2016-02-25T07:25:01"/>
    <x v="2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d v="2016-05-16T10:00:28"/>
    <d v="2016-06-20T18:59:00"/>
    <x v="2"/>
    <x v="5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d v="2014-10-16T21:42:02"/>
    <d v="2014-11-30T22:42:02"/>
    <x v="3"/>
    <x v="9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d v="2014-07-10T22:43:42"/>
    <d v="2014-08-09T22:43:42"/>
    <x v="3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d v="2016-09-02T18:04:46"/>
    <d v="2016-10-02T18:04:46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d v="2016-07-23T16:01:25"/>
    <d v="2016-08-23T20:54:00"/>
    <x v="2"/>
    <x v="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d v="2015-02-26T02:46:48"/>
    <d v="2015-03-28T01:46:48"/>
    <x v="0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d v="2015-12-01T23:13:30"/>
    <d v="2015-12-31T23:00:00"/>
    <x v="0"/>
    <x v="1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d v="2015-11-16T18:25:00"/>
    <d v="2016-01-10T00:00:00"/>
    <x v="0"/>
    <x v="4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d v="2014-05-14T07:04:10"/>
    <d v="2014-06-23T07:04:10"/>
    <x v="3"/>
    <x v="5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d v="2016-09-01T08:33:45"/>
    <d v="2016-10-01T08:33:45"/>
    <x v="2"/>
    <x v="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d v="2016-08-29T22:24:55"/>
    <d v="2016-09-28T22:24:55"/>
    <x v="2"/>
    <x v="1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d v="2014-08-04T18:49:24"/>
    <d v="2014-09-03T18:49:24"/>
    <x v="3"/>
    <x v="1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d v="2016-06-17T18:09:48"/>
    <d v="2016-07-12T18:51:00"/>
    <x v="2"/>
    <x v="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d v="2016-03-08T22:11:59"/>
    <d v="2016-05-07T21:11:59"/>
    <x v="2"/>
    <x v="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d v="2016-10-09T23:09:28"/>
    <d v="2016-11-12T05:00:00"/>
    <x v="2"/>
    <x v="9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d v="2014-10-09T06:18:50"/>
    <d v="2014-11-30T22:59:00"/>
    <x v="3"/>
    <x v="9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d v="2014-11-04T22:34:40"/>
    <d v="2014-11-29T16:00:00"/>
    <x v="3"/>
    <x v="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d v="2014-06-27T20:47:40"/>
    <d v="2014-07-27T15:27:00"/>
    <x v="3"/>
    <x v="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d v="2014-10-29T02:28:17"/>
    <d v="2014-11-28T03:28:17"/>
    <x v="3"/>
    <x v="9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d v="2015-10-05T04:03:21"/>
    <d v="2015-11-19T05:03:21"/>
    <x v="0"/>
    <x v="9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d v="2014-10-14T07:11:30"/>
    <d v="2014-11-13T08:02:00"/>
    <x v="3"/>
    <x v="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d v="2017-01-14T01:26:00"/>
    <d v="2017-03-15T00:26:00"/>
    <x v="1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d v="2016-12-16T17:16:53"/>
    <d v="2017-01-30T17:16:53"/>
    <x v="2"/>
    <x v="1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d v="2015-11-17T16:25:14"/>
    <d v="2015-12-17T05:59:00"/>
    <x v="0"/>
    <x v="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d v="2017-02-14T17:01:01"/>
    <d v="2017-03-16T16:01:01"/>
    <x v="1"/>
    <x v="2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d v="2016-01-19T17:00:27"/>
    <d v="2016-02-18T17:00:27"/>
    <x v="2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d v="2015-09-29T14:59:43"/>
    <d v="2015-10-30T14:59:43"/>
    <x v="0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d v="2014-12-04T00:57:52"/>
    <d v="2014-12-12T07:11:00"/>
    <x v="3"/>
    <x v="11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d v="2016-11-02T14:00:23"/>
    <d v="2016-12-14T15:00:23"/>
    <x v="2"/>
    <x v="4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d v="2016-11-28T19:25:15"/>
    <d v="2016-12-28T19:25:15"/>
    <x v="2"/>
    <x v="4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d v="2016-05-20T14:30:46"/>
    <d v="2016-06-19T14:30:46"/>
    <x v="2"/>
    <x v="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d v="2016-07-10T19:54:22"/>
    <d v="2016-09-05T02:59:00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d v="2014-11-03T21:33:15"/>
    <d v="2014-12-18T21:33:15"/>
    <x v="3"/>
    <x v="4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d v="2016-12-10T10:34:12"/>
    <d v="2017-01-24T10:34:12"/>
    <x v="2"/>
    <x v="1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d v="2015-12-01T20:00:56"/>
    <d v="2015-12-29T20:00:00"/>
    <x v="0"/>
    <x v="11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d v="2014-11-12T00:03:35"/>
    <d v="2015-01-01T00:03:35"/>
    <x v="3"/>
    <x v="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d v="2015-10-26T21:04:55"/>
    <d v="2015-11-25T22:04:55"/>
    <x v="0"/>
    <x v="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d v="2016-02-22T02:34:16"/>
    <d v="2016-04-07T01:34:16"/>
    <x v="2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d v="2015-10-12T16:12:15"/>
    <d v="2015-11-21T17:12:15"/>
    <x v="0"/>
    <x v="9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d v="2016-06-14T11:48:53"/>
    <d v="2016-07-14T11:48:53"/>
    <x v="2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d v="2015-01-05T23:22:29"/>
    <d v="2015-02-04T23:22:29"/>
    <x v="0"/>
    <x v="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d v="2015-05-03T01:40:09"/>
    <d v="2015-06-02T00:47:00"/>
    <x v="0"/>
    <x v="5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d v="2015-09-24T06:02:51"/>
    <d v="2015-10-17T04:00:00"/>
    <x v="0"/>
    <x v="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d v="2015-04-17T15:31:17"/>
    <d v="2015-05-17T15:31:17"/>
    <x v="0"/>
    <x v="6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d v="2015-05-21T22:04:21"/>
    <d v="2015-06-20T22:04:21"/>
    <x v="0"/>
    <x v="5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d v="2016-01-01T13:56:03"/>
    <d v="2016-01-31T13:56:03"/>
    <x v="2"/>
    <x v="1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d v="2015-02-14T20:00:37"/>
    <d v="2015-03-16T19:00:37"/>
    <x v="0"/>
    <x v="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d v="2016-02-26T09:46:56"/>
    <d v="2016-03-31T08:46:56"/>
    <x v="2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d v="2014-09-23T00:49:07"/>
    <d v="2014-10-23T00:49:07"/>
    <x v="3"/>
    <x v="8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d v="2017-01-20T15:03:25"/>
    <d v="2017-03-06T20:00:00"/>
    <x v="1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d v="2015-02-09T17:05:07"/>
    <d v="2015-04-04T21:59:00"/>
    <x v="0"/>
    <x v="2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d v="2016-08-29T11:35:49"/>
    <d v="2016-09-12T11:35:49"/>
    <x v="2"/>
    <x v="1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d v="2015-11-16T18:20:10"/>
    <d v="2015-12-16T18:20:10"/>
    <x v="0"/>
    <x v="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d v="2016-05-24T16:00:25"/>
    <d v="2016-06-23T16:00:25"/>
    <x v="2"/>
    <x v="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d v="2016-11-14T17:34:40"/>
    <d v="2016-12-12T17:34:40"/>
    <x v="2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d v="2016-07-04T04:00:04"/>
    <d v="2016-08-05T03:59:00"/>
    <x v="2"/>
    <x v="3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d v="2015-01-12T15:23:40"/>
    <d v="2015-02-11T15:23:40"/>
    <x v="0"/>
    <x v="1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d v="2012-12-06T10:46:30"/>
    <d v="2013-01-07T08:00:00"/>
    <x v="5"/>
    <x v="1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d v="2015-04-25T19:44:22"/>
    <d v="2015-05-18T05:00:00"/>
    <x v="0"/>
    <x v="6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d v="2016-02-18T05:33:43"/>
    <d v="2016-03-19T04:33:43"/>
    <x v="2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d v="2016-11-18T02:37:26"/>
    <d v="2016-12-13T07:59:00"/>
    <x v="2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d v="2016-07-28T17:00:09"/>
    <d v="2016-08-27T17:00:09"/>
    <x v="2"/>
    <x v="3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d v="2014-07-11T01:26:32"/>
    <d v="2014-07-31T01:26:32"/>
    <x v="3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d v="2014-07-31T16:42:28"/>
    <d v="2014-09-12T10:00:00"/>
    <x v="3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d v="2015-04-20T06:04:15"/>
    <d v="2015-05-20T06:04:15"/>
    <x v="0"/>
    <x v="6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d v="2015-01-07T22:13:21"/>
    <d v="2015-03-05T20:27:00"/>
    <x v="0"/>
    <x v="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d v="2014-07-24T20:59:10"/>
    <d v="2014-08-23T20:59:10"/>
    <x v="3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d v="2015-11-11T20:26:00"/>
    <d v="2015-12-26T20:26:00"/>
    <x v="0"/>
    <x v="4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d v="2014-10-06T19:38:35"/>
    <d v="2014-11-05T20:38:35"/>
    <x v="3"/>
    <x v="9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d v="2016-08-16T01:16:29"/>
    <d v="2016-09-25T01:16:29"/>
    <x v="2"/>
    <x v="1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d v="2016-01-13T10:20:45"/>
    <d v="2016-02-12T10:20:45"/>
    <x v="2"/>
    <x v="1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d v="2015-08-15T19:07:57"/>
    <d v="2015-09-14T19:07:57"/>
    <x v="0"/>
    <x v="1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d v="2014-07-30T00:20:25"/>
    <d v="2014-08-27T00:20:25"/>
    <x v="3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d v="2016-04-23T19:08:15"/>
    <d v="2016-06-06T20:09:00"/>
    <x v="2"/>
    <x v="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d v="2017-02-09T04:08:52"/>
    <d v="2017-03-06T04:08:52"/>
    <x v="1"/>
    <x v="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d v="2014-07-11T20:26:39"/>
    <d v="2014-08-10T22:00:00"/>
    <x v="3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d v="2016-02-06T23:49:05"/>
    <d v="2016-03-07T23:49:05"/>
    <x v="2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d v="2015-02-23T17:16:17"/>
    <d v="2015-04-24T16:16:17"/>
    <x v="0"/>
    <x v="2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d v="2016-11-04T20:54:43"/>
    <d v="2016-12-04T21:54:43"/>
    <x v="2"/>
    <x v="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d v="2015-02-12T21:37:23"/>
    <d v="2015-03-26T00:00:00"/>
    <x v="0"/>
    <x v="2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d v="2015-02-11T18:57:36"/>
    <d v="2015-03-13T17:57:36"/>
    <x v="0"/>
    <x v="2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d v="2015-03-16T21:54:53"/>
    <d v="2015-04-15T21:54:53"/>
    <x v="0"/>
    <x v="7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d v="2016-03-03T06:38:28"/>
    <d v="2016-05-02T01:00:00"/>
    <x v="2"/>
    <x v="7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d v="2016-07-05T19:22:21"/>
    <d v="2016-07-12T19:22:21"/>
    <x v="2"/>
    <x v="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d v="2016-08-01T00:44:22"/>
    <d v="2016-08-31T00:44:22"/>
    <x v="2"/>
    <x v="1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d v="2013-05-23T05:28:23"/>
    <d v="2013-07-07T05:28:23"/>
    <x v="4"/>
    <x v="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d v="2014-01-22T09:08:42"/>
    <d v="2014-02-19T09:08:42"/>
    <x v="3"/>
    <x v="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d v="2013-06-20T23:06:22"/>
    <d v="2013-08-04T23:06:22"/>
    <x v="4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d v="2013-11-21T20:32:11"/>
    <d v="2013-12-21T20:32:11"/>
    <x v="4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d v="2016-03-11T08:54:24"/>
    <d v="2016-04-10T07:54:24"/>
    <x v="2"/>
    <x v="7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d v="2013-10-25T05:30:59"/>
    <d v="2013-11-26T06:30:59"/>
    <x v="4"/>
    <x v="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d v="2012-09-11T00:17:02"/>
    <d v="2012-10-01T00:17:02"/>
    <x v="5"/>
    <x v="8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d v="2015-10-18T18:04:53"/>
    <d v="2015-11-17T19:04:53"/>
    <x v="0"/>
    <x v="9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d v="2014-01-06T19:58:17"/>
    <d v="2014-02-05T19:58:17"/>
    <x v="3"/>
    <x v="1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d v="2011-09-16T23:09:01"/>
    <d v="2011-10-16T23:09:01"/>
    <x v="6"/>
    <x v="8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d v="2013-12-05T04:09:05"/>
    <d v="2014-01-04T04:09:05"/>
    <x v="4"/>
    <x v="11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d v="2012-04-06T21:41:56"/>
    <d v="2012-05-06T21:41:56"/>
    <x v="5"/>
    <x v="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d v="2014-07-18T09:04:10"/>
    <d v="2014-09-11T09:04:10"/>
    <x v="3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d v="2015-12-15T04:00:11"/>
    <d v="2016-01-14T04:00:11"/>
    <x v="0"/>
    <x v="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d v="2011-06-07T04:42:01"/>
    <d v="2011-07-22T04:42:01"/>
    <x v="6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d v="2016-04-19T13:35:36"/>
    <d v="2016-05-14T13:35:36"/>
    <x v="2"/>
    <x v="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d v="2014-04-11T03:18:53"/>
    <d v="2014-05-11T03:18:53"/>
    <x v="3"/>
    <x v="6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d v="2014-12-29T22:14:52"/>
    <d v="2015-01-28T22:14:52"/>
    <x v="3"/>
    <x v="1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d v="2012-07-11T21:44:48"/>
    <d v="2012-08-10T21:44:48"/>
    <x v="5"/>
    <x v="3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d v="2014-06-03T15:49:43"/>
    <d v="2014-08-02T15:49:43"/>
    <x v="3"/>
    <x v="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d v="2014-07-09T21:53:24"/>
    <d v="2014-08-08T21:53:24"/>
    <x v="3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d v="2016-02-13T16:06:15"/>
    <d v="2016-03-14T15:06:15"/>
    <x v="2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d v="2014-07-25T20:48:11"/>
    <d v="2014-08-24T20:48:11"/>
    <x v="3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d v="2014-05-16T17:08:07"/>
    <d v="2014-06-15T17:08:07"/>
    <x v="3"/>
    <x v="5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d v="2014-03-25T19:11:07"/>
    <d v="2014-04-24T19:11:07"/>
    <x v="3"/>
    <x v="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d v="2015-05-27T04:32:55"/>
    <d v="2015-06-26T04:32:55"/>
    <x v="0"/>
    <x v="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d v="2015-04-29T04:27:33"/>
    <d v="2015-05-29T04:27:33"/>
    <x v="0"/>
    <x v="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d v="2016-03-11T19:41:12"/>
    <d v="2016-04-10T18:41:12"/>
    <x v="2"/>
    <x v="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d v="2012-12-07T00:37:18"/>
    <d v="2013-01-06T00:37:18"/>
    <x v="5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d v="2016-01-27T23:22:17"/>
    <d v="2016-02-11T23:22:17"/>
    <x v="2"/>
    <x v="1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d v="2011-09-09T17:07:13"/>
    <d v="2011-10-09T17:07:13"/>
    <x v="6"/>
    <x v="8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d v="2013-07-31T12:53:40"/>
    <d v="2013-08-30T12:53:40"/>
    <x v="4"/>
    <x v="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d v="2014-09-03T12:25:54"/>
    <d v="2014-10-04T03:30:00"/>
    <x v="3"/>
    <x v="8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d v="2014-01-21T19:01:17"/>
    <d v="2014-03-02T19:01:17"/>
    <x v="3"/>
    <x v="1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d v="2014-03-14T18:18:15"/>
    <d v="2014-04-13T18:18:15"/>
    <x v="3"/>
    <x v="7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d v="2015-04-13T20:04:28"/>
    <d v="2015-05-13T20:04:28"/>
    <x v="0"/>
    <x v="6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d v="2016-01-15T02:39:31"/>
    <d v="2016-02-14T02:39:31"/>
    <x v="2"/>
    <x v="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d v="2016-06-17T18:32:18"/>
    <d v="2016-07-14T18:12:00"/>
    <x v="2"/>
    <x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d v="2013-10-30T01:05:25"/>
    <d v="2013-12-09T05:59:00"/>
    <x v="4"/>
    <x v="9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d v="2016-04-19T05:19:50"/>
    <d v="2016-06-18T05:19:50"/>
    <x v="2"/>
    <x v="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d v="2014-05-12T09:50:21"/>
    <d v="2014-06-11T09:50:21"/>
    <x v="3"/>
    <x v="5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d v="2014-02-22T03:15:27"/>
    <d v="2014-03-24T02:15:27"/>
    <x v="3"/>
    <x v="2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d v="2012-03-05T17:46:15"/>
    <d v="2012-04-04T16:46:15"/>
    <x v="5"/>
    <x v="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d v="2014-06-23T20:40:24"/>
    <d v="2014-07-23T20:40:24"/>
    <x v="3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d v="2012-02-13T15:17:15"/>
    <d v="2012-04-13T14:17:15"/>
    <x v="5"/>
    <x v="2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d v="2016-10-19T18:03:10"/>
    <d v="2016-11-18T19:03:10"/>
    <x v="2"/>
    <x v="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d v="2012-11-07T22:23:42"/>
    <d v="2012-12-07T22:23:42"/>
    <x v="5"/>
    <x v="4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d v="2015-12-09T04:53:10"/>
    <d v="2016-01-08T04:53:10"/>
    <x v="0"/>
    <x v="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d v="2014-11-20T18:13:31"/>
    <d v="2015-01-19T08:30:00"/>
    <x v="3"/>
    <x v="4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d v="2014-07-15T23:27:00"/>
    <d v="2014-08-14T23:27:00"/>
    <x v="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d v="2013-09-09T08:18:07"/>
    <d v="2013-10-09T08:18:07"/>
    <x v="4"/>
    <x v="8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d v="2016-02-29T16:41:35"/>
    <d v="2016-03-30T15:41:35"/>
    <x v="2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d v="2012-04-10T20:20:08"/>
    <d v="2012-06-09T20:20:08"/>
    <x v="5"/>
    <x v="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d v="2015-11-25T14:21:53"/>
    <d v="2015-12-25T14:21:53"/>
    <x v="0"/>
    <x v="4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d v="2014-03-06T03:59:39"/>
    <d v="2014-04-05T02:59:39"/>
    <x v="3"/>
    <x v="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d v="2014-03-24T19:01:04"/>
    <d v="2014-04-06T19:01:04"/>
    <x v="3"/>
    <x v="7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d v="2011-09-13T20:56:40"/>
    <d v="2011-10-28T20:56:40"/>
    <x v="6"/>
    <x v="8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d v="2016-02-12T22:25:16"/>
    <d v="2016-03-13T21:25:16"/>
    <x v="2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d v="2013-05-16T16:53:45"/>
    <d v="2013-05-30T16:53:45"/>
    <x v="4"/>
    <x v="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d v="2014-03-20T12:34:08"/>
    <d v="2014-04-19T12:34:08"/>
    <x v="3"/>
    <x v="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d v="2015-03-31T16:00:51"/>
    <d v="2015-04-30T16:00:51"/>
    <x v="0"/>
    <x v="7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d v="2015-07-27T14:58:50"/>
    <d v="2015-09-25T14:58:50"/>
    <x v="0"/>
    <x v="3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d v="2016-06-14T07:51:34"/>
    <d v="2016-07-14T07:51:34"/>
    <x v="2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d v="2014-10-14T20:30:00"/>
    <d v="2014-11-14T21:30:00"/>
    <x v="3"/>
    <x v="9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d v="2014-07-08T15:35:17"/>
    <d v="2014-08-07T15:35:17"/>
    <x v="3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d v="2016-05-06T06:21:33"/>
    <d v="2016-06-05T06:21:33"/>
    <x v="2"/>
    <x v="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d v="2014-09-26T23:55:00"/>
    <d v="2014-11-26T00:55:00"/>
    <x v="3"/>
    <x v="8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d v="2015-11-24T21:47:48"/>
    <d v="2015-12-24T21:47:48"/>
    <x v="0"/>
    <x v="4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d v="2016-12-02T02:46:11"/>
    <d v="2017-01-01T02:46:11"/>
    <x v="2"/>
    <x v="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d v="2014-07-01T09:46:21"/>
    <d v="2014-07-31T09:46:21"/>
    <x v="3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d v="2014-11-15T06:50:28"/>
    <d v="2014-11-29T04:33:00"/>
    <x v="3"/>
    <x v="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d v="2016-07-07T23:44:54"/>
    <d v="2016-08-06T23:44:54"/>
    <x v="2"/>
    <x v="3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d v="2015-11-19T16:07:09"/>
    <d v="2015-12-19T16:07:09"/>
    <x v="0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d v="2016-03-24T19:40:21"/>
    <d v="2016-04-23T19:40:21"/>
    <x v="2"/>
    <x v="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d v="2017-01-01T21:45:31"/>
    <d v="2017-01-21T21:45:31"/>
    <x v="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d v="2014-12-02T08:20:26"/>
    <d v="2015-01-01T08:20:26"/>
    <x v="3"/>
    <x v="11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d v="2015-07-07T11:05:21"/>
    <d v="2015-08-06T11:05:21"/>
    <x v="0"/>
    <x v="3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d v="2015-06-09T16:47:30"/>
    <d v="2015-07-09T16:47:30"/>
    <x v="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d v="2015-01-18T00:08:47"/>
    <d v="2015-02-17T00:08:47"/>
    <x v="0"/>
    <x v="1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d v="2015-11-17T04:38:46"/>
    <d v="2015-12-17T04:38:46"/>
    <x v="0"/>
    <x v="4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d v="2015-03-30T04:22:00"/>
    <d v="2015-04-29T04:22:00"/>
    <x v="0"/>
    <x v="7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d v="2014-08-03T17:56:32"/>
    <d v="2014-10-02T17:56:32"/>
    <x v="3"/>
    <x v="1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d v="2014-03-25T22:52:53"/>
    <d v="2014-05-02T22:52:53"/>
    <x v="3"/>
    <x v="7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d v="2014-08-20T23:19:43"/>
    <d v="2014-10-19T23:19:43"/>
    <x v="3"/>
    <x v="1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d v="2016-11-01T04:06:21"/>
    <d v="2016-12-01T05:06:21"/>
    <x v="2"/>
    <x v="4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d v="2016-05-17T17:02:46"/>
    <d v="2016-06-16T17:02:46"/>
    <x v="2"/>
    <x v="5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d v="2015-11-09T22:54:35"/>
    <d v="2016-01-08T22:54:35"/>
    <x v="0"/>
    <x v="4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d v="2015-08-08T02:27:43"/>
    <d v="2015-09-07T02:27:43"/>
    <x v="0"/>
    <x v="1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d v="2015-04-15T17:01:52"/>
    <d v="2015-05-15T17:01:52"/>
    <x v="0"/>
    <x v="6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d v="2015-05-19T17:08:25"/>
    <d v="2015-06-18T17:08:25"/>
    <x v="0"/>
    <x v="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d v="2015-08-07T02:36:46"/>
    <d v="2015-09-06T02:36:46"/>
    <x v="0"/>
    <x v="1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d v="2014-07-15T18:20:08"/>
    <d v="2014-08-14T18:20:08"/>
    <x v="3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d v="2015-01-25T01:42:42"/>
    <d v="2015-02-24T01:42:42"/>
    <x v="0"/>
    <x v="1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d v="2014-10-06T15:04:40"/>
    <d v="2014-12-05T16:04:40"/>
    <x v="3"/>
    <x v="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d v="2014-11-09T02:12:08"/>
    <d v="2014-12-09T02:12:08"/>
    <x v="3"/>
    <x v="4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d v="2015-05-30T17:26:05"/>
    <d v="2015-06-30T15:45:00"/>
    <x v="0"/>
    <x v="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d v="2015-02-26T03:43:06"/>
    <d v="2015-03-28T02:43:06"/>
    <x v="0"/>
    <x v="2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d v="2015-04-28T15:06:29"/>
    <d v="2015-05-19T15:06:29"/>
    <x v="0"/>
    <x v="6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d v="2014-08-25T16:24:24"/>
    <d v="2014-09-25T16:24:24"/>
    <x v="3"/>
    <x v="1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d v="2014-07-10T17:22:00"/>
    <d v="2014-08-09T17:22:00"/>
    <x v="3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d v="2016-05-19T17:23:02"/>
    <d v="2016-06-18T17:23:02"/>
    <x v="2"/>
    <x v="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d v="2014-06-02T05:08:50"/>
    <d v="2014-07-06T05:08:50"/>
    <x v="3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d v="2015-05-26T11:39:02"/>
    <d v="2015-06-26T04:00:00"/>
    <x v="0"/>
    <x v="5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d v="2014-08-12T17:38:15"/>
    <d v="2014-09-12T17:38:15"/>
    <x v="3"/>
    <x v="1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d v="2016-08-23T01:17:45"/>
    <d v="2016-09-22T01:17:45"/>
    <x v="2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d v="2015-01-23T08:29:23"/>
    <d v="2015-02-22T08:29:23"/>
    <x v="0"/>
    <x v="1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d v="2015-04-30T21:26:11"/>
    <d v="2015-05-30T21:26:11"/>
    <x v="0"/>
    <x v="6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d v="2014-10-26T19:18:47"/>
    <d v="2014-11-13T20:18:47"/>
    <x v="3"/>
    <x v="9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d v="2014-07-21T16:22:32"/>
    <d v="2014-08-20T16:22:32"/>
    <x v="3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d v="2015-06-29T04:27:37"/>
    <d v="2015-08-03T04:27:37"/>
    <x v="0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d v="2016-04-08T20:12:07"/>
    <d v="2016-05-08T20:12:07"/>
    <x v="2"/>
    <x v="6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d v="2015-06-15T17:28:59"/>
    <d v="2015-07-15T17:28:59"/>
    <x v="0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d v="2017-01-11T00:28:18"/>
    <d v="2017-03-06T13:00:00"/>
    <x v="1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d v="2014-09-15T15:51:36"/>
    <d v="2014-10-15T15:51:36"/>
    <x v="3"/>
    <x v="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d v="2014-07-17T21:44:12"/>
    <d v="2014-08-16T21:44:12"/>
    <x v="3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d v="2015-09-28T17:17:07"/>
    <d v="2015-10-28T17:17:07"/>
    <x v="0"/>
    <x v="8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d v="2014-05-22T19:21:54"/>
    <d v="2014-06-28T19:21:54"/>
    <x v="3"/>
    <x v="5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d v="2015-01-30T08:08:41"/>
    <d v="2015-03-01T08:08:41"/>
    <x v="0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d v="2016-12-24T19:51:28"/>
    <d v="2017-01-12T16:42:00"/>
    <x v="2"/>
    <x v="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d v="2016-10-13T20:40:23"/>
    <d v="2016-11-02T03:59:00"/>
    <x v="2"/>
    <x v="9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d v="2017-01-06T14:23:31"/>
    <d v="2017-02-06T14:23:31"/>
    <x v="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d v="2015-05-06T20:45:49"/>
    <d v="2015-06-08T04:00:00"/>
    <x v="0"/>
    <x v="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d v="2015-04-29T20:43:15"/>
    <d v="2015-06-01T22:42:00"/>
    <x v="0"/>
    <x v="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d v="2015-04-15T21:28:43"/>
    <d v="2015-05-17T18:00:00"/>
    <x v="0"/>
    <x v="6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d v="2016-12-07T16:49:00"/>
    <d v="2016-12-28T16:49:00"/>
    <x v="2"/>
    <x v="11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d v="2016-06-08T23:29:55"/>
    <d v="2016-06-29T23:29:55"/>
    <x v="2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d v="2014-08-01T15:58:45"/>
    <d v="2014-08-31T15:58:45"/>
    <x v="3"/>
    <x v="1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d v="2016-02-19T14:29:20"/>
    <d v="2016-03-20T13:29:20"/>
    <x v="2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d v="2017-01-12T12:09:38"/>
    <d v="2017-02-11T12:09:38"/>
    <x v="1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d v="2016-02-09T18:37:33"/>
    <d v="2016-04-09T17:37:33"/>
    <x v="2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d v="2015-03-09T11:42:59"/>
    <d v="2015-04-08T11:42:59"/>
    <x v="0"/>
    <x v="7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d v="2015-10-21T08:20:53"/>
    <d v="2015-12-20T09:00:00"/>
    <x v="0"/>
    <x v="9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d v="2015-11-18T19:38:59"/>
    <d v="2015-12-18T19:38:59"/>
    <x v="0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d v="2016-05-13T15:57:14"/>
    <d v="2016-06-13T05:59:00"/>
    <x v="2"/>
    <x v="5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d v="2015-11-25T14:51:26"/>
    <d v="2015-12-31T03:00:00"/>
    <x v="0"/>
    <x v="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d v="2015-06-06T18:30:00"/>
    <d v="2015-07-08T18:30:00"/>
    <x v="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d v="2015-03-26T11:27:36"/>
    <d v="2015-04-16T11:27:36"/>
    <x v="0"/>
    <x v="7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d v="2016-06-15T14:34:06"/>
    <d v="2016-07-15T14:34:06"/>
    <x v="2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d v="2015-05-28T06:55:54"/>
    <d v="2015-06-27T06:55:54"/>
    <x v="0"/>
    <x v="5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d v="2015-05-01T14:45:27"/>
    <d v="2015-05-31T14:45:27"/>
    <x v="0"/>
    <x v="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d v="2015-10-20T17:57:13"/>
    <d v="2015-12-04T05:00:00"/>
    <x v="0"/>
    <x v="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d v="2015-05-14T12:09:11"/>
    <d v="2015-06-13T12:09:11"/>
    <x v="0"/>
    <x v="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d v="2017-02-06T18:37:33"/>
    <d v="2017-03-11T13:29:00"/>
    <x v="1"/>
    <x v="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d v="2016-03-01T10:19:33"/>
    <d v="2016-03-31T10:00:00"/>
    <x v="2"/>
    <x v="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d v="2016-02-23T17:01:04"/>
    <d v="2016-03-24T16:01:04"/>
    <x v="2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d v="2017-01-26T20:18:25"/>
    <d v="2017-02-25T20:18:25"/>
    <x v="1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d v="2015-05-08T22:36:12"/>
    <d v="2015-05-31T21:00:00"/>
    <x v="0"/>
    <x v="5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d v="2016-05-25T20:47:41"/>
    <d v="2016-06-09T20:47:41"/>
    <x v="2"/>
    <x v="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d v="2015-11-10T22:48:15"/>
    <d v="2015-11-27T01:00:00"/>
    <x v="0"/>
    <x v="4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d v="2016-12-27T18:08:20"/>
    <d v="2017-01-31T18:08:20"/>
    <x v="2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d v="2015-04-10T20:10:05"/>
    <d v="2015-06-09T20:10:05"/>
    <x v="0"/>
    <x v="6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d v="2014-04-30T22:09:16"/>
    <d v="2014-05-30T22:09:16"/>
    <x v="3"/>
    <x v="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d v="2015-08-31T14:47:37"/>
    <d v="2015-10-02T23:03:00"/>
    <x v="0"/>
    <x v="1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d v="2016-06-14T19:25:40"/>
    <d v="2016-07-14T19:25:40"/>
    <x v="2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d v="2015-10-01T15:53:20"/>
    <d v="2015-11-01T03:00:00"/>
    <x v="0"/>
    <x v="9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d v="2016-09-20T11:05:13"/>
    <d v="2016-10-20T11:05:13"/>
    <x v="2"/>
    <x v="8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d v="2015-07-26T15:05:12"/>
    <d v="2015-08-25T15:05:12"/>
    <x v="0"/>
    <x v="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d v="2016-11-06T11:24:48"/>
    <d v="2016-12-04T00:00:00"/>
    <x v="2"/>
    <x v="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d v="2016-03-01T17:17:27"/>
    <d v="2016-04-01T04:00:00"/>
    <x v="2"/>
    <x v="7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d v="2016-10-11T04:15:09"/>
    <d v="2016-11-10T05:15:09"/>
    <x v="2"/>
    <x v="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d v="2014-04-07T13:11:42"/>
    <d v="2014-06-06T13:11:42"/>
    <x v="3"/>
    <x v="6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d v="2013-08-23T21:44:38"/>
    <d v="2013-10-22T21:44:38"/>
    <x v="4"/>
    <x v="1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d v="2014-03-17T20:59:41"/>
    <d v="2014-04-21T01:00:00"/>
    <x v="3"/>
    <x v="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d v="2014-07-07T22:03:36"/>
    <d v="2014-08-07T07:00:00"/>
    <x v="3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d v="2011-07-30T17:30:08"/>
    <d v="2011-09-28T17:30:08"/>
    <x v="6"/>
    <x v="3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d v="2012-03-17T11:02:07"/>
    <d v="2012-04-16T16:00:00"/>
    <x v="5"/>
    <x v="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d v="2011-01-25T23:20:30"/>
    <d v="2011-02-24T23:20:30"/>
    <x v="6"/>
    <x v="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d v="2015-07-08T22:36:08"/>
    <d v="2015-08-28T01:00:00"/>
    <x v="0"/>
    <x v="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d v="2013-08-20T20:21:10"/>
    <d v="2013-10-06T20:21:10"/>
    <x v="4"/>
    <x v="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d v="2012-01-31T22:46:14"/>
    <d v="2012-02-21T22:46:14"/>
    <x v="5"/>
    <x v="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d v="2015-01-03T18:55:42"/>
    <d v="2015-02-02T18:55:42"/>
    <x v="0"/>
    <x v="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d v="2013-11-05T03:14:59"/>
    <d v="2013-12-15T03:14:59"/>
    <x v="4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d v="2012-07-20T16:19:24"/>
    <d v="2012-07-28T16:00:00"/>
    <x v="5"/>
    <x v="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d v="2012-08-04T06:47:45"/>
    <d v="2012-08-24T06:47:45"/>
    <x v="5"/>
    <x v="1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d v="2011-07-07T14:38:56"/>
    <d v="2011-08-06T14:38:56"/>
    <x v="6"/>
    <x v="3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d v="2011-12-06T23:06:07"/>
    <d v="2012-01-05T23:06:07"/>
    <x v="6"/>
    <x v="1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d v="2013-05-15T00:57:37"/>
    <d v="2013-07-12T21:51:00"/>
    <x v="4"/>
    <x v="5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d v="2014-10-11T20:06:20"/>
    <d v="2014-11-03T05:59:00"/>
    <x v="3"/>
    <x v="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d v="2011-08-27T03:58:22"/>
    <d v="2011-09-11T13:18:00"/>
    <x v="6"/>
    <x v="1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d v="2011-05-08T21:06:11"/>
    <d v="2011-07-08T21:00:00"/>
    <x v="6"/>
    <x v="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d v="2013-03-22T19:48:43"/>
    <d v="2013-04-22T21:00:00"/>
    <x v="4"/>
    <x v="7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d v="2014-05-15T14:23:54"/>
    <d v="2014-06-14T14:23:54"/>
    <x v="3"/>
    <x v="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d v="2011-10-22T01:02:29"/>
    <d v="2011-12-06T02:02:29"/>
    <x v="6"/>
    <x v="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d v="2013-04-06T07:00:55"/>
    <d v="2013-05-06T07:00:55"/>
    <x v="4"/>
    <x v="6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d v="2014-05-08T15:45:53"/>
    <d v="2014-06-13T06:59:00"/>
    <x v="3"/>
    <x v="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d v="2012-06-07T17:46:51"/>
    <d v="2012-07-07T17:46:51"/>
    <x v="5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d v="2014-07-23T15:25:31"/>
    <d v="2014-09-06T15:25:31"/>
    <x v="3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d v="2011-07-27T19:32:47"/>
    <d v="2011-09-25T19:32:47"/>
    <x v="6"/>
    <x v="3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d v="2013-09-26T23:42:49"/>
    <d v="2013-10-24T23:42:49"/>
    <x v="4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d v="2014-08-04T18:48:27"/>
    <d v="2014-09-03T18:48:27"/>
    <x v="3"/>
    <x v="1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d v="2010-11-05T14:54:46"/>
    <d v="2011-01-01T04:59:00"/>
    <x v="7"/>
    <x v="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d v="2013-11-01T20:17:32"/>
    <d v="2013-12-01T21:17:32"/>
    <x v="4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d v="2012-01-13T22:03:51"/>
    <d v="2012-02-12T22:03:51"/>
    <x v="5"/>
    <x v="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d v="2011-02-13T02:03:10"/>
    <d v="2011-04-03T01:03:10"/>
    <x v="6"/>
    <x v="2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d v="2013-08-01T14:40:12"/>
    <d v="2013-08-31T14:40:12"/>
    <x v="4"/>
    <x v="1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d v="2014-05-07T23:17:44"/>
    <d v="2014-06-09T03:59:00"/>
    <x v="3"/>
    <x v="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d v="2014-01-27T20:13:40"/>
    <d v="2014-02-26T20:13:40"/>
    <x v="3"/>
    <x v="1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d v="2013-12-30T08:13:47"/>
    <d v="2014-01-29T08:13:47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d v="2014-01-17T18:18:12"/>
    <d v="2014-02-16T18:18:12"/>
    <x v="3"/>
    <x v="1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d v="2014-02-22T02:01:10"/>
    <d v="2014-03-29T01:00:00"/>
    <x v="3"/>
    <x v="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d v="2013-09-30T15:54:43"/>
    <d v="2013-10-29T15:54:43"/>
    <x v="4"/>
    <x v="8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d v="2010-10-14T15:43:35"/>
    <d v="2010-11-30T15:43:35"/>
    <x v="7"/>
    <x v="9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d v="2013-12-12T21:02:25"/>
    <d v="2014-01-11T21:02:25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d v="2013-06-24T14:02:38"/>
    <d v="2013-07-24T14:02:38"/>
    <x v="4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d v="2013-08-21T20:17:27"/>
    <d v="2013-09-20T20:17:27"/>
    <x v="4"/>
    <x v="1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d v="2016-03-16T19:45:12"/>
    <d v="2016-04-16T00:00:00"/>
    <x v="2"/>
    <x v="7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d v="2012-01-25T20:34:02"/>
    <d v="2012-03-25T19:34:02"/>
    <x v="5"/>
    <x v="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d v="2013-10-14T16:24:19"/>
    <d v="2013-11-13T17:24:19"/>
    <x v="4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d v="2010-04-06T17:52:59"/>
    <d v="2010-06-15T04:00:00"/>
    <x v="7"/>
    <x v="6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d v="2014-08-01T17:31:31"/>
    <d v="2014-08-31T17:31:31"/>
    <x v="3"/>
    <x v="1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d v="2012-07-26T16:33:45"/>
    <d v="2012-08-30T16:33:45"/>
    <x v="5"/>
    <x v="3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d v="2013-07-03T20:49:47"/>
    <d v="2013-08-07T20:49:47"/>
    <x v="4"/>
    <x v="3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d v="2009-07-13T16:54:07"/>
    <d v="2009-09-01T04:00:00"/>
    <x v="8"/>
    <x v="3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d v="2012-07-31T13:29:07"/>
    <d v="2012-09-04T13:29:07"/>
    <x v="5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d v="2014-05-27T13:19:26"/>
    <d v="2014-06-25T02:00:00"/>
    <x v="3"/>
    <x v="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d v="2014-02-12T02:22:50"/>
    <d v="2014-03-24T01:22:50"/>
    <x v="3"/>
    <x v="2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d v="2010-12-01T18:10:54"/>
    <d v="2011-03-01T18:10:54"/>
    <x v="7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d v="2013-07-08T17:50:36"/>
    <d v="2013-07-28T17:50:36"/>
    <x v="4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d v="2013-11-08T11:24:15"/>
    <d v="2013-12-09T04:59:00"/>
    <x v="4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d v="2013-02-15T17:13:09"/>
    <d v="2013-03-11T04:00:00"/>
    <x v="4"/>
    <x v="2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d v="2016-12-08T05:38:02"/>
    <d v="2016-12-31T16:59:00"/>
    <x v="2"/>
    <x v="1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d v="2015-06-05T13:59:35"/>
    <d v="2015-06-20T13:59:35"/>
    <x v="0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d v="2015-02-04T09:13:47"/>
    <d v="2015-02-17T14:00:00"/>
    <x v="0"/>
    <x v="2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d v="2015-04-13T14:54:16"/>
    <d v="2015-06-12T14:54:16"/>
    <x v="0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d v="2016-07-10T03:42:43"/>
    <d v="2016-08-10T04:00:00"/>
    <x v="2"/>
    <x v="3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d v="2016-12-05T03:14:05"/>
    <d v="2017-01-04T03:14:05"/>
    <x v="2"/>
    <x v="1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d v="2015-03-23T14:45:31"/>
    <d v="2015-04-23T06:59:00"/>
    <x v="0"/>
    <x v="7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d v="2015-03-01T15:39:51"/>
    <d v="2015-04-07T07:00:00"/>
    <x v="0"/>
    <x v="7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d v="2015-09-09T18:20:28"/>
    <d v="2015-10-06T22:59:00"/>
    <x v="0"/>
    <x v="8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d v="2015-10-15T16:49:31"/>
    <d v="2015-11-14T17:49:31"/>
    <x v="0"/>
    <x v="9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d v="2015-10-01T10:53:17"/>
    <d v="2015-10-19T11:00:00"/>
    <x v="0"/>
    <x v="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d v="2015-06-29T13:44:57"/>
    <d v="2015-07-29T17:00:00"/>
    <x v="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d v="2016-02-23T01:12:53"/>
    <d v="2016-03-14T00:12:53"/>
    <x v="2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d v="2016-04-01T17:55:58"/>
    <d v="2016-05-01T17:55:58"/>
    <x v="2"/>
    <x v="6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d v="2016-03-29T16:20:32"/>
    <d v="2016-04-28T16:20:32"/>
    <x v="2"/>
    <x v="7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d v="2015-06-14T19:32:39"/>
    <d v="2015-07-14T19:32:39"/>
    <x v="0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d v="2016-04-23T16:12:18"/>
    <d v="2016-06-01T18:57:00"/>
    <x v="2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d v="2015-07-10T17:59:38"/>
    <d v="2015-07-21T03:00:00"/>
    <x v="0"/>
    <x v="3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d v="2016-11-01T01:23:31"/>
    <d v="2016-12-01T02:23:31"/>
    <x v="2"/>
    <x v="4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d v="2016-07-15T10:35:20"/>
    <d v="2016-07-31T11:00:00"/>
    <x v="2"/>
    <x v="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d v="2017-01-12T04:40:05"/>
    <d v="2017-03-13T03:40:05"/>
    <x v="1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d v="2016-06-22T15:58:28"/>
    <d v="2016-07-21T17:30:00"/>
    <x v="2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d v="2014-11-04T10:58:54"/>
    <d v="2014-12-04T10:58:54"/>
    <x v="3"/>
    <x v="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d v="2016-01-18T12:04:39"/>
    <d v="2016-02-17T12:04:39"/>
    <x v="2"/>
    <x v="1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d v="2016-08-29T14:43:32"/>
    <d v="2016-10-08T14:43:32"/>
    <x v="2"/>
    <x v="1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d v="2015-09-10T21:11:08"/>
    <d v="2015-10-15T21:11:08"/>
    <x v="0"/>
    <x v="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d v="2016-07-05T16:00:50"/>
    <d v="2016-08-19T16:00:50"/>
    <x v="2"/>
    <x v="3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d v="2016-10-26T19:15:19"/>
    <d v="2016-11-30T20:15:19"/>
    <x v="2"/>
    <x v="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d v="2015-03-19T16:52:02"/>
    <d v="2015-04-18T16:52:02"/>
    <x v="0"/>
    <x v="7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d v="2016-02-02T17:01:54"/>
    <d v="2016-03-03T17:01:54"/>
    <x v="2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d v="2016-08-22T16:04:20"/>
    <d v="2016-10-21T16:04:20"/>
    <x v="2"/>
    <x v="1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d v="2015-10-01T11:57:28"/>
    <d v="2015-11-06T01:00:00"/>
    <x v="0"/>
    <x v="9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d v="2016-01-24T23:05:09"/>
    <d v="2016-02-28T23:05:09"/>
    <x v="2"/>
    <x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d v="2016-05-30T05:39:06"/>
    <d v="2016-07-21T14:00:00"/>
    <x v="2"/>
    <x v="5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d v="2014-12-12T01:02:52"/>
    <d v="2015-01-11T01:02:52"/>
    <x v="3"/>
    <x v="1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d v="2014-06-26T19:29:25"/>
    <d v="2014-07-11T16:00:00"/>
    <x v="3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d v="2016-12-01T16:34:06"/>
    <d v="2016-12-30T23:00:00"/>
    <x v="2"/>
    <x v="1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d v="2016-11-23T17:58:57"/>
    <d v="2016-12-23T17:58:57"/>
    <x v="2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d v="2015-04-21T15:45:25"/>
    <d v="2015-05-21T15:45:25"/>
    <x v="0"/>
    <x v="6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d v="2016-03-22T16:45:46"/>
    <d v="2016-04-26T06:55:00"/>
    <x v="2"/>
    <x v="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d v="2016-09-13T15:12:32"/>
    <d v="2016-10-13T15:12:32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d v="2016-11-30T02:03:55"/>
    <d v="2016-12-30T02:03:55"/>
    <x v="2"/>
    <x v="4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d v="2014-12-01T19:00:28"/>
    <d v="2015-01-15T19:00:28"/>
    <x v="3"/>
    <x v="11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d v="2015-04-29T16:17:15"/>
    <d v="2015-05-29T16:17:15"/>
    <x v="0"/>
    <x v="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d v="2016-08-30T15:25:34"/>
    <d v="2016-10-14T15:25:34"/>
    <x v="2"/>
    <x v="1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d v="2014-10-23T05:19:05"/>
    <d v="2014-12-02T06:19:05"/>
    <x v="3"/>
    <x v="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d v="2016-06-01T06:38:29"/>
    <d v="2016-07-02T04:00:00"/>
    <x v="2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d v="2016-07-18T12:05:54"/>
    <d v="2016-08-17T12:05:54"/>
    <x v="2"/>
    <x v="3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d v="2016-12-28T01:26:48"/>
    <d v="2017-01-27T01:26:48"/>
    <x v="2"/>
    <x v="1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d v="2014-06-16T02:33:45"/>
    <d v="2014-07-16T02:33:45"/>
    <x v="3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d v="2016-02-10T18:34:47"/>
    <d v="2016-03-11T18:34:47"/>
    <x v="2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d v="2015-11-05T22:28:22"/>
    <d v="2015-12-05T22:28:22"/>
    <x v="0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d v="2014-11-12T20:43:48"/>
    <d v="2014-12-17T20:43:48"/>
    <x v="3"/>
    <x v="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d v="2017-02-01T13:51:19"/>
    <d v="2017-03-03T13:51:19"/>
    <x v="1"/>
    <x v="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d v="2015-07-03T19:17:13"/>
    <d v="2015-08-02T19:17:13"/>
    <x v="0"/>
    <x v="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d v="2014-10-24T15:31:55"/>
    <d v="2014-12-08T16:31:55"/>
    <x v="3"/>
    <x v="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d v="2014-07-16T14:17:33"/>
    <d v="2014-08-15T14:17:33"/>
    <x v="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d v="2016-08-30T14:58:37"/>
    <d v="2016-10-01T14:58:37"/>
    <x v="2"/>
    <x v="1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d v="2015-06-17T19:35:39"/>
    <d v="2015-07-17T19:35:39"/>
    <x v="0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d v="2016-06-21T12:38:03"/>
    <d v="2016-08-19T03:59:00"/>
    <x v="2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d v="2016-06-01T18:57:19"/>
    <d v="2016-06-30T18:57:19"/>
    <x v="2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d v="2014-06-09T19:32:39"/>
    <d v="2014-07-14T19:32:39"/>
    <x v="3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d v="2013-05-28T01:49:11"/>
    <d v="2013-06-27T01:49:11"/>
    <x v="4"/>
    <x v="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d v="2015-02-05T15:18:45"/>
    <d v="2015-03-07T15:18:45"/>
    <x v="0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d v="2014-11-20T12:08:53"/>
    <d v="2014-12-18T12:08:53"/>
    <x v="3"/>
    <x v="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d v="2015-11-09T07:58:55"/>
    <d v="2015-12-16T06:59:00"/>
    <x v="0"/>
    <x v="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d v="2015-11-26T00:18:54"/>
    <d v="2015-12-26T00:18:54"/>
    <x v="0"/>
    <x v="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d v="2016-01-13T17:45:44"/>
    <d v="2016-02-12T17:45:44"/>
    <x v="2"/>
    <x v="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d v="2015-07-15T13:52:46"/>
    <d v="2015-09-05T03:59:00"/>
    <x v="0"/>
    <x v="3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d v="2013-02-04T02:49:48"/>
    <d v="2013-03-11T00:00:00"/>
    <x v="4"/>
    <x v="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d v="2016-05-12T19:22:59"/>
    <d v="2016-06-11T19:22:59"/>
    <x v="2"/>
    <x v="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d v="2012-10-31T06:06:45"/>
    <d v="2012-11-30T10:00:00"/>
    <x v="5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d v="2013-06-05T00:56:00"/>
    <d v="2013-07-05T00:56:00"/>
    <x v="4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d v="2013-01-30T23:05:37"/>
    <d v="2013-03-01T05:59:00"/>
    <x v="4"/>
    <x v="1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d v="2011-05-26T13:42:03"/>
    <d v="2011-06-25T13:42:03"/>
    <x v="6"/>
    <x v="5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d v="2011-05-05T19:33:10"/>
    <d v="2011-07-06T19:33:10"/>
    <x v="6"/>
    <x v="5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d v="2012-07-05T21:37:00"/>
    <d v="2012-08-02T21:37:00"/>
    <x v="5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d v="2014-05-22T17:12:52"/>
    <d v="2014-06-21T17:12:52"/>
    <x v="3"/>
    <x v="5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d v="2013-07-09T22:25:31"/>
    <d v="2013-09-07T22:25:31"/>
    <x v="4"/>
    <x v="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d v="2016-01-27T20:15:27"/>
    <d v="2016-02-15T07:59:00"/>
    <x v="2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d v="2014-11-08T16:41:46"/>
    <d v="2015-01-07T16:41:46"/>
    <x v="3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d v="2015-02-14T17:35:52"/>
    <d v="2015-03-16T16:35:52"/>
    <x v="0"/>
    <x v="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d v="2014-10-12T23:54:23"/>
    <d v="2014-11-27T00:54:23"/>
    <x v="3"/>
    <x v="9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d v="2015-10-15T00:04:10"/>
    <d v="2015-11-14T01:04:10"/>
    <x v="0"/>
    <x v="9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d v="2015-05-22T04:34:54"/>
    <d v="2015-06-15T04:34:54"/>
    <x v="0"/>
    <x v="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d v="2014-03-12T14:15:46"/>
    <d v="2014-04-11T14:15:46"/>
    <x v="3"/>
    <x v="7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d v="2013-10-01T00:04:50"/>
    <d v="2013-10-16T00:04:50"/>
    <x v="4"/>
    <x v="9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d v="2015-04-07T18:12:22"/>
    <d v="2015-05-07T18:12:22"/>
    <x v="0"/>
    <x v="6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d v="2012-06-12T17:45:32"/>
    <d v="2012-07-12T17:45:32"/>
    <x v="5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d v="2016-11-30T22:50:33"/>
    <d v="2016-12-30T22:50:33"/>
    <x v="2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d v="2016-02-24T03:53:08"/>
    <d v="2016-03-25T02:53:08"/>
    <x v="2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d v="2016-12-16T01:35:19"/>
    <d v="2017-01-15T01:35:19"/>
    <x v="2"/>
    <x v="11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d v="2016-11-03T16:03:26"/>
    <d v="2016-12-03T17:03:26"/>
    <x v="2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d v="2017-01-12T05:16:10"/>
    <d v="2017-02-03T04:11:00"/>
    <x v="1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d v="2016-07-17T18:13:30"/>
    <d v="2016-08-01T18:13:30"/>
    <x v="2"/>
    <x v="3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d v="2015-05-06T11:47:56"/>
    <d v="2015-06-05T11:47:56"/>
    <x v="0"/>
    <x v="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d v="2015-05-17T18:18:26"/>
    <d v="2015-06-09T02:00:00"/>
    <x v="0"/>
    <x v="5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d v="2016-11-29T05:08:45"/>
    <d v="2016-12-29T05:08:45"/>
    <x v="2"/>
    <x v="4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d v="2013-04-06T19:12:16"/>
    <d v="2013-05-06T19:12:16"/>
    <x v="4"/>
    <x v="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d v="2016-12-03T01:47:58"/>
    <d v="2016-12-23T01:47:58"/>
    <x v="2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d v="2015-06-05T17:38:42"/>
    <d v="2015-07-05T17:38:42"/>
    <x v="0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d v="2016-03-04T16:32:01"/>
    <d v="2016-04-29T12:11:00"/>
    <x v="2"/>
    <x v="7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d v="2015-06-29T15:31:29"/>
    <d v="2015-07-29T15:31:29"/>
    <x v="0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d v="2015-05-02T22:06:35"/>
    <d v="2015-06-03T04:30:00"/>
    <x v="0"/>
    <x v="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d v="2016-09-21T14:45:17"/>
    <d v="2016-10-17T16:14:00"/>
    <x v="2"/>
    <x v="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d v="2016-07-14T11:32:37"/>
    <d v="2016-08-13T11:32:37"/>
    <x v="2"/>
    <x v="3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d v="2015-03-24T19:16:46"/>
    <d v="2015-04-27T17:12:00"/>
    <x v="0"/>
    <x v="7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d v="2015-07-08T15:36:58"/>
    <d v="2015-08-22T04:59:00"/>
    <x v="0"/>
    <x v="3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d v="2016-02-01T03:43:06"/>
    <d v="2016-03-03T03:43:06"/>
    <x v="2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d v="2016-07-02T16:22:03"/>
    <d v="2016-08-01T16:22:03"/>
    <x v="2"/>
    <x v="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d v="2017-01-17T03:28:46"/>
    <d v="2017-03-01T03:00:00"/>
    <x v="1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d v="2016-12-15T21:48:01"/>
    <d v="2017-01-14T21:48:01"/>
    <x v="2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d v="2015-01-14T23:58:02"/>
    <d v="2015-02-13T23:58:02"/>
    <x v="0"/>
    <x v="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d v="2016-09-27T22:01:50"/>
    <d v="2016-10-27T21:19:00"/>
    <x v="2"/>
    <x v="8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d v="2016-06-05T20:58:54"/>
    <d v="2016-07-05T20:58:54"/>
    <x v="2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d v="2014-09-07T00:06:13"/>
    <d v="2014-10-07T00:06:13"/>
    <x v="3"/>
    <x v="8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d v="2016-05-08T08:11:13"/>
    <d v="2016-06-12T05:30:00"/>
    <x v="2"/>
    <x v="5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d v="2013-05-05T23:54:34"/>
    <d v="2013-05-26T23:54:34"/>
    <x v="4"/>
    <x v="5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d v="2015-03-02T01:16:51"/>
    <d v="2015-05-01T00:16:51"/>
    <x v="0"/>
    <x v="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d v="2013-06-26T01:30:35"/>
    <d v="2013-07-26T01:30:35"/>
    <x v="4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d v="2015-01-28T12:14:45"/>
    <d v="2015-02-22T12:14:45"/>
    <x v="0"/>
    <x v="1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d v="2014-10-29T16:20:01"/>
    <d v="2014-11-28T17:20:01"/>
    <x v="3"/>
    <x v="9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d v="2015-10-20T10:23:27"/>
    <d v="2015-12-12T10:00:00"/>
    <x v="0"/>
    <x v="9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d v="2014-07-18T12:52:58"/>
    <d v="2014-08-12T12:52:58"/>
    <x v="3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d v="2015-10-14T20:55:56"/>
    <d v="2015-11-13T21:55:56"/>
    <x v="0"/>
    <x v="9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d v="2014-11-02T03:12:15"/>
    <d v="2015-01-01T04:12:15"/>
    <x v="3"/>
    <x v="4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d v="2016-04-19T07:38:40"/>
    <d v="2016-06-03T07:38:40"/>
    <x v="2"/>
    <x v="6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d v="2015-01-09T01:25:00"/>
    <d v="2015-02-06T01:25:00"/>
    <x v="0"/>
    <x v="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d v="2014-11-04T01:31:39"/>
    <d v="2014-12-04T01:31:39"/>
    <x v="3"/>
    <x v="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d v="2015-12-22T10:29:30"/>
    <d v="2016-02-20T10:29:30"/>
    <x v="0"/>
    <x v="1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d v="2016-12-04T06:04:27"/>
    <d v="2017-01-03T06:04:27"/>
    <x v="2"/>
    <x v="1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d v="2015-07-07T16:13:11"/>
    <d v="2015-08-16T16:13:11"/>
    <x v="0"/>
    <x v="3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d v="2015-10-22T22:13:39"/>
    <d v="2015-11-21T23:13:39"/>
    <x v="0"/>
    <x v="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d v="2015-08-16T03:36:14"/>
    <d v="2015-09-15T11:11:00"/>
    <x v="0"/>
    <x v="1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d v="2016-01-26T10:57:14"/>
    <d v="2016-02-25T10:57:14"/>
    <x v="2"/>
    <x v="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d v="2016-09-09T10:56:59"/>
    <d v="2016-10-09T10:56:59"/>
    <x v="2"/>
    <x v="8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d v="2016-06-03T16:01:26"/>
    <d v="2016-06-28T16:01:26"/>
    <x v="2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d v="2015-01-09T21:58:29"/>
    <d v="2015-02-08T21:58:29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d v="2016-08-22T05:45:04"/>
    <d v="2016-09-21T05:45:04"/>
    <x v="2"/>
    <x v="1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d v="2015-12-02T08:38:51"/>
    <d v="2016-01-01T08:38:51"/>
    <x v="0"/>
    <x v="1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d v="2016-11-02T17:13:22"/>
    <d v="2016-11-15T18:13:22"/>
    <x v="2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d v="2015-03-30T03:09:19"/>
    <d v="2015-04-29T03:09:19"/>
    <x v="0"/>
    <x v="7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d v="2015-06-25T09:22:00"/>
    <d v="2015-08-24T09:22:00"/>
    <x v="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d v="2016-08-19T20:26:25"/>
    <d v="2016-09-18T20:26:25"/>
    <x v="2"/>
    <x v="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d v="2016-03-03T09:06:57"/>
    <d v="2016-04-02T08:06:57"/>
    <x v="2"/>
    <x v="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d v="2015-03-11T01:27:22"/>
    <d v="2015-04-10T01:27:22"/>
    <x v="0"/>
    <x v="7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d v="2014-11-18T19:31:28"/>
    <d v="2014-12-19T19:31:28"/>
    <x v="3"/>
    <x v="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d v="2015-10-27T05:03:36"/>
    <d v="2015-11-26T06:03:36"/>
    <x v="0"/>
    <x v="9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d v="2015-06-20T18:43:48"/>
    <d v="2015-07-20T18:43:48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d v="2016-10-30T15:01:15"/>
    <d v="2016-12-10T11:00:00"/>
    <x v="2"/>
    <x v="9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d v="2015-05-18T18:24:38"/>
    <d v="2015-06-08T15:00:00"/>
    <x v="0"/>
    <x v="5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d v="2015-09-11T18:43:40"/>
    <d v="2015-10-11T18:43:40"/>
    <x v="0"/>
    <x v="8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d v="2016-01-22T08:24:17"/>
    <d v="2016-02-21T08:24:17"/>
    <x v="2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d v="2014-06-06T12:45:39"/>
    <d v="2014-07-13T04:59:00"/>
    <x v="3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d v="2016-03-28T20:54:59"/>
    <d v="2016-04-27T13:55:00"/>
    <x v="2"/>
    <x v="7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d v="2015-02-05T19:55:01"/>
    <d v="2015-03-07T19:55:01"/>
    <x v="0"/>
    <x v="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d v="2016-04-26T17:57:43"/>
    <d v="2016-05-26T17:57:43"/>
    <x v="2"/>
    <x v="6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d v="2015-07-13T18:22:49"/>
    <d v="2015-09-11T18:22:49"/>
    <x v="0"/>
    <x v="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d v="2016-04-25T15:29:18"/>
    <d v="2016-05-25T15:29:18"/>
    <x v="2"/>
    <x v="6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d v="2016-12-03T22:13:29"/>
    <d v="2017-01-02T22:13:29"/>
    <x v="2"/>
    <x v="1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d v="2015-07-14T20:57:42"/>
    <d v="2015-09-12T20:57:42"/>
    <x v="0"/>
    <x v="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d v="2015-05-15T13:00:55"/>
    <d v="2015-06-14T13:00:55"/>
    <x v="0"/>
    <x v="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d v="2016-04-01T10:44:38"/>
    <d v="2016-04-21T10:44:38"/>
    <x v="2"/>
    <x v="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d v="2016-06-08T17:32:14"/>
    <d v="2016-07-08T17:32:14"/>
    <x v="2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d v="2015-04-21T22:28:38"/>
    <d v="2015-05-22T05:25:00"/>
    <x v="0"/>
    <x v="6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d v="2015-03-23T19:28:25"/>
    <d v="2015-05-10T19:28:25"/>
    <x v="0"/>
    <x v="7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d v="2016-01-21T04:06:37"/>
    <d v="2016-02-20T04:06:37"/>
    <x v="2"/>
    <x v="1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d v="2014-10-19T23:00:59"/>
    <d v="2014-11-19T00:00:59"/>
    <x v="3"/>
    <x v="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d v="2014-06-28T16:52:43"/>
    <d v="2014-07-28T16:52:43"/>
    <x v="3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d v="2017-03-01T16:42:27"/>
    <d v="2017-04-15T15:42:27"/>
    <x v="1"/>
    <x v="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d v="2016-04-03T20:48:00"/>
    <d v="2016-04-24T21:59:00"/>
    <x v="2"/>
    <x v="6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d v="2014-07-12T16:08:40"/>
    <d v="2014-09-05T13:39:00"/>
    <x v="3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d v="2016-12-04T16:02:45"/>
    <d v="2017-01-03T16:02:45"/>
    <x v="2"/>
    <x v="11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d v="2015-10-12T21:30:44"/>
    <d v="2015-11-11T22:30:44"/>
    <x v="0"/>
    <x v="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d v="2014-07-11T16:56:00"/>
    <d v="2014-08-11T04:00:00"/>
    <x v="3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d v="2015-11-04T04:54:56"/>
    <d v="2015-12-02T17:25:00"/>
    <x v="0"/>
    <x v="4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d v="2014-10-03T21:31:38"/>
    <d v="2014-11-30T23:45:00"/>
    <x v="3"/>
    <x v="9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d v="2014-09-17T15:29:14"/>
    <d v="2014-10-21T00:00:00"/>
    <x v="3"/>
    <x v="8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d v="2013-03-11T15:54:31"/>
    <d v="2013-04-10T15:54:31"/>
    <x v="4"/>
    <x v="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d v="2013-02-21T21:52:18"/>
    <d v="2013-04-07T20:52:18"/>
    <x v="4"/>
    <x v="2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d v="2013-01-17T15:52:38"/>
    <d v="2013-02-16T15:52:38"/>
    <x v="4"/>
    <x v="1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d v="2012-02-20T17:37:32"/>
    <d v="2012-03-22T03:00:00"/>
    <x v="5"/>
    <x v="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d v="2015-12-02T04:07:46"/>
    <d v="2016-01-12T05:00:00"/>
    <x v="0"/>
    <x v="11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d v="2012-01-25T19:14:45"/>
    <d v="2012-03-25T18:14:45"/>
    <x v="5"/>
    <x v="1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d v="2011-04-13T00:20:49"/>
    <d v="2011-06-12T00:20:49"/>
    <x v="6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d v="2013-01-16T14:21:49"/>
    <d v="2013-02-15T14:21:49"/>
    <x v="4"/>
    <x v="1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d v="2012-12-07T19:51:03"/>
    <d v="2012-12-28T19:51:03"/>
    <x v="5"/>
    <x v="11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d v="2015-03-10T22:58:54"/>
    <d v="2015-04-09T22:58:54"/>
    <x v="0"/>
    <x v="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d v="2013-09-16T13:01:43"/>
    <d v="2013-10-16T13:01:43"/>
    <x v="4"/>
    <x v="8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d v="2012-01-31T23:30:39"/>
    <d v="2012-03-01T23:30:39"/>
    <x v="5"/>
    <x v="1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d v="2013-08-14T17:28:12"/>
    <d v="2013-09-13T17:28:12"/>
    <x v="4"/>
    <x v="1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d v="2014-11-17T17:21:03"/>
    <d v="2014-12-20T04:59:00"/>
    <x v="3"/>
    <x v="4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d v="2011-08-11T01:00:22"/>
    <d v="2011-09-10T01:00:22"/>
    <x v="6"/>
    <x v="1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d v="2011-10-24T14:46:44"/>
    <d v="2011-12-23T03:00:00"/>
    <x v="6"/>
    <x v="9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d v="2013-04-30T20:55:13"/>
    <d v="2013-05-14T20:55:13"/>
    <x v="4"/>
    <x v="6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d v="2014-04-25T17:53:09"/>
    <d v="2014-05-10T03:59:00"/>
    <x v="3"/>
    <x v="6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d v="2013-07-09T22:24:59"/>
    <d v="2013-07-26T17:00:00"/>
    <x v="4"/>
    <x v="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d v="2013-10-03T22:09:05"/>
    <d v="2013-11-02T22:09:05"/>
    <x v="4"/>
    <x v="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d v="2012-08-15T20:35:36"/>
    <d v="2012-09-07T07:51:00"/>
    <x v="5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d v="2016-06-27T04:37:55"/>
    <d v="2016-07-22T04:37:55"/>
    <x v="2"/>
    <x v="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d v="2012-05-24T04:49:23"/>
    <d v="2012-07-21T14:51:00"/>
    <x v="5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d v="2015-05-06T19:06:13"/>
    <d v="2015-06-20T19:06:13"/>
    <x v="0"/>
    <x v="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d v="2015-01-28T04:02:41"/>
    <d v="2015-02-27T04:02:41"/>
    <x v="0"/>
    <x v="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d v="2016-07-03T22:01:11"/>
    <d v="2016-08-02T22:01:11"/>
    <x v="2"/>
    <x v="3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d v="2013-12-06T13:31:00"/>
    <d v="2014-01-05T13:31:00"/>
    <x v="4"/>
    <x v="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d v="2012-10-16T14:40:52"/>
    <d v="2012-11-15T15:40:52"/>
    <x v="5"/>
    <x v="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d v="2013-09-03T13:27:54"/>
    <d v="2013-10-02T13:27:54"/>
    <x v="4"/>
    <x v="8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d v="2014-12-18T17:07:23"/>
    <d v="2015-02-15T15:38:00"/>
    <x v="3"/>
    <x v="1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d v="2011-05-19T21:14:06"/>
    <d v="2011-06-18T21:14:06"/>
    <x v="6"/>
    <x v="5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d v="2013-05-17T20:47:55"/>
    <d v="2013-06-16T20:47:55"/>
    <x v="4"/>
    <x v="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d v="2015-03-04T17:20:13"/>
    <d v="2015-04-03T15:38:00"/>
    <x v="0"/>
    <x v="7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d v="2011-07-28T18:57:11"/>
    <d v="2011-08-27T18:57:11"/>
    <x v="6"/>
    <x v="3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d v="2014-07-18T11:24:19"/>
    <d v="2014-09-16T11:24:19"/>
    <x v="3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d v="2013-06-19T15:25:22"/>
    <d v="2013-07-31T19:43:00"/>
    <x v="4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d v="2014-07-20T23:36:18"/>
    <d v="2014-09-03T23:36:18"/>
    <x v="3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d v="2016-06-06T00:10:33"/>
    <d v="2016-08-05T00:10:33"/>
    <x v="2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d v="2013-04-01T21:42:37"/>
    <d v="2013-05-01T21:42:37"/>
    <x v="4"/>
    <x v="6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d v="2015-06-08T14:00:23"/>
    <d v="2015-07-08T14:00:23"/>
    <x v="0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d v="2016-02-26T13:01:20"/>
    <d v="2016-03-25T22:00:00"/>
    <x v="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d v="2016-08-24T08:20:01"/>
    <d v="2016-10-23T08:20:01"/>
    <x v="2"/>
    <x v="1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d v="2014-05-13T15:47:04"/>
    <d v="2014-06-10T08:33:00"/>
    <x v="3"/>
    <x v="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d v="2016-02-14T10:38:23"/>
    <d v="2016-03-22T20:01:00"/>
    <x v="2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d v="2014-06-24T18:51:44"/>
    <d v="2014-07-24T18:51:44"/>
    <x v="3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d v="2010-03-17T10:48:29"/>
    <d v="2010-05-15T08:10:00"/>
    <x v="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d v="2014-05-27T14:44:41"/>
    <d v="2014-06-27T14:44:41"/>
    <x v="3"/>
    <x v="5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d v="2017-01-16T12:48:05"/>
    <d v="2017-02-14T22:59:00"/>
    <x v="1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d v="2014-06-19T09:14:38"/>
    <d v="2014-07-19T09:14:38"/>
    <x v="3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d v="2015-10-19T14:00:04"/>
    <d v="2015-11-18T15:00:04"/>
    <x v="0"/>
    <x v="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d v="2017-01-06T16:25:39"/>
    <d v="2017-02-05T16:25:39"/>
    <x v="1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d v="2014-06-16T15:17:46"/>
    <d v="2014-07-16T15:17:46"/>
    <x v="3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d v="2015-08-18T14:20:40"/>
    <d v="2015-09-27T14:20:40"/>
    <x v="0"/>
    <x v="1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d v="2016-02-15T06:04:57"/>
    <d v="2016-03-16T05:04:57"/>
    <x v="2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d v="2016-09-06T11:11:32"/>
    <d v="2016-10-06T14:00:00"/>
    <x v="2"/>
    <x v="8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d v="2014-11-05T13:35:53"/>
    <d v="2014-12-06T06:00:00"/>
    <x v="3"/>
    <x v="4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d v="2014-05-01T19:40:52"/>
    <d v="2014-05-31T19:40:52"/>
    <x v="3"/>
    <x v="5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d v="2014-05-23T17:48:03"/>
    <d v="2014-06-20T21:59:00"/>
    <x v="3"/>
    <x v="5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d v="2014-11-12T20:35:13"/>
    <d v="2014-12-19T04:00:00"/>
    <x v="3"/>
    <x v="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d v="2016-05-03T04:01:31"/>
    <d v="2016-06-07T04:01:31"/>
    <x v="2"/>
    <x v="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d v="2014-09-17T19:55:39"/>
    <d v="2014-10-17T19:55:39"/>
    <x v="3"/>
    <x v="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d v="2014-11-21T18:01:56"/>
    <d v="2014-12-23T00:00:00"/>
    <x v="3"/>
    <x v="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d v="2017-01-21T12:01:30"/>
    <d v="2017-02-20T12:01:30"/>
    <x v="1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d v="2016-07-19T16:52:18"/>
    <d v="2016-08-18T16:52:18"/>
    <x v="2"/>
    <x v="3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d v="2015-12-01T06:37:27"/>
    <d v="2016-01-19T06:37:27"/>
    <x v="0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d v="2017-02-14T14:24:46"/>
    <d v="2017-03-14T13:24:46"/>
    <x v="1"/>
    <x v="2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d v="2017-01-01T17:35:22"/>
    <d v="2017-02-01T00:00:00"/>
    <x v="1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d v="2015-02-17T15:05:20"/>
    <d v="2015-03-19T14:05:20"/>
    <x v="0"/>
    <x v="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d v="2015-09-28T18:24:55"/>
    <d v="2015-10-23T18:24:55"/>
    <x v="0"/>
    <x v="8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d v="2014-10-29T19:15:26"/>
    <d v="2014-12-01T03:00:00"/>
    <x v="3"/>
    <x v="9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d v="2016-01-22T11:24:25"/>
    <d v="2016-02-15T15:00:00"/>
    <x v="2"/>
    <x v="1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d v="2016-03-14T00:02:57"/>
    <d v="2016-05-02T03:59:00"/>
    <x v="2"/>
    <x v="7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d v="2015-08-05T16:11:02"/>
    <d v="2015-09-04T16:11:02"/>
    <x v="0"/>
    <x v="1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d v="2016-04-24T19:53:51"/>
    <d v="2016-05-23T22:00:00"/>
    <x v="2"/>
    <x v="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d v="2015-07-28T19:15:10"/>
    <d v="2015-08-27T19:15:10"/>
    <x v="0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d v="2016-07-01T07:33:47"/>
    <d v="2016-08-06T18:00:00"/>
    <x v="2"/>
    <x v="3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d v="2014-12-08T18:46:10"/>
    <d v="2015-01-22T18:46:10"/>
    <x v="3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d v="2016-12-01T22:03:39"/>
    <d v="2017-01-03T22:03:39"/>
    <x v="2"/>
    <x v="1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d v="2014-10-27T00:10:16"/>
    <d v="2014-11-26T01:15:00"/>
    <x v="3"/>
    <x v="9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d v="2014-12-01T17:05:38"/>
    <d v="2014-12-31T17:05:38"/>
    <x v="3"/>
    <x v="1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d v="2015-06-15T23:55:00"/>
    <d v="2015-06-30T23:55:00"/>
    <x v="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d v="2014-10-23T12:13:54"/>
    <d v="2014-11-22T13:13:54"/>
    <x v="3"/>
    <x v="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d v="2015-02-18T01:13:44"/>
    <d v="2015-04-01T00:18:00"/>
    <x v="0"/>
    <x v="2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d v="2015-01-27T21:13:54"/>
    <d v="2015-03-02T21:16:00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d v="2014-07-19T05:06:39"/>
    <d v="2014-09-17T05:06:39"/>
    <x v="3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d v="2017-02-16T10:14:42"/>
    <d v="2017-02-23T10:14:42"/>
    <x v="1"/>
    <x v="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d v="2015-10-09T21:10:20"/>
    <d v="2015-11-08T22:10:20"/>
    <x v="0"/>
    <x v="9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d v="2015-10-04T03:15:59"/>
    <d v="2015-11-03T04:15:59"/>
    <x v="0"/>
    <x v="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d v="2016-04-12T10:47:14"/>
    <d v="2016-05-12T10:47:14"/>
    <x v="2"/>
    <x v="6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d v="2015-04-27T19:47:19"/>
    <d v="2015-05-27T19:47:19"/>
    <x v="0"/>
    <x v="6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d v="2014-09-10T16:31:48"/>
    <d v="2014-10-01T03:59:00"/>
    <x v="3"/>
    <x v="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d v="2015-08-03T06:47:27"/>
    <d v="2015-09-02T06:47:27"/>
    <x v="0"/>
    <x v="1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d v="2015-07-03T06:03:10"/>
    <d v="2015-08-02T06:03:10"/>
    <x v="0"/>
    <x v="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d v="2015-08-25T14:43:52"/>
    <d v="2015-09-17T17:00:00"/>
    <x v="0"/>
    <x v="1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d v="2016-06-04T03:40:24"/>
    <d v="2016-07-04T03:40:24"/>
    <x v="2"/>
    <x v="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d v="2014-08-20T15:40:33"/>
    <d v="2014-09-20T15:40:33"/>
    <x v="3"/>
    <x v="1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d v="2015-06-30T09:32:39"/>
    <d v="2015-08-28T12:12:00"/>
    <x v="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d v="2015-04-14T01:16:39"/>
    <d v="2015-04-29T01:16:39"/>
    <x v="0"/>
    <x v="6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d v="2014-10-24T00:29:53"/>
    <d v="2014-11-13T01:29:53"/>
    <x v="3"/>
    <x v="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d v="2013-10-08T01:00:03"/>
    <d v="2013-11-07T02:00:03"/>
    <x v="4"/>
    <x v="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d v="2009-09-23T13:35:16"/>
    <d v="2009-12-02T00:50:00"/>
    <x v="8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d v="2014-01-13T17:49:11"/>
    <d v="2014-03-14T16:49:11"/>
    <x v="3"/>
    <x v="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d v="2015-04-27T08:48:29"/>
    <d v="2015-05-28T20:05:00"/>
    <x v="0"/>
    <x v="6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d v="2011-05-09T17:31:01"/>
    <d v="2011-06-08T17:31:01"/>
    <x v="6"/>
    <x v="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d v="2016-06-28T22:00:04"/>
    <d v="2016-07-27T22:00:00"/>
    <x v="2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d v="2014-02-01T22:29:05"/>
    <d v="2014-02-17T00:00:00"/>
    <x v="3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d v="2014-11-19T01:29:45"/>
    <d v="2014-12-24T01:29:45"/>
    <x v="3"/>
    <x v="4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d v="2013-04-25T16:18:34"/>
    <d v="2013-05-25T16:18:34"/>
    <x v="4"/>
    <x v="6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d v="2016-03-09T19:31:22"/>
    <d v="2016-04-08T18:31:22"/>
    <x v="2"/>
    <x v="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d v="2015-05-20T18:28:03"/>
    <d v="2015-06-19T18:28:03"/>
    <x v="0"/>
    <x v="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d v="2016-02-04T00:47:39"/>
    <d v="2016-02-28T23:59:00"/>
    <x v="2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d v="2017-02-20T00:00:02"/>
    <d v="2017-04-01T03:59:00"/>
    <x v="1"/>
    <x v="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d v="2015-01-13T22:15:29"/>
    <d v="2015-02-17T22:15:29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d v="2014-06-09T12:34:56"/>
    <d v="2014-07-09T12:34:56"/>
    <x v="3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d v="2015-05-16T21:06:08"/>
    <d v="2015-06-30T21:06:08"/>
    <x v="0"/>
    <x v="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d v="2012-05-25T20:20:48"/>
    <d v="2012-07-24T20:20:48"/>
    <x v="5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d v="2010-08-09T01:34:51"/>
    <d v="2010-09-02T02:00:00"/>
    <x v="7"/>
    <x v="1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d v="2013-07-26T23:54:51"/>
    <d v="2013-08-28T23:54:51"/>
    <x v="4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d v="2012-03-22T01:12:06"/>
    <d v="2012-05-21T01:12:06"/>
    <x v="5"/>
    <x v="7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d v="2015-11-17T10:46:30"/>
    <d v="2015-12-19T10:46:30"/>
    <x v="0"/>
    <x v="4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d v="2015-08-30T18:57:33"/>
    <d v="2015-10-26T21:20:00"/>
    <x v="0"/>
    <x v="1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d v="2014-08-26T21:43:11"/>
    <d v="2014-09-25T21:43:11"/>
    <x v="3"/>
    <x v="1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d v="2014-05-20T15:35:01"/>
    <d v="2014-05-30T15:35:01"/>
    <x v="3"/>
    <x v="5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d v="2016-12-03T21:29:28"/>
    <d v="2016-12-25T11:00:00"/>
    <x v="2"/>
    <x v="11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d v="2015-03-06T02:30:22"/>
    <d v="2015-04-05T01:30:22"/>
    <x v="0"/>
    <x v="7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d v="2014-11-13T22:49:25"/>
    <d v="2014-12-13T22:49:25"/>
    <x v="3"/>
    <x v="4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d v="2015-01-01T05:59:59"/>
    <d v="2015-01-31T20:12:00"/>
    <x v="0"/>
    <x v="1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d v="2015-09-09T23:38:06"/>
    <d v="2015-10-09T23:38:06"/>
    <x v="0"/>
    <x v="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d v="2015-08-24T20:34:24"/>
    <d v="2015-09-23T20:34:24"/>
    <x v="0"/>
    <x v="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d v="2016-03-04T17:25:41"/>
    <d v="2016-04-03T16:25:41"/>
    <x v="2"/>
    <x v="7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d v="2015-02-11T01:44:45"/>
    <d v="2015-03-28T00:44:45"/>
    <x v="0"/>
    <x v="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d v="2015-01-29T20:17:35"/>
    <d v="2015-02-28T20:17:35"/>
    <x v="0"/>
    <x v="1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d v="2016-03-16T17:06:22"/>
    <d v="2016-05-15T16:21:00"/>
    <x v="2"/>
    <x v="7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d v="2014-05-21T01:12:08"/>
    <d v="2014-06-18T20:13:00"/>
    <x v="3"/>
    <x v="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d v="2014-10-29T10:19:29"/>
    <d v="2014-12-13T11:19:29"/>
    <x v="3"/>
    <x v="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d v="2016-08-21T08:29:57"/>
    <d v="2016-09-20T08:29:57"/>
    <x v="2"/>
    <x v="1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d v="2015-05-27T16:00:58"/>
    <d v="2015-07-26T16:00:58"/>
    <x v="0"/>
    <x v="5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d v="2016-03-09T12:56:16"/>
    <d v="2016-04-08T11:56:16"/>
    <x v="2"/>
    <x v="7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d v="2014-06-01T01:22:32"/>
    <d v="2014-07-15T05:11:00"/>
    <x v="3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d v="2011-04-05T02:13:53"/>
    <d v="2011-05-05T02:13:53"/>
    <x v="6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d v="2011-09-02T07:08:37"/>
    <d v="2011-10-14T23:00:00"/>
    <x v="6"/>
    <x v="8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d v="2011-11-29T04:04:19"/>
    <d v="2012-01-28T04:04:19"/>
    <x v="6"/>
    <x v="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d v="2012-02-06T20:17:15"/>
    <d v="2012-03-17T19:17:15"/>
    <x v="5"/>
    <x v="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d v="2011-07-23T00:18:33"/>
    <d v="2011-08-01T07:00:00"/>
    <x v="6"/>
    <x v="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d v="2010-12-24T02:40:38"/>
    <d v="2011-03-24T01:40:38"/>
    <x v="7"/>
    <x v="11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d v="2012-05-24T19:24:11"/>
    <d v="2012-06-14T19:24:11"/>
    <x v="5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d v="2013-11-29T19:56:26"/>
    <d v="2014-01-01T05:26:00"/>
    <x v="4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d v="2011-09-10T00:01:49"/>
    <d v="2011-11-02T08:00:00"/>
    <x v="6"/>
    <x v="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d v="2012-11-15T22:11:50"/>
    <d v="2012-12-15T22:11:50"/>
    <x v="5"/>
    <x v="4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d v="2013-05-15T00:00:32"/>
    <d v="2013-06-05T00:00:32"/>
    <x v="4"/>
    <x v="5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d v="2012-12-03T20:59:44"/>
    <d v="2013-01-02T20:59:44"/>
    <x v="5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d v="2012-06-22T01:40:02"/>
    <d v="2012-07-22T01:40:02"/>
    <x v="5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d v="2014-06-04T23:32:49"/>
    <d v="2014-08-03T17:00:00"/>
    <x v="3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d v="2011-10-29T01:13:16"/>
    <d v="2011-12-13T02:13:16"/>
    <x v="6"/>
    <x v="9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d v="2012-10-12T17:10:21"/>
    <d v="2012-11-22T22:00:00"/>
    <x v="5"/>
    <x v="9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d v="2013-09-29T15:56:28"/>
    <d v="2013-11-01T19:00:00"/>
    <x v="4"/>
    <x v="8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d v="2013-01-27T15:42:15"/>
    <d v="2013-03-08T15:42:15"/>
    <x v="4"/>
    <x v="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d v="2014-08-25T04:28:06"/>
    <d v="2014-09-15T04:28:06"/>
    <x v="3"/>
    <x v="1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d v="2013-02-16T08:09:00"/>
    <d v="2013-02-23T08:09:00"/>
    <x v="4"/>
    <x v="2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d v="2012-04-04T14:33:35"/>
    <d v="2012-05-28T03:59:00"/>
    <x v="5"/>
    <x v="6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d v="2014-11-07T07:04:34"/>
    <d v="2014-12-17T07:59:00"/>
    <x v="3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d v="2013-06-28T16:31:29"/>
    <d v="2013-08-27T16:31:29"/>
    <x v="4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d v="2012-11-30T08:48:55"/>
    <d v="2013-01-09T08:48:55"/>
    <x v="5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d v="2012-08-14T16:47:33"/>
    <d v="2012-09-11T16:47:33"/>
    <x v="5"/>
    <x v="1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d v="2013-11-01T20:21:07"/>
    <d v="2013-12-01T21:21:07"/>
    <x v="4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d v="2012-10-23T16:58:09"/>
    <d v="2012-11-26T04:59:00"/>
    <x v="5"/>
    <x v="9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d v="2014-05-15T17:41:22"/>
    <d v="2014-06-17T17:41:22"/>
    <x v="3"/>
    <x v="5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d v="2014-01-06T20:48:53"/>
    <d v="2014-02-20T20:48:53"/>
    <x v="3"/>
    <x v="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d v="2012-01-31T20:06:15"/>
    <d v="2012-03-02T06:59:00"/>
    <x v="5"/>
    <x v="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d v="2012-09-12T20:37:41"/>
    <d v="2012-10-12T20:37:41"/>
    <x v="5"/>
    <x v="8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d v="2011-07-26T08:10:54"/>
    <d v="2011-09-24T08:10:54"/>
    <x v="6"/>
    <x v="3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d v="2011-12-19T21:12:36"/>
    <d v="2012-01-16T05:00:00"/>
    <x v="6"/>
    <x v="1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d v="2011-04-25T04:33:21"/>
    <d v="2011-06-02T05:59:00"/>
    <x v="6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d v="2016-05-12T20:51:01"/>
    <d v="2016-07-11T20:51:01"/>
    <x v="2"/>
    <x v="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d v="2011-04-30T02:04:48"/>
    <d v="2011-06-12T04:00:00"/>
    <x v="6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d v="2009-11-05T18:02:20"/>
    <d v="2009-12-31T23:39:00"/>
    <x v="8"/>
    <x v="4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d v="2013-01-14T16:29:28"/>
    <d v="2013-02-28T21:25:00"/>
    <x v="4"/>
    <x v="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d v="2012-02-02T15:39:25"/>
    <d v="2012-03-03T15:39:25"/>
    <x v="5"/>
    <x v="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d v="2010-07-20T05:32:35"/>
    <d v="2010-08-03T01:59:00"/>
    <x v="7"/>
    <x v="3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d v="2014-11-19T14:19:04"/>
    <d v="2014-12-19T14:19:04"/>
    <x v="3"/>
    <x v="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d v="2011-05-25T00:35:27"/>
    <d v="2011-06-14T00:35:27"/>
    <x v="6"/>
    <x v="5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d v="2012-08-25T19:46:52"/>
    <d v="2012-09-24T19:46:52"/>
    <x v="5"/>
    <x v="1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d v="2012-09-23T01:26:00"/>
    <d v="2012-11-22T02:26:00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d v="2013-09-04T14:49:00"/>
    <d v="2013-09-18T14:49:00"/>
    <x v="4"/>
    <x v="8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d v="2014-07-13T10:48:23"/>
    <d v="2014-08-14T18:11:00"/>
    <x v="3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d v="2012-05-10T09:49:37"/>
    <d v="2012-06-09T09:49:37"/>
    <x v="5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d v="2011-02-18T16:54:42"/>
    <d v="2011-03-20T15:54:42"/>
    <x v="6"/>
    <x v="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d v="2014-04-08T16:25:55"/>
    <d v="2014-05-23T16:25:55"/>
    <x v="3"/>
    <x v="6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d v="2013-09-09T10:27:17"/>
    <d v="2013-10-09T10:27:17"/>
    <x v="4"/>
    <x v="8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d v="2011-03-23T21:37:00"/>
    <d v="2011-04-26T06:59:00"/>
    <x v="6"/>
    <x v="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d v="2013-10-25T11:49:53"/>
    <d v="2013-11-24T12:49:53"/>
    <x v="4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d v="2011-03-24T20:01:36"/>
    <d v="2011-04-24T20:01:36"/>
    <x v="6"/>
    <x v="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d v="2012-03-19T21:22:40"/>
    <d v="2012-04-18T21:22:40"/>
    <x v="5"/>
    <x v="7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d v="2012-03-06T19:00:20"/>
    <d v="2012-04-05T18:00:20"/>
    <x v="5"/>
    <x v="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d v="2012-11-13T22:17:32"/>
    <d v="2012-12-13T22:17:32"/>
    <x v="5"/>
    <x v="4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d v="2012-04-24T18:46:08"/>
    <d v="2012-05-24T18:46:08"/>
    <x v="5"/>
    <x v="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d v="2012-11-10T05:19:27"/>
    <d v="2012-12-18T14:20:00"/>
    <x v="5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d v="2013-11-18T21:55:21"/>
    <d v="2013-12-17T12:00:00"/>
    <x v="4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d v="2016-03-30T16:39:10"/>
    <d v="2016-04-30T21:59:00"/>
    <x v="2"/>
    <x v="7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d v="2015-12-05T23:57:11"/>
    <d v="2016-01-17T21:00:00"/>
    <x v="0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d v="2011-11-01T04:45:36"/>
    <d v="2011-12-31T05:45:36"/>
    <x v="6"/>
    <x v="4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d v="2015-01-02T00:31:47"/>
    <d v="2015-02-01T00:31:47"/>
    <x v="0"/>
    <x v="1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d v="2012-01-31T18:16:58"/>
    <d v="2012-03-16T03:59:00"/>
    <x v="5"/>
    <x v="1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d v="2011-01-21T15:35:13"/>
    <d v="2011-02-22T03:00:00"/>
    <x v="6"/>
    <x v="1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d v="2013-02-26T06:04:33"/>
    <d v="2013-03-28T05:04:33"/>
    <x v="4"/>
    <x v="2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d v="2014-02-12T01:41:38"/>
    <d v="2014-03-11T06:59:00"/>
    <x v="3"/>
    <x v="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d v="2011-10-29T03:35:39"/>
    <d v="2011-11-28T04:35:39"/>
    <x v="6"/>
    <x v="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d v="2016-04-01T21:14:36"/>
    <d v="2016-05-31T21:14:36"/>
    <x v="2"/>
    <x v="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d v="2010-05-15T22:19:59"/>
    <d v="2010-07-05T04:00:00"/>
    <x v="7"/>
    <x v="5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d v="2016-07-02T13:03:34"/>
    <d v="2016-08-01T13:03:34"/>
    <x v="2"/>
    <x v="3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d v="2012-05-05T15:45:30"/>
    <d v="2012-06-04T15:45:30"/>
    <x v="5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d v="2015-02-04T21:04:52"/>
    <d v="2015-03-06T21:04:52"/>
    <x v="0"/>
    <x v="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d v="2016-07-18T14:31:46"/>
    <d v="2016-08-18T06:59:00"/>
    <x v="2"/>
    <x v="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d v="2011-09-16T17:35:40"/>
    <d v="2011-10-16T22:03:00"/>
    <x v="6"/>
    <x v="8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d v="2012-03-05T17:25:47"/>
    <d v="2012-04-21T03:59:00"/>
    <x v="5"/>
    <x v="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d v="2016-02-16T09:46:16"/>
    <d v="2016-04-16T05:59:00"/>
    <x v="2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d v="2014-01-23T20:31:11"/>
    <d v="2014-02-06T20:31:11"/>
    <x v="3"/>
    <x v="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d v="2011-06-29T01:39:05"/>
    <d v="2011-07-22T01:39:05"/>
    <x v="6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d v="2014-06-12T18:11:07"/>
    <d v="2014-07-12T18:11:07"/>
    <x v="3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d v="2017-02-08T02:54:44"/>
    <d v="2017-03-29T02:00:00"/>
    <x v="1"/>
    <x v="2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d v="2017-02-13T05:07:40"/>
    <d v="2017-04-14T04:07:40"/>
    <x v="1"/>
    <x v="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d v="2017-03-14T18:45:38"/>
    <d v="2017-04-07T18:45:38"/>
    <x v="1"/>
    <x v="7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d v="2017-02-17T19:34:01"/>
    <d v="2017-03-17T18:34:01"/>
    <x v="1"/>
    <x v="2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d v="2017-02-22T06:00:23"/>
    <d v="2017-03-24T05:00:23"/>
    <x v="1"/>
    <x v="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d v="2017-02-26T20:15:19"/>
    <d v="2017-04-27T19:15:19"/>
    <x v="1"/>
    <x v="2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d v="2017-03-08T01:07:25"/>
    <d v="2017-04-10T20:15:00"/>
    <x v="1"/>
    <x v="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d v="2017-03-10T12:49:54"/>
    <d v="2017-04-09T11:49:54"/>
    <x v="1"/>
    <x v="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d v="2017-02-14T22:37:10"/>
    <d v="2017-03-16T21:37:10"/>
    <x v="1"/>
    <x v="2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d v="2017-03-07T10:20:42"/>
    <d v="2017-04-06T09:20:42"/>
    <x v="1"/>
    <x v="7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d v="2017-03-01T16:50:08"/>
    <d v="2017-04-03T01:00:00"/>
    <x v="1"/>
    <x v="7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d v="2017-02-22T03:37:47"/>
    <d v="2017-03-26T23:59:00"/>
    <x v="1"/>
    <x v="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d v="2017-03-09T22:05:12"/>
    <d v="2017-04-09T20:00:00"/>
    <x v="1"/>
    <x v="7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d v="2017-02-25T16:04:34"/>
    <d v="2017-03-27T04:36:00"/>
    <x v="1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d v="2017-03-07T00:45:14"/>
    <d v="2017-04-10T01:00:00"/>
    <x v="1"/>
    <x v="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d v="2017-03-02T01:40:11"/>
    <d v="2017-04-01T00:40:11"/>
    <x v="1"/>
    <x v="7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d v="2017-03-11T00:47:28"/>
    <d v="2017-04-09T23:47:28"/>
    <x v="1"/>
    <x v="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d v="2017-03-02T04:59:20"/>
    <d v="2017-03-26T03:33:00"/>
    <x v="1"/>
    <x v="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d v="2017-03-12T20:44:05"/>
    <d v="2017-04-11T20:44:05"/>
    <x v="1"/>
    <x v="7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d v="2017-03-02T01:43:10"/>
    <d v="2017-04-01T04:00:00"/>
    <x v="1"/>
    <x v="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d v="2014-12-16T15:56:45"/>
    <d v="2015-01-15T15:56:45"/>
    <x v="3"/>
    <x v="1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d v="2015-02-28T20:52:30"/>
    <d v="2015-03-30T19:52:30"/>
    <x v="0"/>
    <x v="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d v="2015-07-02T06:45:37"/>
    <d v="2015-08-31T06:45:37"/>
    <x v="0"/>
    <x v="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d v="2015-01-17T03:21:13"/>
    <d v="2015-02-16T03:21:13"/>
    <x v="0"/>
    <x v="1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d v="2015-08-29T00:24:06"/>
    <d v="2015-09-09T16:00:00"/>
    <x v="0"/>
    <x v="1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d v="2015-06-24T07:21:12"/>
    <d v="2015-08-23T07:21:12"/>
    <x v="0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d v="2016-02-27T17:18:15"/>
    <d v="2016-03-28T16:18:15"/>
    <x v="2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d v="2016-03-22T20:48:26"/>
    <d v="2016-05-01T20:48:26"/>
    <x v="2"/>
    <x v="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d v="2014-07-21T13:31:54"/>
    <d v="2014-08-31T19:39:00"/>
    <x v="3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d v="2015-12-03T14:11:28"/>
    <d v="2016-01-18T13:00:00"/>
    <x v="0"/>
    <x v="11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d v="2014-08-01T15:30:34"/>
    <d v="2014-09-01T15:30:34"/>
    <x v="3"/>
    <x v="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d v="2015-05-01T21:55:53"/>
    <d v="2015-06-30T21:55:53"/>
    <x v="0"/>
    <x v="5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d v="2014-09-05T19:13:32"/>
    <d v="2014-10-05T19:13:32"/>
    <x v="3"/>
    <x v="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d v="2015-04-01T22:02:41"/>
    <d v="2015-05-01T22:02:41"/>
    <x v="0"/>
    <x v="6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d v="2015-03-01T05:13:05"/>
    <d v="2015-03-31T03:22:00"/>
    <x v="0"/>
    <x v="7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d v="2016-10-30T13:51:39"/>
    <d v="2016-12-09T14:51:39"/>
    <x v="2"/>
    <x v="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d v="2016-03-31T23:33:58"/>
    <d v="2016-04-21T04:00:00"/>
    <x v="2"/>
    <x v="7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d v="2016-03-31T14:39:09"/>
    <d v="2016-05-14T04:59:00"/>
    <x v="2"/>
    <x v="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d v="2014-08-18T12:49:51"/>
    <d v="2014-09-17T12:49:51"/>
    <x v="3"/>
    <x v="1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d v="2014-10-10T18:47:51"/>
    <d v="2014-11-09T19:47:51"/>
    <x v="3"/>
    <x v="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d v="2015-11-11T11:04:23"/>
    <d v="2015-12-11T11:04:23"/>
    <x v="0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d v="2016-02-25T23:03:49"/>
    <d v="2016-04-03T00:10:00"/>
    <x v="2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d v="2015-05-05T19:48:35"/>
    <d v="2015-07-01T06:00:00"/>
    <x v="0"/>
    <x v="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d v="2014-09-30T22:22:42"/>
    <d v="2014-10-30T22:22:42"/>
    <x v="3"/>
    <x v="8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d v="2014-07-25T23:14:09"/>
    <d v="2014-08-24T23:14:09"/>
    <x v="3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d v="2014-05-29T22:04:24"/>
    <d v="2014-06-27T22:04:24"/>
    <x v="3"/>
    <x v="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d v="2015-02-09T22:16:17"/>
    <d v="2015-04-05T11:00:00"/>
    <x v="0"/>
    <x v="2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d v="2015-09-21T15:01:14"/>
    <d v="2015-10-21T15:01:14"/>
    <x v="0"/>
    <x v="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d v="2016-04-11T01:15:06"/>
    <d v="2016-06-10T01:15:06"/>
    <x v="2"/>
    <x v="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d v="2015-09-25T02:06:23"/>
    <d v="2015-10-25T02:06:23"/>
    <x v="0"/>
    <x v="8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d v="2015-05-28T21:45:52"/>
    <d v="2015-06-11T15:00:00"/>
    <x v="0"/>
    <x v="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d v="2015-11-17T16:24:41"/>
    <d v="2016-01-16T05:00:00"/>
    <x v="0"/>
    <x v="4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d v="2016-09-01T16:12:54"/>
    <d v="2016-09-13T21:30:00"/>
    <x v="2"/>
    <x v="8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d v="2015-04-08T00:52:36"/>
    <d v="2015-05-08T00:52:36"/>
    <x v="0"/>
    <x v="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d v="2016-07-08T19:32:25"/>
    <d v="2016-08-07T19:32:25"/>
    <x v="2"/>
    <x v="3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d v="2015-10-09T20:40:33"/>
    <d v="2015-11-08T21:40:33"/>
    <x v="0"/>
    <x v="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d v="2015-06-20T22:46:32"/>
    <d v="2015-07-20T22:46:32"/>
    <x v="0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d v="2014-09-02T20:59:02"/>
    <d v="2014-10-02T20:59:02"/>
    <x v="3"/>
    <x v="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d v="2016-03-06T20:58:52"/>
    <d v="2016-05-04T19:58:52"/>
    <x v="2"/>
    <x v="7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d v="2015-06-16T19:37:02"/>
    <d v="2015-07-16T19:37:02"/>
    <x v="0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d v="2015-04-26T15:04:31"/>
    <d v="2015-06-10T15:04:31"/>
    <x v="0"/>
    <x v="6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d v="2016-12-06T21:02:50"/>
    <d v="2017-01-07T21:00:00"/>
    <x v="2"/>
    <x v="1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d v="2016-08-04T22:12:55"/>
    <d v="2016-08-27T03:59:00"/>
    <x v="2"/>
    <x v="1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d v="2015-01-22T14:31:17"/>
    <d v="2015-03-08T13:31:17"/>
    <x v="0"/>
    <x v="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d v="2016-11-16T06:13:58"/>
    <d v="2016-12-22T02:00:00"/>
    <x v="2"/>
    <x v="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d v="2016-10-25T04:14:27"/>
    <d v="2016-11-24T02:00:00"/>
    <x v="2"/>
    <x v="9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d v="2015-10-15T10:27:10"/>
    <d v="2015-11-13T15:00:00"/>
    <x v="0"/>
    <x v="9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d v="2015-08-03T22:49:03"/>
    <d v="2015-09-02T22:49:03"/>
    <x v="0"/>
    <x v="1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d v="2017-01-23T23:25:21"/>
    <d v="2017-03-01T19:00:00"/>
    <x v="1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d v="2016-03-25T20:05:04"/>
    <d v="2016-04-19T20:05:04"/>
    <x v="2"/>
    <x v="7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d v="2015-02-17T18:45:23"/>
    <d v="2015-03-19T17:45:23"/>
    <x v="0"/>
    <x v="2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d v="2016-09-14T06:04:42"/>
    <d v="2016-10-14T06:04:42"/>
    <x v="2"/>
    <x v="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d v="2016-02-20T17:59:28"/>
    <d v="2016-03-21T16:59:28"/>
    <x v="2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d v="2015-03-04T21:02:33"/>
    <d v="2015-04-03T20:02:33"/>
    <x v="0"/>
    <x v="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d v="2015-09-05T18:56:01"/>
    <d v="2015-10-05T18:56:01"/>
    <x v="0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d v="2016-07-20T04:01:09"/>
    <d v="2016-08-29T04:01:09"/>
    <x v="2"/>
    <x v="3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d v="2016-12-29T19:51:23"/>
    <d v="2017-01-28T19:29:00"/>
    <x v="2"/>
    <x v="1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d v="2016-05-15T22:56:32"/>
    <d v="2016-07-14T22:56:32"/>
    <x v="2"/>
    <x v="5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d v="2015-03-05T19:53:49"/>
    <d v="2015-03-25T18:53:49"/>
    <x v="0"/>
    <x v="7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d v="2016-02-05T16:08:33"/>
    <d v="2016-02-25T16:08:33"/>
    <x v="2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d v="2015-07-24T13:37:40"/>
    <d v="2015-09-12T13:37:40"/>
    <x v="0"/>
    <x v="3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d v="2016-02-10T23:34:05"/>
    <d v="2016-03-11T23:34:05"/>
    <x v="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d v="2016-09-23T20:50:40"/>
    <d v="2016-10-23T20:50:40"/>
    <x v="2"/>
    <x v="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d v="2014-07-05T11:39:39"/>
    <d v="2014-08-03T11:39:39"/>
    <x v="3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d v="2014-07-14T23:31:52"/>
    <d v="2014-08-13T23:31:52"/>
    <x v="3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d v="2014-08-04T20:38:08"/>
    <d v="2014-08-25T20:38:08"/>
    <x v="3"/>
    <x v="1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d v="2014-07-04T15:48:04"/>
    <d v="2014-08-03T15:48:04"/>
    <x v="3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d v="2014-07-29T13:27:24"/>
    <d v="2014-09-27T13:27:24"/>
    <x v="3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d v="2014-12-14T19:39:19"/>
    <d v="2015-01-13T19:39:19"/>
    <x v="3"/>
    <x v="1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d v="2014-09-09T18:43:14"/>
    <d v="2014-10-14T18:43:14"/>
    <x v="3"/>
    <x v="8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d v="2014-09-23T23:30:40"/>
    <d v="2014-10-23T23:30:40"/>
    <x v="3"/>
    <x v="8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d v="2014-05-07T17:13:56"/>
    <d v="2014-07-06T17:13:56"/>
    <x v="3"/>
    <x v="5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d v="2014-12-05T18:14:58"/>
    <d v="2015-01-19T18:14:58"/>
    <x v="3"/>
    <x v="1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d v="2014-10-18T05:14:52"/>
    <d v="2014-11-29T14:59:00"/>
    <x v="3"/>
    <x v="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d v="2014-09-09T23:26:00"/>
    <d v="2014-10-24T23:26:00"/>
    <x v="3"/>
    <x v="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d v="2014-09-23T22:57:51"/>
    <d v="2014-10-29T22:57:51"/>
    <x v="3"/>
    <x v="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d v="2015-01-21T08:34:13"/>
    <d v="2015-02-20T08:34:13"/>
    <x v="0"/>
    <x v="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d v="2015-02-10T20:43:15"/>
    <d v="2015-03-27T19:43:15"/>
    <x v="0"/>
    <x v="2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d v="2016-08-03T16:36:20"/>
    <d v="2016-09-02T16:36:20"/>
    <x v="2"/>
    <x v="1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d v="2016-05-03T14:25:10"/>
    <d v="2016-07-02T14:25:10"/>
    <x v="2"/>
    <x v="5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d v="2016-08-15T14:49:05"/>
    <d v="2016-09-15T14:49:05"/>
    <x v="2"/>
    <x v="1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d v="2016-01-19T13:48:09"/>
    <d v="2016-02-21T13:48:09"/>
    <x v="2"/>
    <x v="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d v="2015-04-21T22:47:58"/>
    <d v="2015-05-21T22:47:58"/>
    <x v="0"/>
    <x v="6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d v="2014-12-30T15:44:00"/>
    <d v="2015-01-31T03:25:00"/>
    <x v="3"/>
    <x v="1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d v="2014-09-15T03:14:15"/>
    <d v="2014-10-16T00:00:00"/>
    <x v="3"/>
    <x v="8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d v="2014-11-15T13:12:57"/>
    <d v="2014-12-15T13:12:57"/>
    <x v="3"/>
    <x v="4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d v="2015-03-05T15:43:57"/>
    <d v="2015-04-04T14:43:57"/>
    <x v="0"/>
    <x v="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d v="2014-10-01T22:45:42"/>
    <d v="2014-10-31T22:45:42"/>
    <x v="3"/>
    <x v="9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d v="2014-11-13T06:00:03"/>
    <d v="2015-01-12T06:00:03"/>
    <x v="3"/>
    <x v="4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d v="2015-01-06T16:11:18"/>
    <d v="2015-02-05T16:11:18"/>
    <x v="0"/>
    <x v="1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d v="2014-11-30T17:46:05"/>
    <d v="2015-01-29T17:46:05"/>
    <x v="3"/>
    <x v="4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d v="2015-07-04T00:44:42"/>
    <d v="2015-08-10T06:59:00"/>
    <x v="0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d v="2014-10-28T21:24:00"/>
    <d v="2014-11-27T22:24:00"/>
    <x v="3"/>
    <x v="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d v="2015-01-07T13:13:42"/>
    <d v="2015-02-11T13:13:42"/>
    <x v="0"/>
    <x v="1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d v="2016-09-15T06:55:41"/>
    <d v="2016-10-14T16:00:00"/>
    <x v="2"/>
    <x v="8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d v="2016-05-25T10:32:46"/>
    <d v="2016-07-24T10:32:46"/>
    <x v="2"/>
    <x v="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d v="2016-11-15T13:39:49"/>
    <d v="2016-12-15T13:39:49"/>
    <x v="2"/>
    <x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d v="2015-12-06T07:50:33"/>
    <d v="2016-02-04T07:50:33"/>
    <x v="0"/>
    <x v="11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d v="2014-10-22T20:13:28"/>
    <d v="2014-11-11T21:13:28"/>
    <x v="3"/>
    <x v="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d v="2016-09-10T14:32:50"/>
    <d v="2016-10-10T14:32:50"/>
    <x v="2"/>
    <x v="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d v="2015-11-13T15:51:08"/>
    <d v="2015-12-15T12:10:00"/>
    <x v="0"/>
    <x v="4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d v="2015-06-04T11:20:30"/>
    <d v="2015-06-27T21:59:00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d v="2015-01-14T01:43:02"/>
    <d v="2015-02-14T01:43:02"/>
    <x v="0"/>
    <x v="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d v="2015-10-05T16:16:44"/>
    <d v="2015-11-14T17:16:44"/>
    <x v="0"/>
    <x v="9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d v="2015-08-31T19:17:38"/>
    <d v="2015-10-02T18:00:00"/>
    <x v="0"/>
    <x v="1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d v="2014-08-26T15:19:09"/>
    <d v="2014-09-30T15:19:09"/>
    <x v="3"/>
    <x v="1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d v="2014-08-29T01:38:33"/>
    <d v="2014-09-28T01:38:33"/>
    <x v="3"/>
    <x v="1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d v="2017-01-07T16:20:30"/>
    <d v="2017-02-11T16:20:30"/>
    <x v="1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d v="2015-01-25T21:47:19"/>
    <d v="2015-03-01T21:47:19"/>
    <x v="0"/>
    <x v="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d v="2014-08-09T21:50:26"/>
    <d v="2014-08-21T21:50:26"/>
    <x v="3"/>
    <x v="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d v="2014-08-25T10:24:30"/>
    <d v="2014-10-24T04:00:00"/>
    <x v="3"/>
    <x v="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d v="2016-06-03T07:38:56"/>
    <d v="2016-07-03T07:38:56"/>
    <x v="2"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d v="2014-07-09T21:20:12"/>
    <d v="2014-08-08T21:20:12"/>
    <x v="3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d v="2015-01-29T07:32:16"/>
    <d v="2015-02-28T07:32:16"/>
    <x v="0"/>
    <x v="1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d v="2015-06-17T21:45:37"/>
    <d v="2015-07-01T21:45:37"/>
    <x v="0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d v="2016-06-27T21:01:43"/>
    <d v="2016-07-25T19:00:00"/>
    <x v="2"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d v="2016-12-01T15:53:27"/>
    <d v="2017-01-30T06:59:00"/>
    <x v="2"/>
    <x v="11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d v="2015-03-04T05:37:30"/>
    <d v="2015-04-03T04:37:30"/>
    <x v="0"/>
    <x v="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d v="2014-06-30T18:03:16"/>
    <d v="2014-07-30T18:03:16"/>
    <x v="3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d v="2015-03-02T02:01:30"/>
    <d v="2015-04-01T01:01:30"/>
    <x v="0"/>
    <x v="7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d v="2012-01-18T07:39:27"/>
    <d v="2012-03-03T07:39:27"/>
    <x v="5"/>
    <x v="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d v="2013-12-26T19:07:42"/>
    <d v="2014-01-31T19:01:00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d v="2012-09-24T16:26:16"/>
    <d v="2012-10-24T16:26:16"/>
    <x v="5"/>
    <x v="8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d v="2013-12-18T21:59:27"/>
    <d v="2014-01-08T02:08:00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d v="2013-06-18T20:01:43"/>
    <d v="2013-07-11T20:01:43"/>
    <x v="4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d v="2014-01-18T22:10:17"/>
    <d v="2014-02-17T22:10:17"/>
    <x v="3"/>
    <x v="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d v="2011-01-12T07:49:21"/>
    <d v="2011-03-03T07:49:21"/>
    <x v="6"/>
    <x v="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d v="2014-04-07T21:35:30"/>
    <d v="2014-05-09T22:00:00"/>
    <x v="3"/>
    <x v="6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d v="2010-12-04T02:06:11"/>
    <d v="2011-01-21T22:00:00"/>
    <x v="7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d v="2014-01-25T16:25:07"/>
    <d v="2014-02-24T16:25:07"/>
    <x v="3"/>
    <x v="1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d v="2012-04-27T23:54:23"/>
    <d v="2012-05-12T23:54:23"/>
    <x v="5"/>
    <x v="6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d v="2011-02-02T12:57:07"/>
    <d v="2011-03-04T12:57:07"/>
    <x v="6"/>
    <x v="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d v="2013-01-29T01:03:23"/>
    <d v="2013-03-02T07:59:00"/>
    <x v="4"/>
    <x v="1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d v="2014-12-15T23:08:15"/>
    <d v="2015-01-24T23:08:15"/>
    <x v="3"/>
    <x v="11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d v="2016-03-01T16:51:11"/>
    <d v="2016-03-31T15:51:11"/>
    <x v="2"/>
    <x v="7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d v="2013-01-31T19:25:29"/>
    <d v="2013-02-17T19:25:29"/>
    <x v="4"/>
    <x v="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d v="2012-01-18T01:08:55"/>
    <d v="2012-03-18T00:08:55"/>
    <x v="5"/>
    <x v="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d v="2011-09-02T18:52:37"/>
    <d v="2011-10-01T03:00:00"/>
    <x v="6"/>
    <x v="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d v="2016-09-01T17:19:42"/>
    <d v="2016-10-01T17:19:42"/>
    <x v="2"/>
    <x v="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d v="2013-04-18T02:18:30"/>
    <d v="2013-05-07T04:59:00"/>
    <x v="4"/>
    <x v="6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d v="2014-04-16T20:17:25"/>
    <d v="2014-05-20T04:59:00"/>
    <x v="3"/>
    <x v="6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d v="2015-01-27T15:09:41"/>
    <d v="2015-03-02T05:59:00"/>
    <x v="0"/>
    <x v="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d v="2011-01-21T23:52:34"/>
    <d v="2011-02-20T23:52:34"/>
    <x v="6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d v="2011-05-03T23:21:54"/>
    <d v="2011-06-11T03:00:00"/>
    <x v="6"/>
    <x v="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d v="2016-06-02T07:59:58"/>
    <d v="2016-06-17T04:55:00"/>
    <x v="2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d v="2012-11-15T15:36:17"/>
    <d v="2012-12-15T15:36:17"/>
    <x v="5"/>
    <x v="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d v="2015-03-31T05:40:32"/>
    <d v="2015-04-21T05:40:32"/>
    <x v="0"/>
    <x v="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d v="2011-05-28T18:54:48"/>
    <d v="2011-07-31T06:59:00"/>
    <x v="6"/>
    <x v="5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d v="2012-09-17T20:17:39"/>
    <d v="2012-10-17T20:17:39"/>
    <x v="5"/>
    <x v="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d v="2014-06-10T23:01:40"/>
    <d v="2014-07-10T23:01:40"/>
    <x v="3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d v="2014-07-07T21:45:38"/>
    <d v="2014-07-28T01:00:00"/>
    <x v="3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d v="2015-03-18T18:30:52"/>
    <d v="2015-04-25T00:00:00"/>
    <x v="0"/>
    <x v="7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d v="2012-09-25T01:26:57"/>
    <d v="2012-11-14T02:26:57"/>
    <x v="5"/>
    <x v="8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d v="2013-04-24T00:30:37"/>
    <d v="2013-05-24T00:30:37"/>
    <x v="4"/>
    <x v="6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d v="2013-11-22T12:55:40"/>
    <d v="2014-01-06T12:55:40"/>
    <x v="4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d v="2014-06-27T20:31:12"/>
    <d v="2014-07-18T20:31:12"/>
    <x v="3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d v="2014-08-13T18:26:53"/>
    <d v="2014-09-12T18:26:53"/>
    <x v="3"/>
    <x v="1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d v="2011-10-17T04:48:41"/>
    <d v="2011-12-16T05:48:41"/>
    <x v="6"/>
    <x v="9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d v="2011-08-23T18:28:49"/>
    <d v="2011-09-22T18:28:49"/>
    <x v="6"/>
    <x v="1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d v="2014-01-16T17:01:24"/>
    <d v="2014-02-06T17:01:24"/>
    <x v="3"/>
    <x v="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d v="2014-12-27T07:12:21"/>
    <d v="2015-01-26T07:12:21"/>
    <x v="3"/>
    <x v="1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d v="2017-01-20T11:49:34"/>
    <d v="2017-03-08T07:30:00"/>
    <x v="1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d v="2014-05-13T19:08:05"/>
    <d v="2014-06-12T19:08:05"/>
    <x v="3"/>
    <x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d v="2014-04-04T17:11:40"/>
    <d v="2014-05-04T17:11:40"/>
    <x v="3"/>
    <x v="6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d v="2016-10-02T08:49:07"/>
    <d v="2016-11-06T09:49:07"/>
    <x v="2"/>
    <x v="9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d v="2017-01-07T05:54:57"/>
    <d v="2017-03-01T04:00:00"/>
    <x v="1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d v="2016-10-06T22:11:52"/>
    <d v="2016-11-05T22:11:52"/>
    <x v="2"/>
    <x v="9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d v="2015-11-20T18:42:05"/>
    <d v="2015-12-15T07:59:00"/>
    <x v="0"/>
    <x v="4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d v="2016-12-05T00:04:09"/>
    <d v="2017-01-04T00:04:09"/>
    <x v="2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d v="2016-01-02T08:32:15"/>
    <d v="2016-01-31T04:17:00"/>
    <x v="2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d v="2014-10-11T18:48:21"/>
    <d v="2014-11-20T19:48:21"/>
    <x v="3"/>
    <x v="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d v="2015-05-31T03:06:42"/>
    <d v="2015-06-30T03:06:42"/>
    <x v="0"/>
    <x v="5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d v="2015-06-09T14:46:50"/>
    <d v="2015-07-08T16:45:00"/>
    <x v="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d v="2016-06-08T23:15:33"/>
    <d v="2016-06-28T23:15:33"/>
    <x v="2"/>
    <x v="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d v="2016-06-07T21:35:08"/>
    <d v="2016-08-06T21:35:08"/>
    <x v="2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d v="2014-05-17T06:50:05"/>
    <d v="2014-06-16T06:50:05"/>
    <x v="3"/>
    <x v="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d v="2015-01-31T00:42:05"/>
    <d v="2015-03-01T00:42:05"/>
    <x v="0"/>
    <x v="1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d v="2014-05-14T00:12:35"/>
    <d v="2014-06-13T00:12:35"/>
    <x v="3"/>
    <x v="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d v="2016-02-13T15:35:29"/>
    <d v="2016-03-14T14:35:29"/>
    <x v="2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d v="2016-03-01T13:36:20"/>
    <d v="2016-03-30T12:36:20"/>
    <x v="2"/>
    <x v="7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d v="2015-02-08T03:39:49"/>
    <d v="2015-03-10T02:39:49"/>
    <x v="0"/>
    <x v="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d v="2012-06-07T22:46:52"/>
    <d v="2012-07-10T23:48:00"/>
    <x v="5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d v="2012-03-09T22:45:08"/>
    <d v="2012-04-08T21:45:08"/>
    <x v="5"/>
    <x v="7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d v="2012-10-23T04:45:35"/>
    <d v="2012-11-27T12:00:00"/>
    <x v="5"/>
    <x v="9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d v="2012-07-09T02:15:10"/>
    <d v="2012-08-10T22:00:00"/>
    <x v="5"/>
    <x v="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d v="2014-10-13T21:45:38"/>
    <d v="2014-11-12T22:45:38"/>
    <x v="3"/>
    <x v="9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d v="2015-11-15T19:12:12"/>
    <d v="2015-12-03T21:30:00"/>
    <x v="0"/>
    <x v="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d v="2010-05-01T05:45:32"/>
    <d v="2010-06-01T04:59:00"/>
    <x v="7"/>
    <x v="5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d v="2013-01-25T19:02:26"/>
    <d v="2013-03-11T18:02:26"/>
    <x v="4"/>
    <x v="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d v="2012-11-15T18:52:08"/>
    <d v="2012-12-15T18:52:08"/>
    <x v="5"/>
    <x v="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d v="2010-06-06T19:09:14"/>
    <d v="2010-07-22T06:00:00"/>
    <x v="7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d v="2011-05-08T15:18:01"/>
    <d v="2011-06-07T15:18:01"/>
    <x v="6"/>
    <x v="5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d v="2011-03-30T22:36:25"/>
    <d v="2011-04-16T03:59:00"/>
    <x v="6"/>
    <x v="7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d v="2012-01-12T21:43:03"/>
    <d v="2012-02-12T21:43:03"/>
    <x v="5"/>
    <x v="1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d v="2015-09-20T17:55:22"/>
    <d v="2015-10-20T17:55:22"/>
    <x v="0"/>
    <x v="8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d v="2012-03-13T17:02:45"/>
    <d v="2012-04-12T17:02:45"/>
    <x v="5"/>
    <x v="7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d v="2014-02-10T14:00:06"/>
    <d v="2014-03-04T21:00:00"/>
    <x v="3"/>
    <x v="2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d v="2015-12-28T04:37:53"/>
    <d v="2016-02-01T18:00:00"/>
    <x v="0"/>
    <x v="1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d v="2015-02-23T22:36:06"/>
    <d v="2015-03-25T21:36:06"/>
    <x v="0"/>
    <x v="2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d v="2012-09-08T20:55:31"/>
    <d v="2012-10-06T09:59:00"/>
    <x v="5"/>
    <x v="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d v="2015-04-22T13:02:09"/>
    <d v="2015-05-22T13:00:00"/>
    <x v="0"/>
    <x v="6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d v="2015-02-02T18:57:27"/>
    <d v="2015-03-04T18:57:27"/>
    <x v="0"/>
    <x v="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d v="2016-11-28T18:29:51"/>
    <d v="2017-01-27T18:29:51"/>
    <x v="2"/>
    <x v="4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d v="2015-11-18T16:27:01"/>
    <d v="2016-01-02T16:27:01"/>
    <x v="0"/>
    <x v="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d v="2014-08-08T22:13:14"/>
    <d v="2014-09-07T22:13:14"/>
    <x v="3"/>
    <x v="1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d v="2016-05-24T16:06:23"/>
    <d v="2016-06-23T16:06:23"/>
    <x v="2"/>
    <x v="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d v="2014-05-08T14:05:25"/>
    <d v="2014-05-23T14:05:25"/>
    <x v="3"/>
    <x v="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d v="2016-11-29T22:01:40"/>
    <d v="2016-12-29T22:01:40"/>
    <x v="2"/>
    <x v="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d v="2014-09-23T10:17:59"/>
    <d v="2014-10-23T10:17:59"/>
    <x v="3"/>
    <x v="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d v="2015-09-17T23:06:57"/>
    <d v="2015-10-31T22:45:00"/>
    <x v="0"/>
    <x v="8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d v="2014-07-10T00:48:54"/>
    <d v="2014-08-09T00:48:54"/>
    <x v="3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d v="2015-05-05T05:26:00"/>
    <d v="2015-06-04T05:26:00"/>
    <x v="0"/>
    <x v="5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d v="2014-09-08T12:16:18"/>
    <d v="2014-10-08T12:16:18"/>
    <x v="3"/>
    <x v="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d v="2014-10-17T04:11:13"/>
    <d v="2014-11-01T03:59:00"/>
    <x v="3"/>
    <x v="9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d v="2014-08-13T01:10:22"/>
    <d v="2014-09-02T01:10:22"/>
    <x v="3"/>
    <x v="1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d v="2016-10-13T17:12:55"/>
    <d v="2016-11-07T18:12:55"/>
    <x v="2"/>
    <x v="9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d v="2017-01-11T06:28:53"/>
    <d v="2017-02-10T06:28:53"/>
    <x v="1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d v="2014-07-08T18:57:31"/>
    <d v="2014-08-12T18:57:31"/>
    <x v="3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d v="2015-04-19T21:00:49"/>
    <d v="2015-05-19T21:00:49"/>
    <x v="0"/>
    <x v="6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d v="2015-09-23T21:01:01"/>
    <d v="2015-10-21T23:00:00"/>
    <x v="0"/>
    <x v="8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d v="2012-06-14T05:19:03"/>
    <d v="2012-07-14T05:19:03"/>
    <x v="5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d v="2013-11-12T06:08:27"/>
    <d v="2013-12-12T06:08:27"/>
    <x v="4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d v="2011-08-17T20:22:12"/>
    <d v="2011-09-27T04:59:00"/>
    <x v="6"/>
    <x v="1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d v="2013-12-18T18:15:55"/>
    <d v="2014-01-15T19:33:00"/>
    <x v="4"/>
    <x v="11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d v="2013-09-18T21:38:08"/>
    <d v="2013-10-11T00:00:00"/>
    <x v="4"/>
    <x v="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d v="2010-10-05T22:54:16"/>
    <d v="2010-11-02T00:26:00"/>
    <x v="7"/>
    <x v="9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d v="2012-02-21T20:40:39"/>
    <d v="2012-03-08T04:59:00"/>
    <x v="5"/>
    <x v="2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d v="2013-04-07T15:33:14"/>
    <d v="2013-05-07T15:33:14"/>
    <x v="4"/>
    <x v="6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d v="2011-05-24T00:31:06"/>
    <d v="2011-07-05T00:31:06"/>
    <x v="6"/>
    <x v="5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d v="2013-05-08T13:24:42"/>
    <d v="2013-07-07T13:24:42"/>
    <x v="4"/>
    <x v="5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d v="2012-05-08T21:25:09"/>
    <d v="2012-05-22T03:30:00"/>
    <x v="5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d v="2012-01-03T19:26:13"/>
    <d v="2012-01-24T19:26:13"/>
    <x v="5"/>
    <x v="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d v="2014-08-28T03:08:27"/>
    <d v="2014-09-27T03:08:27"/>
    <x v="3"/>
    <x v="1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d v="2011-11-18T20:48:41"/>
    <d v="2011-12-25T05:00:00"/>
    <x v="6"/>
    <x v="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d v="2014-05-14T22:22:51"/>
    <d v="2014-06-21T04:59:00"/>
    <x v="3"/>
    <x v="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d v="2011-11-05T21:21:10"/>
    <d v="2011-12-06T05:59:00"/>
    <x v="6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d v="2012-05-30T02:51:21"/>
    <d v="2012-06-15T03:59:00"/>
    <x v="5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d v="2013-06-01T06:13:51"/>
    <d v="2013-07-02T05:00:00"/>
    <x v="4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d v="2013-02-08T23:38:28"/>
    <d v="2013-03-10T22:38:28"/>
    <x v="4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d v="2011-05-07T12:10:33"/>
    <d v="2011-06-15T03:59:00"/>
    <x v="6"/>
    <x v="5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d v="2014-04-15T06:58:51"/>
    <d v="2014-05-15T06:58:51"/>
    <x v="3"/>
    <x v="6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d v="2011-04-05T19:52:20"/>
    <d v="2011-07-04T19:52:20"/>
    <x v="6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d v="2016-06-27T06:28:36"/>
    <d v="2016-08-11T06:28:36"/>
    <x v="2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d v="2014-04-01T14:01:30"/>
    <d v="2014-05-01T14:01:30"/>
    <x v="3"/>
    <x v="6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d v="2015-06-02T06:02:38"/>
    <d v="2015-07-12T06:02:38"/>
    <x v="0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d v="2014-02-19T03:36:01"/>
    <d v="2014-04-20T02:36:01"/>
    <x v="3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d v="2009-10-16T22:02:00"/>
    <d v="2009-11-23T05:59:00"/>
    <x v="8"/>
    <x v="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d v="2016-04-13T14:30:09"/>
    <d v="2016-06-06T17:02:00"/>
    <x v="2"/>
    <x v="6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d v="2014-06-10T10:09:11"/>
    <d v="2014-07-10T10:09:11"/>
    <x v="3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d v="2011-03-22T04:21:13"/>
    <d v="2011-04-22T04:21:13"/>
    <x v="6"/>
    <x v="7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d v="2016-10-08T10:05:37"/>
    <d v="2016-11-07T11:05:37"/>
    <x v="2"/>
    <x v="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d v="2013-09-09T14:33:35"/>
    <d v="2013-10-16T14:33:35"/>
    <x v="4"/>
    <x v="8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d v="2012-02-02T04:47:45"/>
    <d v="2012-03-02T03:00:00"/>
    <x v="5"/>
    <x v="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d v="2016-01-25T13:56:16"/>
    <d v="2016-03-12T05:00:00"/>
    <x v="2"/>
    <x v="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d v="2012-04-21T06:31:21"/>
    <d v="2012-05-23T19:00:00"/>
    <x v="5"/>
    <x v="6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d v="2015-03-04T22:10:05"/>
    <d v="2015-04-18T21:10:05"/>
    <x v="0"/>
    <x v="7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d v="2012-09-27T02:21:53"/>
    <d v="2012-10-27T02:21:53"/>
    <x v="5"/>
    <x v="8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d v="2013-02-21T23:42:41"/>
    <d v="2013-03-23T22:42:41"/>
    <x v="4"/>
    <x v="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d v="2014-08-20T20:17:40"/>
    <d v="2014-10-01T00:00:00"/>
    <x v="3"/>
    <x v="1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d v="2014-11-21T08:42:21"/>
    <d v="2014-12-21T08:42:21"/>
    <x v="3"/>
    <x v="4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d v="2012-08-27T04:40:17"/>
    <d v="2012-10-06T03:59:00"/>
    <x v="5"/>
    <x v="1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d v="2014-04-13T18:43:56"/>
    <d v="2014-05-13T18:43:56"/>
    <x v="3"/>
    <x v="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d v="2014-08-12T10:18:54"/>
    <d v="2014-09-16T10:18:54"/>
    <x v="3"/>
    <x v="1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d v="2016-03-23T06:32:52"/>
    <d v="2016-04-22T06:32:52"/>
    <x v="2"/>
    <x v="7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d v="2011-12-21T02:08:30"/>
    <d v="2012-01-12T01:00:00"/>
    <x v="6"/>
    <x v="1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d v="2014-07-15T12:58:18"/>
    <d v="2014-08-14T12:58:18"/>
    <x v="3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d v="2014-04-01T15:55:29"/>
    <d v="2014-05-01T15:55:29"/>
    <x v="3"/>
    <x v="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d v="2016-11-02T14:05:15"/>
    <d v="2016-12-03T15:05:15"/>
    <x v="2"/>
    <x v="4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d v="2016-07-06T19:01:08"/>
    <d v="2016-08-05T19:01:08"/>
    <x v="2"/>
    <x v="3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d v="2013-02-19T04:38:21"/>
    <d v="2013-04-20T03:38:21"/>
    <x v="4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d v="2013-10-14T12:01:01"/>
    <d v="2013-11-15T04:00:00"/>
    <x v="4"/>
    <x v="9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d v="2012-10-19T00:17:24"/>
    <d v="2012-11-18T01:17:24"/>
    <x v="5"/>
    <x v="9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d v="2016-06-28T17:21:04"/>
    <d v="2016-08-06T07:00:00"/>
    <x v="2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d v="2013-06-20T08:01:09"/>
    <d v="2013-08-19T08:01:09"/>
    <x v="4"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d v="2013-02-08T18:07:31"/>
    <d v="2013-03-10T18:07:31"/>
    <x v="4"/>
    <x v="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d v="2013-06-13T21:35:25"/>
    <d v="2013-07-13T21:35:25"/>
    <x v="4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d v="2015-11-03T05:12:20"/>
    <d v="2015-12-19T07:59:00"/>
    <x v="0"/>
    <x v="4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d v="2012-05-10T05:24:52"/>
    <d v="2012-06-12T07:00:00"/>
    <x v="5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d v="2015-10-13T11:02:26"/>
    <d v="2015-11-19T04:59:00"/>
    <x v="0"/>
    <x v="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d v="2016-02-23T13:01:02"/>
    <d v="2016-04-03T12:01:02"/>
    <x v="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d v="2014-06-09T17:24:25"/>
    <d v="2014-07-09T17:24:25"/>
    <x v="3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d v="2016-11-04T14:04:47"/>
    <d v="2016-12-04T15:04:47"/>
    <x v="2"/>
    <x v="4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d v="2016-08-11T00:16:58"/>
    <d v="2016-09-02T07:00:00"/>
    <x v="2"/>
    <x v="1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d v="2014-10-01T18:58:01"/>
    <d v="2014-11-30T19:58:01"/>
    <x v="3"/>
    <x v="9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d v="2016-07-04T16:46:11"/>
    <d v="2016-08-02T23:00:00"/>
    <x v="2"/>
    <x v="3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d v="2016-02-13T10:24:43"/>
    <d v="2016-03-14T09:24:43"/>
    <x v="2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d v="2015-01-30T15:21:16"/>
    <d v="2015-03-01T15:21:16"/>
    <x v="0"/>
    <x v="1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d v="2015-07-21T18:19:02"/>
    <d v="2015-08-20T18:19:02"/>
    <x v="0"/>
    <x v="3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d v="2016-11-11T16:20:08"/>
    <d v="2016-12-11T16:20:08"/>
    <x v="2"/>
    <x v="4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d v="2016-01-29T04:42:12"/>
    <d v="2016-02-13T04:42:12"/>
    <x v="2"/>
    <x v="1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d v="2015-06-12T21:26:26"/>
    <d v="2015-07-03T21:26:26"/>
    <x v="0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d v="2015-01-19T03:26:31"/>
    <d v="2015-02-18T03:26:31"/>
    <x v="0"/>
    <x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d v="2015-11-21T14:07:17"/>
    <d v="2015-12-21T14:07:17"/>
    <x v="0"/>
    <x v="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d v="2016-10-08T00:09:02"/>
    <d v="2016-12-07T01:09:02"/>
    <x v="2"/>
    <x v="9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d v="2015-06-26T21:38:56"/>
    <d v="2015-07-16T21:38:56"/>
    <x v="0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d v="2014-06-10T19:40:11"/>
    <d v="2014-07-10T19:40:11"/>
    <x v="3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d v="2014-07-27T22:20:12"/>
    <d v="2014-08-26T22:20:12"/>
    <x v="3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d v="2014-06-17T02:50:38"/>
    <d v="2014-08-01T02:50:38"/>
    <x v="3"/>
    <x v="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d v="2014-10-14T11:35:08"/>
    <d v="2014-11-13T12:35:08"/>
    <x v="3"/>
    <x v="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d v="2015-12-07T22:50:13"/>
    <d v="2016-01-06T22:50:13"/>
    <x v="0"/>
    <x v="11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d v="2015-05-12T05:01:56"/>
    <d v="2015-06-12T20:00:00"/>
    <x v="0"/>
    <x v="5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d v="2016-12-24T17:05:43"/>
    <d v="2017-01-23T17:05:43"/>
    <x v="2"/>
    <x v="1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d v="2010-06-18T03:00:52"/>
    <d v="2010-07-02T23:00:00"/>
    <x v="7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d v="2014-06-10T14:31:03"/>
    <d v="2014-07-10T14:31:03"/>
    <x v="3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d v="2013-09-18T19:30:18"/>
    <d v="2013-10-16T03:59:00"/>
    <x v="4"/>
    <x v="8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d v="2014-10-29T12:00:45"/>
    <d v="2014-12-03T13:00:45"/>
    <x v="3"/>
    <x v="9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d v="2010-06-18T20:06:26"/>
    <d v="2010-08-24T04:00:00"/>
    <x v="7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d v="2011-08-06T14:30:22"/>
    <d v="2011-09-19T14:30:22"/>
    <x v="6"/>
    <x v="1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d v="2016-10-18T07:45:43"/>
    <d v="2016-11-23T08:45:43"/>
    <x v="2"/>
    <x v="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d v="2016-07-19T23:54:51"/>
    <d v="2016-08-18T23:54:51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d v="2015-12-09T08:36:13"/>
    <d v="2016-01-11T23:00:00"/>
    <x v="0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d v="2015-01-06T19:44:01"/>
    <d v="2015-02-05T19:44:01"/>
    <x v="0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d v="2016-05-09T23:03:34"/>
    <d v="2016-07-08T23:03:34"/>
    <x v="2"/>
    <x v="5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d v="2013-02-19T05:08:59"/>
    <d v="2013-03-25T04:08:59"/>
    <x v="4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d v="2011-08-10T21:02:43"/>
    <d v="2011-09-09T21:02:43"/>
    <x v="6"/>
    <x v="1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d v="2013-02-07T21:08:19"/>
    <d v="2013-03-09T21:08:19"/>
    <x v="4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d v="2012-02-22T01:22:35"/>
    <d v="2012-03-24T04:00:00"/>
    <x v="5"/>
    <x v="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d v="2015-07-14T08:46:49"/>
    <d v="2015-08-13T08:46:49"/>
    <x v="0"/>
    <x v="3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d v="2016-08-23T17:00:21"/>
    <d v="2016-09-22T17:00:21"/>
    <x v="2"/>
    <x v="1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d v="2014-04-08T02:20:24"/>
    <d v="2014-05-14T23:04:00"/>
    <x v="3"/>
    <x v="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d v="2014-08-10T01:41:37"/>
    <d v="2014-09-24T01:41:37"/>
    <x v="3"/>
    <x v="1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d v="2016-05-12T13:39:32"/>
    <d v="2016-06-11T13:39:32"/>
    <x v="2"/>
    <x v="5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d v="2015-05-12T10:05:53"/>
    <d v="2015-06-11T10:05:53"/>
    <x v="0"/>
    <x v="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d v="2012-07-09T23:12:24"/>
    <d v="2012-08-13T03:00:00"/>
    <x v="5"/>
    <x v="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d v="2015-05-12T04:25:46"/>
    <d v="2015-06-11T04:25:46"/>
    <x v="0"/>
    <x v="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d v="2014-03-06T17:39:45"/>
    <d v="2014-04-21T03:59:00"/>
    <x v="3"/>
    <x v="7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d v="2015-02-13T19:31:59"/>
    <d v="2015-03-30T18:31:59"/>
    <x v="0"/>
    <x v="2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d v="2010-02-06T22:03:26"/>
    <d v="2010-03-15T21:55:00"/>
    <x v="7"/>
    <x v="2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d v="2014-07-28T00:31:21"/>
    <d v="2014-08-27T00:31:21"/>
    <x v="3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d v="2012-10-30T23:54:56"/>
    <d v="2012-11-29T23:54:56"/>
    <x v="5"/>
    <x v="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d v="2014-12-02T07:54:13"/>
    <d v="2015-01-09T01:00:00"/>
    <x v="3"/>
    <x v="1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d v="2016-11-15T13:34:34"/>
    <d v="2016-12-15T05:00:00"/>
    <x v="2"/>
    <x v="4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d v="2014-03-27T01:58:38"/>
    <d v="2014-04-26T01:58:38"/>
    <x v="3"/>
    <x v="7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d v="2015-03-13T03:07:13"/>
    <d v="2015-05-07T06:58:00"/>
    <x v="0"/>
    <x v="7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d v="2015-11-03T15:00:07"/>
    <d v="2015-12-19T01:00:00"/>
    <x v="0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d v="2014-04-09T20:45:19"/>
    <d v="2014-05-09T20:45:19"/>
    <x v="3"/>
    <x v="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d v="2013-10-31T05:02:33"/>
    <d v="2013-12-30T06:02:33"/>
    <x v="4"/>
    <x v="9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d v="2013-05-30T06:30:21"/>
    <d v="2013-07-01T18:00:00"/>
    <x v="4"/>
    <x v="5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d v="2016-11-01T10:32:05"/>
    <d v="2016-12-01T04:59:00"/>
    <x v="2"/>
    <x v="4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d v="2013-10-31T22:15:03"/>
    <d v="2013-11-15T23:15:03"/>
    <x v="4"/>
    <x v="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d v="2016-10-11T12:37:07"/>
    <d v="2016-11-10T13:37:07"/>
    <x v="2"/>
    <x v="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d v="2015-11-23T16:59:34"/>
    <d v="2016-01-22T16:59:34"/>
    <x v="0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d v="2016-10-18T04:14:37"/>
    <d v="2016-12-11T04:59:00"/>
    <x v="2"/>
    <x v="9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d v="2015-05-14T16:25:14"/>
    <d v="2015-06-13T16:25:14"/>
    <x v="0"/>
    <x v="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d v="2012-06-09T02:07:27"/>
    <d v="2012-07-09T02:07:27"/>
    <x v="5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d v="2013-04-23T04:07:24"/>
    <d v="2013-05-23T04:07:24"/>
    <x v="4"/>
    <x v="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d v="2015-03-18T21:41:10"/>
    <d v="2015-04-17T00:00:00"/>
    <x v="0"/>
    <x v="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d v="2013-04-23T15:38:11"/>
    <d v="2013-05-23T15:38:11"/>
    <x v="4"/>
    <x v="6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d v="2013-10-28T12:39:23"/>
    <d v="2013-12-02T22:59:00"/>
    <x v="4"/>
    <x v="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d v="2015-04-21T01:42:58"/>
    <d v="2015-05-31T01:42:58"/>
    <x v="0"/>
    <x v="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d v="2013-11-26T00:32:17"/>
    <d v="2013-12-26T00:32:17"/>
    <x v="4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d v="2016-01-06T02:00:53"/>
    <d v="2016-02-20T02:00:53"/>
    <x v="2"/>
    <x v="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d v="2015-10-26T14:49:11"/>
    <d v="2015-11-25T15:49:11"/>
    <x v="0"/>
    <x v="9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d v="2014-04-02T12:30:10"/>
    <d v="2014-05-02T12:30:10"/>
    <x v="3"/>
    <x v="6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d v="2014-11-03T16:10:43"/>
    <d v="2014-12-03T04:00:00"/>
    <x v="3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d v="2013-03-18T18:15:42"/>
    <d v="2013-04-17T18:15:42"/>
    <x v="4"/>
    <x v="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d v="2016-01-27T11:52:12"/>
    <d v="2016-02-26T11:52:12"/>
    <x v="2"/>
    <x v="1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d v="2015-01-22T08:53:50"/>
    <d v="2015-03-02T20:00:00"/>
    <x v="0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d v="2015-12-23T14:27:34"/>
    <d v="2016-01-31T21:59:00"/>
    <x v="0"/>
    <x v="11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d v="2014-05-24T15:25:50"/>
    <d v="2014-07-23T15:25:50"/>
    <x v="3"/>
    <x v="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d v="2016-12-01T18:20:54"/>
    <d v="2016-12-31T18:20:54"/>
    <x v="2"/>
    <x v="1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d v="2016-02-23T09:11:38"/>
    <d v="2016-03-24T08:11:38"/>
    <x v="2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d v="2016-04-12T17:35:01"/>
    <d v="2016-05-15T17:35:01"/>
    <x v="2"/>
    <x v="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d v="2013-04-25T08:45:23"/>
    <d v="2013-05-31T12:00:00"/>
    <x v="4"/>
    <x v="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d v="2013-11-25T08:00:29"/>
    <d v="2013-12-25T08:00:29"/>
    <x v="4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d v="2014-07-24T18:31:23"/>
    <d v="2014-08-23T18:31:23"/>
    <x v="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d v="2015-04-21T20:29:36"/>
    <d v="2015-05-24T20:29:36"/>
    <x v="0"/>
    <x v="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d v="2016-09-20T20:11:55"/>
    <d v="2016-10-20T20:11:55"/>
    <x v="2"/>
    <x v="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d v="2015-12-02T23:19:51"/>
    <d v="2016-01-02T23:19:51"/>
    <x v="0"/>
    <x v="1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d v="2016-05-29T15:45:23"/>
    <d v="2016-06-28T15:45:23"/>
    <x v="2"/>
    <x v="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d v="2016-08-18T06:41:24"/>
    <d v="2016-10-02T06:41:24"/>
    <x v="2"/>
    <x v="1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d v="2016-04-07T13:57:12"/>
    <d v="2016-05-07T13:57:12"/>
    <x v="2"/>
    <x v="6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d v="2015-03-24T16:01:58"/>
    <d v="2015-05-08T16:01:58"/>
    <x v="0"/>
    <x v="7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d v="2016-04-06T19:49:42"/>
    <d v="2016-05-06T19:49:42"/>
    <x v="2"/>
    <x v="6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d v="2013-06-25T16:21:28"/>
    <d v="2013-07-25T16:21:28"/>
    <x v="4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d v="2014-06-13T21:08:09"/>
    <d v="2014-07-23T21:08:09"/>
    <x v="3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d v="2015-04-09T01:01:16"/>
    <d v="2015-06-05T21:00:00"/>
    <x v="0"/>
    <x v="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d v="2016-11-18T18:30:57"/>
    <d v="2016-12-18T18:30:57"/>
    <x v="2"/>
    <x v="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d v="2015-05-26T17:03:13"/>
    <d v="2015-06-25T19:00:00"/>
    <x v="0"/>
    <x v="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d v="2015-10-12T22:58:20"/>
    <d v="2015-11-11T23:58:20"/>
    <x v="0"/>
    <x v="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d v="2012-04-05T03:45:55"/>
    <d v="2012-05-16T04:59:00"/>
    <x v="5"/>
    <x v="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d v="2011-09-25T02:53:16"/>
    <d v="2011-11-24T03:53:16"/>
    <x v="6"/>
    <x v="8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d v="2012-05-05T17:19:55"/>
    <d v="2012-06-04T17:19:55"/>
    <x v="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d v="2014-04-02T19:59:42"/>
    <d v="2014-05-04T06:59:00"/>
    <x v="3"/>
    <x v="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d v="2012-06-15T20:03:07"/>
    <d v="2012-07-15T20:03:07"/>
    <x v="5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d v="2011-11-13T16:05:32"/>
    <d v="2011-12-14T04:59:00"/>
    <x v="6"/>
    <x v="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d v="2011-08-09T04:54:18"/>
    <d v="2011-09-08T04:54:18"/>
    <x v="6"/>
    <x v="1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d v="2010-08-05T17:09:12"/>
    <d v="2010-09-11T03:59:00"/>
    <x v="7"/>
    <x v="1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d v="2013-06-28T01:49:54"/>
    <d v="2013-08-02T01:49:54"/>
    <x v="4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d v="2013-01-25T09:09:15"/>
    <d v="2013-02-24T09:09:15"/>
    <x v="4"/>
    <x v="1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d v="2011-01-12T07:44:38"/>
    <d v="2011-03-01T20:00:00"/>
    <x v="6"/>
    <x v="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d v="2011-08-08T16:58:52"/>
    <d v="2011-10-07T16:58:52"/>
    <x v="6"/>
    <x v="1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d v="2012-10-23T20:30:32"/>
    <d v="2012-12-22T21:30:32"/>
    <x v="5"/>
    <x v="9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d v="2012-01-31T00:28:50"/>
    <d v="2012-03-05T03:00:00"/>
    <x v="5"/>
    <x v="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d v="2011-08-03T17:36:13"/>
    <d v="2011-10-02T17:36:13"/>
    <x v="6"/>
    <x v="1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d v="2012-10-10T18:12:15"/>
    <d v="2012-10-26T03:59:00"/>
    <x v="5"/>
    <x v="9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d v="2011-10-02T14:02:15"/>
    <d v="2011-12-01T15:02:15"/>
    <x v="6"/>
    <x v="9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d v="2012-02-07T02:43:55"/>
    <d v="2012-03-08T02:43:55"/>
    <x v="5"/>
    <x v="2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d v="2015-06-18T17:54:44"/>
    <d v="2015-07-02T03:40:00"/>
    <x v="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d v="2012-06-14T20:02:21"/>
    <d v="2012-06-30T03:59:00"/>
    <x v="5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d v="2011-12-15T03:35:14"/>
    <d v="2012-02-13T03:35:14"/>
    <x v="6"/>
    <x v="1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d v="2011-04-05T20:50:48"/>
    <d v="2011-05-05T20:50:48"/>
    <x v="6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d v="2012-10-10T18:07:07"/>
    <d v="2012-11-09T19:07:07"/>
    <x v="5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d v="2013-04-30T01:47:14"/>
    <d v="2013-05-31T00:00:00"/>
    <x v="4"/>
    <x v="6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d v="2014-11-08T18:55:53"/>
    <d v="2014-11-21T04:00:00"/>
    <x v="3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d v="2012-12-27T05:09:34"/>
    <d v="2013-01-26T05:09:34"/>
    <x v="5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d v="2014-10-22T17:03:13"/>
    <d v="2014-11-12T18:03:13"/>
    <x v="3"/>
    <x v="9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d v="2012-08-14T04:13:00"/>
    <d v="2012-09-10T03:55:00"/>
    <x v="5"/>
    <x v="1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d v="2015-06-05T17:00:17"/>
    <d v="2015-07-05T17:00:17"/>
    <x v="0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d v="2014-04-30T16:06:09"/>
    <d v="2014-05-28T04:59:00"/>
    <x v="3"/>
    <x v="6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d v="2011-06-09T04:43:45"/>
    <d v="2011-08-15T01:00:00"/>
    <x v="6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d v="2013-04-01T22:16:33"/>
    <d v="2013-04-15T22:16:33"/>
    <x v="4"/>
    <x v="6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d v="2014-08-19T20:46:16"/>
    <d v="2014-09-23T20:46:16"/>
    <x v="3"/>
    <x v="1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d v="2010-10-07T19:34:30"/>
    <d v="2010-12-09T04:59:00"/>
    <x v="7"/>
    <x v="9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d v="2011-01-21T01:56:41"/>
    <d v="2011-02-20T01:56:41"/>
    <x v="6"/>
    <x v="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d v="2012-08-15T18:40:03"/>
    <d v="2012-10-02T18:40:03"/>
    <x v="5"/>
    <x v="1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d v="2015-10-13T01:25:49"/>
    <d v="2015-10-27T04:59:00"/>
    <x v="0"/>
    <x v="9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d v="2011-06-24T20:08:56"/>
    <d v="2011-07-24T20:08:56"/>
    <x v="6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d v="2012-07-17T03:07:25"/>
    <d v="2012-08-16T03:07:25"/>
    <x v="5"/>
    <x v="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d v="2013-11-13T23:08:56"/>
    <d v="2014-01-01T23:08:56"/>
    <x v="4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d v="2016-12-12T17:49:08"/>
    <d v="2017-01-11T17:49:08"/>
    <x v="2"/>
    <x v="1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d v="2016-12-08T07:12:49"/>
    <d v="2017-01-07T07:12:49"/>
    <x v="2"/>
    <x v="1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d v="2010-01-20T10:11:47"/>
    <d v="2010-03-15T06:59:00"/>
    <x v="7"/>
    <x v="1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d v="2010-10-13T00:40:35"/>
    <d v="2010-11-30T05:00:00"/>
    <x v="7"/>
    <x v="9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d v="2015-07-06T00:33:53"/>
    <d v="2015-08-05T00:33:53"/>
    <x v="0"/>
    <x v="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d v="2014-11-08T23:21:27"/>
    <d v="2014-12-08T23:21:27"/>
    <x v="3"/>
    <x v="4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d v="2015-02-10T12:07:43"/>
    <d v="2015-03-12T11:07:43"/>
    <x v="0"/>
    <x v="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d v="2014-07-23T18:32:49"/>
    <d v="2014-09-21T18:32:49"/>
    <x v="3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d v="2016-02-09T00:35:00"/>
    <d v="2016-03-10T00:35:00"/>
    <x v="2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d v="2014-07-12T02:04:23"/>
    <d v="2014-08-16T02:04:23"/>
    <x v="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d v="2015-06-12T04:58:11"/>
    <d v="2015-07-12T04:58:11"/>
    <x v="0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d v="2014-01-04T11:41:32"/>
    <d v="2014-02-03T11:41:32"/>
    <x v="3"/>
    <x v="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d v="2011-03-17T02:19:59"/>
    <d v="2011-04-24T06:59:00"/>
    <x v="6"/>
    <x v="7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d v="2013-03-28T21:16:31"/>
    <d v="2013-04-27T21:16:31"/>
    <x v="4"/>
    <x v="7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d v="2012-09-04T23:07:13"/>
    <d v="2012-10-04T23:07:13"/>
    <x v="5"/>
    <x v="8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d v="2013-09-19T12:13:06"/>
    <d v="2013-10-19T12:13:06"/>
    <x v="4"/>
    <x v="8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d v="2014-11-05T18:30:29"/>
    <d v="2014-12-05T18:30:29"/>
    <x v="3"/>
    <x v="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d v="2013-10-10T00:18:59"/>
    <d v="2013-11-09T01:18:59"/>
    <x v="4"/>
    <x v="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d v="2016-10-04T18:00:08"/>
    <d v="2016-11-03T18:00:08"/>
    <x v="2"/>
    <x v="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d v="2012-12-12T20:00:24"/>
    <d v="2013-01-11T20:00:24"/>
    <x v="5"/>
    <x v="11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d v="2014-10-15T05:39:19"/>
    <d v="2014-11-14T06:39:19"/>
    <x v="3"/>
    <x v="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d v="2015-12-02T16:50:10"/>
    <d v="2015-12-30T16:50:10"/>
    <x v="0"/>
    <x v="1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d v="2010-06-03T21:16:52"/>
    <d v="2010-07-21T19:00:00"/>
    <x v="7"/>
    <x v="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d v="2013-08-13T13:07:20"/>
    <d v="2013-09-14T13:07:20"/>
    <x v="4"/>
    <x v="1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d v="2013-10-28T05:41:54"/>
    <d v="2013-11-27T06:41:54"/>
    <x v="4"/>
    <x v="9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d v="2016-01-28T16:18:30"/>
    <d v="2016-02-11T16:18:30"/>
    <x v="2"/>
    <x v="1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d v="2014-10-15T07:05:48"/>
    <d v="2014-11-16T08:05:48"/>
    <x v="3"/>
    <x v="9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d v="2015-03-03T17:36:22"/>
    <d v="2015-04-02T16:36:22"/>
    <x v="0"/>
    <x v="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d v="2010-06-26T00:35:56"/>
    <d v="2010-07-31T00:00:00"/>
    <x v="7"/>
    <x v="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d v="2016-06-13T06:49:59"/>
    <d v="2016-07-13T06:49:59"/>
    <x v="2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d v="2016-05-30T20:20:14"/>
    <d v="2016-06-29T20:20:14"/>
    <x v="2"/>
    <x v="5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d v="2014-02-13T19:58:29"/>
    <d v="2014-03-15T18:58:29"/>
    <x v="3"/>
    <x v="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d v="2014-12-01T21:51:58"/>
    <d v="2015-01-10T07:59:00"/>
    <x v="3"/>
    <x v="11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d v="2014-01-08T15:10:27"/>
    <d v="2014-01-28T15:10:27"/>
    <x v="3"/>
    <x v="1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d v="2016-03-01T17:56:25"/>
    <d v="2016-03-31T16:56:25"/>
    <x v="2"/>
    <x v="7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d v="2013-08-02T20:30:06"/>
    <d v="2013-09-16T20:30:06"/>
    <x v="4"/>
    <x v="1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d v="2016-11-20T23:33:03"/>
    <d v="2016-12-23T07:59:00"/>
    <x v="2"/>
    <x v="4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d v="2012-12-21T20:29:34"/>
    <d v="2013-02-04T20:29:34"/>
    <x v="5"/>
    <x v="1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d v="2011-06-16T17:32:54"/>
    <d v="2011-07-16T17:32:54"/>
    <x v="6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d v="2012-04-19T17:05:05"/>
    <d v="2012-05-19T17:05:05"/>
    <x v="5"/>
    <x v="6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d v="2015-08-24T20:27:39"/>
    <d v="2015-09-23T20:27:39"/>
    <x v="0"/>
    <x v="1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d v="2014-06-23T18:23:11"/>
    <d v="2014-07-24T18:23:11"/>
    <x v="3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d v="2015-04-17T21:35:20"/>
    <d v="2015-06-08T03:50:00"/>
    <x v="0"/>
    <x v="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d v="2016-05-25T17:13:34"/>
    <d v="2016-06-25T03:59:00"/>
    <x v="2"/>
    <x v="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d v="2016-03-09T16:00:35"/>
    <d v="2016-04-08T15:00:35"/>
    <x v="2"/>
    <x v="7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d v="2014-10-21T20:06:58"/>
    <d v="2014-12-05T21:06:58"/>
    <x v="3"/>
    <x v="9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d v="2012-09-01T01:35:37"/>
    <d v="2012-09-15T01:35:37"/>
    <x v="5"/>
    <x v="8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d v="2017-01-10T14:24:21"/>
    <d v="2017-02-10T05:00:00"/>
    <x v="1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d v="2017-02-27T16:49:11"/>
    <d v="2017-03-02T16:49:11"/>
    <x v="1"/>
    <x v="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d v="2015-07-13T18:00:22"/>
    <d v="2015-08-22T18:00:22"/>
    <x v="0"/>
    <x v="3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d v="2015-05-17T22:58:15"/>
    <d v="2015-06-22T05:00:00"/>
    <x v="0"/>
    <x v="5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d v="2015-03-19T13:55:20"/>
    <d v="2015-04-18T13:55:20"/>
    <x v="0"/>
    <x v="7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d v="2013-08-09T16:37:23"/>
    <d v="2013-09-10T03:59:00"/>
    <x v="4"/>
    <x v="1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d v="2016-04-05T13:01:47"/>
    <d v="2016-05-05T13:01:47"/>
    <x v="2"/>
    <x v="6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d v="2016-07-14T00:13:06"/>
    <d v="2016-07-21T00:13:06"/>
    <x v="2"/>
    <x v="3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d v="2015-04-02T15:11:49"/>
    <d v="2015-05-02T15:11:49"/>
    <x v="0"/>
    <x v="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d v="2016-05-12T06:01:07"/>
    <d v="2016-06-06T06:01:07"/>
    <x v="2"/>
    <x v="5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d v="2016-12-19T15:16:37"/>
    <d v="2017-01-18T15:16:37"/>
    <x v="2"/>
    <x v="11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d v="2015-03-12T04:06:32"/>
    <d v="2015-04-11T04:06:32"/>
    <x v="0"/>
    <x v="7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d v="2015-10-02T16:04:28"/>
    <d v="2015-11-13T17:04:28"/>
    <x v="0"/>
    <x v="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d v="2017-02-07T00:07:33"/>
    <d v="2017-02-21T00:07:33"/>
    <x v="1"/>
    <x v="2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d v="2014-08-28T21:37:05"/>
    <d v="2014-10-02T21:37:05"/>
    <x v="3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d v="2017-01-10T08:46:17"/>
    <d v="2017-02-09T05:00:00"/>
    <x v="1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d v="2016-01-11T16:34:01"/>
    <d v="2016-01-25T16:00:00"/>
    <x v="2"/>
    <x v="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d v="2013-02-14T08:23:59"/>
    <d v="2013-03-26T08:23:59"/>
    <x v="4"/>
    <x v="2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d v="2016-08-01T14:45:43"/>
    <d v="2016-09-07T02:00:00"/>
    <x v="2"/>
    <x v="1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d v="2015-03-05T05:01:06"/>
    <d v="2015-04-03T03:59:00"/>
    <x v="0"/>
    <x v="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d v="2016-09-20T14:04:01"/>
    <d v="2016-10-25T17:00:00"/>
    <x v="2"/>
    <x v="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d v="2016-04-07T18:55:00"/>
    <d v="2016-04-21T22:00:00"/>
    <x v="2"/>
    <x v="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d v="2016-02-17T15:00:04"/>
    <d v="2016-03-23T06:59:00"/>
    <x v="2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d v="2017-02-02T20:00:27"/>
    <d v="2017-02-14T20:00:27"/>
    <x v="1"/>
    <x v="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d v="2016-11-17T20:25:44"/>
    <d v="2016-12-15T23:00:00"/>
    <x v="2"/>
    <x v="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d v="2016-10-21T09:44:32"/>
    <d v="2016-11-21T04:59:00"/>
    <x v="2"/>
    <x v="9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d v="2016-02-25T18:11:30"/>
    <d v="2016-03-26T17:11:30"/>
    <x v="2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d v="2015-07-12T18:31:40"/>
    <d v="2015-08-11T18:31:40"/>
    <x v="0"/>
    <x v="3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d v="2016-11-01T11:41:42"/>
    <d v="2016-12-02T07:00:00"/>
    <x v="2"/>
    <x v="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d v="2015-01-29T14:00:59"/>
    <d v="2015-02-28T14:00:59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d v="2015-10-15T12:20:00"/>
    <d v="2015-11-14T13:20:00"/>
    <x v="0"/>
    <x v="9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d v="2015-09-15T09:59:58"/>
    <d v="2015-10-15T09:59:58"/>
    <x v="0"/>
    <x v="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d v="2015-06-08T15:01:08"/>
    <d v="2015-07-06T03:00:00"/>
    <x v="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d v="2013-01-02T20:19:25"/>
    <d v="2013-01-16T20:19:25"/>
    <x v="4"/>
    <x v="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d v="2012-10-02T20:22:48"/>
    <d v="2012-11-01T20:22:48"/>
    <x v="5"/>
    <x v="9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d v="2015-08-25T20:38:02"/>
    <d v="2015-09-24T20:38:02"/>
    <x v="0"/>
    <x v="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d v="2013-02-07T07:28:39"/>
    <d v="2013-03-09T07:28:39"/>
    <x v="4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d v="2012-05-02T19:43:09"/>
    <d v="2012-06-01T19:43:09"/>
    <x v="5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d v="2012-03-29T06:10:24"/>
    <d v="2012-04-16T06:10:24"/>
    <x v="5"/>
    <x v="7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d v="2013-10-17T04:39:33"/>
    <d v="2013-11-16T05:39:33"/>
    <x v="4"/>
    <x v="9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d v="2012-02-07T21:10:26"/>
    <d v="2012-04-07T04:00:00"/>
    <x v="5"/>
    <x v="2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d v="2014-04-03T11:30:44"/>
    <d v="2014-04-14T23:00:00"/>
    <x v="3"/>
    <x v="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d v="2012-02-17T01:35:10"/>
    <d v="2012-04-14T17:36:00"/>
    <x v="5"/>
    <x v="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d v="2014-03-18T18:50:25"/>
    <d v="2014-04-10T06:59:00"/>
    <x v="3"/>
    <x v="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d v="2013-10-01T17:56:17"/>
    <d v="2013-11-04T01:00:00"/>
    <x v="4"/>
    <x v="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d v="2015-04-15T19:49:39"/>
    <d v="2015-05-15T19:49:39"/>
    <x v="0"/>
    <x v="6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d v="2014-01-07T19:00:48"/>
    <d v="2014-02-06T19:00:48"/>
    <x v="3"/>
    <x v="1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d v="2012-02-19T17:12:52"/>
    <d v="2012-03-13T06:59:00"/>
    <x v="5"/>
    <x v="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d v="2015-07-09T18:02:25"/>
    <d v="2015-07-23T18:02:25"/>
    <x v="0"/>
    <x v="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d v="2015-10-22T18:38:33"/>
    <d v="2015-11-02T08:00:00"/>
    <x v="0"/>
    <x v="9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d v="2012-08-06T19:29:43"/>
    <d v="2012-08-29T00:00:00"/>
    <x v="5"/>
    <x v="1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d v="2015-07-20T17:15:12"/>
    <d v="2015-08-19T17:15:12"/>
    <x v="0"/>
    <x v="3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d v="2013-06-27T01:27:16"/>
    <d v="2013-07-27T01:27:16"/>
    <x v="4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d v="2016-03-23T16:00:09"/>
    <d v="2016-04-23T00:00:00"/>
    <x v="2"/>
    <x v="7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d v="2011-12-29T18:54:07"/>
    <d v="2012-01-28T18:54:07"/>
    <x v="6"/>
    <x v="1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d v="2015-05-28T15:22:48"/>
    <d v="2015-06-27T15:22:48"/>
    <x v="0"/>
    <x v="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d v="2016-10-01T16:01:15"/>
    <d v="2016-10-29T19:00:00"/>
    <x v="2"/>
    <x v="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d v="2014-08-22T19:00:15"/>
    <d v="2014-09-21T19:00:15"/>
    <x v="3"/>
    <x v="1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d v="2016-01-12T19:10:22"/>
    <d v="2016-02-12T04:59:00"/>
    <x v="2"/>
    <x v="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d v="2013-10-14T19:22:35"/>
    <d v="2013-11-13T20:22:35"/>
    <x v="4"/>
    <x v="9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d v="2015-07-17T06:40:36"/>
    <d v="2015-08-16T06:40:36"/>
    <x v="0"/>
    <x v="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d v="2013-07-29T15:56:31"/>
    <d v="2013-09-03T04:00:00"/>
    <x v="4"/>
    <x v="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d v="2014-03-26T21:08:47"/>
    <d v="2014-04-25T21:08:47"/>
    <x v="3"/>
    <x v="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d v="2013-05-29T21:51:41"/>
    <d v="2013-06-25T05:00:00"/>
    <x v="4"/>
    <x v="5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d v="2014-06-16T19:03:28"/>
    <d v="2014-07-19T03:00:00"/>
    <x v="3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d v="2015-11-23T09:05:39"/>
    <d v="2015-12-14T00:00:00"/>
    <x v="0"/>
    <x v="4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d v="2016-12-06T19:47:27"/>
    <d v="2017-01-05T19:47:27"/>
    <x v="2"/>
    <x v="11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d v="2015-02-27T00:31:51"/>
    <d v="2015-03-28T23:31:51"/>
    <x v="0"/>
    <x v="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d v="2016-01-02T14:48:43"/>
    <d v="2016-02-01T14:48:43"/>
    <x v="2"/>
    <x v="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d v="2014-10-03T00:04:43"/>
    <d v="2014-11-12T07:59:00"/>
    <x v="3"/>
    <x v="9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d v="2017-02-08T14:55:16"/>
    <d v="2017-03-10T14:55:16"/>
    <x v="1"/>
    <x v="2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d v="2013-10-25T23:00:14"/>
    <d v="2013-12-01T04:02:00"/>
    <x v="4"/>
    <x v="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d v="2016-03-23T19:49:04"/>
    <d v="2016-04-22T19:49:04"/>
    <x v="2"/>
    <x v="7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d v="2017-01-31T19:51:40"/>
    <d v="2017-03-02T19:51:40"/>
    <x v="1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d v="2013-10-22T13:48:53"/>
    <d v="2013-11-27T03:02:00"/>
    <x v="4"/>
    <x v="9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d v="2017-03-06T18:01:30"/>
    <d v="2017-03-13T03:00:00"/>
    <x v="1"/>
    <x v="7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d v="2016-10-04T19:39:06"/>
    <d v="2016-10-16T20:30:00"/>
    <x v="2"/>
    <x v="9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d v="2014-01-21T17:00:17"/>
    <d v="2014-02-21T18:00:00"/>
    <x v="3"/>
    <x v="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d v="2015-08-05T19:00:10"/>
    <d v="2015-09-04T19:00:10"/>
    <x v="0"/>
    <x v="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d v="2015-07-15T15:59:25"/>
    <d v="2015-07-29T15:59:25"/>
    <x v="0"/>
    <x v="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d v="2016-11-14T21:01:18"/>
    <d v="2016-12-14T21:01:18"/>
    <x v="2"/>
    <x v="4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d v="2013-03-03T16:52:45"/>
    <d v="2013-04-02T15:52:45"/>
    <x v="4"/>
    <x v="7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d v="2016-11-03T00:07:53"/>
    <d v="2016-12-03T01:07:53"/>
    <x v="2"/>
    <x v="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d v="2014-07-26T08:17:57"/>
    <d v="2014-08-16T08:17:57"/>
    <x v="3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d v="2016-07-22T07:52:18"/>
    <d v="2016-08-06T07:52:18"/>
    <x v="2"/>
    <x v="3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d v="2015-10-19T15:09:07"/>
    <d v="2015-11-18T16:09:07"/>
    <x v="0"/>
    <x v="9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d v="2017-01-17T15:32:48"/>
    <d v="2017-01-24T15:32:48"/>
    <x v="1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d v="2016-04-07T22:50:51"/>
    <d v="2016-05-07T22:50:51"/>
    <x v="2"/>
    <x v="6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d v="2016-11-08T10:50:46"/>
    <d v="2016-11-22T10:50:46"/>
    <x v="2"/>
    <x v="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d v="2016-05-15T22:28:49"/>
    <d v="2016-06-19T23:00:00"/>
    <x v="2"/>
    <x v="5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d v="2015-05-12T18:01:27"/>
    <d v="2015-06-11T18:01:27"/>
    <x v="0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d v="2016-11-28T19:18:56"/>
    <d v="2016-12-08T19:18:56"/>
    <x v="2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d v="2014-02-25T00:24:10"/>
    <d v="2014-03-26T23:24:10"/>
    <x v="3"/>
    <x v="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d v="2017-01-24T17:23:40"/>
    <d v="2017-02-14T17:23:40"/>
    <x v="1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d v="2014-10-14T14:02:38"/>
    <d v="2014-11-18T00:00:00"/>
    <x v="3"/>
    <x v="9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d v="2015-01-10T19:58:33"/>
    <d v="2015-01-31T19:58:33"/>
    <x v="0"/>
    <x v="1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d v="2016-05-06T13:58:34"/>
    <d v="2016-05-23T03:00:00"/>
    <x v="2"/>
    <x v="5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d v="2016-11-15T20:28:27"/>
    <d v="2016-11-22T20:28:27"/>
    <x v="2"/>
    <x v="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d v="2016-04-09T20:59:52"/>
    <d v="2016-04-27T02:00:00"/>
    <x v="2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d v="2014-11-25T19:54:57"/>
    <d v="2014-12-21T01:00:00"/>
    <x v="3"/>
    <x v="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d v="2017-02-10T01:58:35"/>
    <d v="2017-03-12T01:58:35"/>
    <x v="1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d v="2017-02-10T16:54:23"/>
    <d v="2017-03-07T05:00:00"/>
    <x v="1"/>
    <x v="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d v="2016-12-21T20:51:53"/>
    <d v="2017-01-10T21:59:00"/>
    <x v="2"/>
    <x v="1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d v="2016-11-10T00:00:04"/>
    <d v="2016-12-10T00:00:04"/>
    <x v="2"/>
    <x v="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d v="2015-11-07T16:47:16"/>
    <d v="2015-12-07T16:47:16"/>
    <x v="0"/>
    <x v="4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d v="2017-02-15T13:10:42"/>
    <d v="2017-03-12T12:10:42"/>
    <x v="1"/>
    <x v="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d v="2014-01-24T12:00:57"/>
    <d v="2014-02-23T12:00:57"/>
    <x v="3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d v="2014-11-22T14:47:59"/>
    <d v="2014-12-22T14:47:59"/>
    <x v="3"/>
    <x v="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d v="2013-12-06T15:38:09"/>
    <d v="2014-01-05T15:38:09"/>
    <x v="4"/>
    <x v="11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d v="2012-01-28T16:17:03"/>
    <d v="2012-02-27T16:17:03"/>
    <x v="5"/>
    <x v="1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d v="2015-11-30T17:01:07"/>
    <d v="2016-01-03T22:59:00"/>
    <x v="0"/>
    <x v="4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d v="2015-01-16T19:21:39"/>
    <d v="2015-02-04T04:00:00"/>
    <x v="0"/>
    <x v="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d v="2015-08-18T14:59:51"/>
    <d v="2015-09-17T14:59:51"/>
    <x v="0"/>
    <x v="1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d v="2011-05-24T06:51:37"/>
    <d v="2011-07-25T06:50:00"/>
    <x v="6"/>
    <x v="5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d v="2015-11-15T04:11:26"/>
    <d v="2016-01-14T04:11:26"/>
    <x v="0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d v="2012-03-10T03:00:04"/>
    <d v="2012-05-09T02:00:04"/>
    <x v="5"/>
    <x v="7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d v="2011-02-11T19:07:25"/>
    <d v="2011-03-12T04:00:00"/>
    <x v="6"/>
    <x v="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d v="2012-05-30T04:27:23"/>
    <d v="2012-06-29T04:27:23"/>
    <x v="5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d v="2013-08-08T23:07:34"/>
    <d v="2013-09-06T03:59:00"/>
    <x v="4"/>
    <x v="1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d v="2014-06-02T16:01:00"/>
    <d v="2014-06-23T16:01:00"/>
    <x v="3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d v="2012-06-07T19:51:29"/>
    <d v="2012-06-26T18:00:00"/>
    <x v="5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d v="2013-10-24T23:57:40"/>
    <d v="2013-12-06T23:22:00"/>
    <x v="4"/>
    <x v="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d v="2009-09-14T06:05:30"/>
    <d v="2009-12-01T17:00:00"/>
    <x v="8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d v="2012-03-19T23:26:58"/>
    <d v="2012-04-23T04:00:00"/>
    <x v="5"/>
    <x v="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d v="2012-03-19T16:44:36"/>
    <d v="2012-04-18T16:44:36"/>
    <x v="5"/>
    <x v="7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d v="2012-08-30T16:59:59"/>
    <d v="2012-09-25T03:59:00"/>
    <x v="5"/>
    <x v="1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d v="2012-12-21T17:21:20"/>
    <d v="2013-01-20T17:21:20"/>
    <x v="5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d v="2012-12-27T22:54:16"/>
    <d v="2013-01-26T22:54:16"/>
    <x v="5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d v="2012-01-19T17:33:46"/>
    <d v="2012-02-23T17:33:46"/>
    <x v="5"/>
    <x v="1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d v="2012-02-09T01:00:49"/>
    <d v="2012-03-14T03:59:00"/>
    <x v="5"/>
    <x v="2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d v="2014-02-24T20:10:33"/>
    <d v="2014-03-26T19:10:33"/>
    <x v="3"/>
    <x v="2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d v="2011-01-22T00:46:49"/>
    <d v="2011-02-06T00:46:49"/>
    <x v="6"/>
    <x v="1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d v="2012-06-14T17:26:56"/>
    <d v="2012-06-28T17:26:56"/>
    <x v="5"/>
    <x v="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d v="2013-05-22T03:31:36"/>
    <d v="2013-06-21T03:31:36"/>
    <x v="4"/>
    <x v="5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d v="2013-11-27T20:50:34"/>
    <d v="2013-12-31T07:00:00"/>
    <x v="4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d v="2011-11-03T02:39:56"/>
    <d v="2011-12-13T03:39:56"/>
    <x v="6"/>
    <x v="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d v="2010-11-20T19:34:51"/>
    <d v="2011-01-01T04:59:00"/>
    <x v="7"/>
    <x v="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d v="2014-07-14T16:41:12"/>
    <d v="2014-08-08T18:00:00"/>
    <x v="3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d v="2012-02-09T04:02:09"/>
    <d v="2012-03-10T04:02:09"/>
    <x v="5"/>
    <x v="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d v="2012-04-05T19:15:33"/>
    <d v="2012-05-05T19:15:28"/>
    <x v="5"/>
    <x v="6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d v="2014-07-31T23:06:36"/>
    <d v="2014-08-29T01:00:00"/>
    <x v="3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d v="2013-02-02T23:42:17"/>
    <d v="2013-03-09T23:42:17"/>
    <x v="4"/>
    <x v="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d v="2013-02-19T19:03:35"/>
    <d v="2013-03-21T18:03:35"/>
    <x v="4"/>
    <x v="2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d v="2014-04-07T00:06:29"/>
    <d v="2014-05-07T00:06:29"/>
    <x v="3"/>
    <x v="6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d v="2014-03-18T15:11:18"/>
    <d v="2014-04-18T23:00:00"/>
    <x v="3"/>
    <x v="7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d v="2012-04-03T23:00:26"/>
    <d v="2012-05-03T23:00:26"/>
    <x v="5"/>
    <x v="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d v="2012-05-08T13:14:17"/>
    <d v="2012-06-07T13:14:17"/>
    <x v="5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d v="2012-04-05T17:25:43"/>
    <d v="2012-05-05T17:25:43"/>
    <x v="5"/>
    <x v="6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d v="2009-09-23T17:24:10"/>
    <d v="2009-12-09T18:24:00"/>
    <x v="8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d v="2010-01-14T13:00:49"/>
    <d v="2010-02-15T05:00:00"/>
    <x v="7"/>
    <x v="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d v="2009-08-25T15:26:54"/>
    <d v="2009-09-26T03:59:00"/>
    <x v="8"/>
    <x v="1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d v="2013-11-15T01:58:05"/>
    <d v="2013-12-15T01:58:05"/>
    <x v="4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d v="2014-02-26T19:36:40"/>
    <d v="2014-04-02T18:36:40"/>
    <x v="3"/>
    <x v="2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d v="2017-03-05T06:15:01"/>
    <d v="2017-04-04T05:15:01"/>
    <x v="1"/>
    <x v="7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d v="2017-03-10T21:29:29"/>
    <d v="2017-04-09T20:29:29"/>
    <x v="1"/>
    <x v="7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d v="2017-03-13T18:07:27"/>
    <d v="2017-03-20T18:07:27"/>
    <x v="1"/>
    <x v="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d v="2017-02-24T21:14:45"/>
    <d v="2017-03-26T20:14:45"/>
    <x v="1"/>
    <x v="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d v="2017-02-28T00:32:11"/>
    <d v="2017-03-29T23:32:11"/>
    <x v="1"/>
    <x v="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d v="2017-03-10T00:49:08"/>
    <d v="2017-04-30T17:00:00"/>
    <x v="1"/>
    <x v="7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d v="2014-07-22T22:00:40"/>
    <d v="2014-08-26T22:00:40"/>
    <x v="3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d v="2015-05-15T18:45:37"/>
    <d v="2015-06-14T18:45:37"/>
    <x v="0"/>
    <x v="5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d v="2014-06-17T14:59:06"/>
    <d v="2014-07-17T14:59:06"/>
    <x v="3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d v="2015-11-24T21:35:43"/>
    <d v="2015-12-25T00:00:00"/>
    <x v="0"/>
    <x v="4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d v="2014-07-19T00:08:10"/>
    <d v="2014-08-18T00:08:10"/>
    <x v="3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d v="2015-01-07T15:04:31"/>
    <d v="2015-02-06T15:04:31"/>
    <x v="0"/>
    <x v="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d v="2014-05-08T15:36:30"/>
    <d v="2014-05-29T17:50:00"/>
    <x v="3"/>
    <x v="5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d v="2014-10-06T16:04:58"/>
    <d v="2014-11-05T17:34:00"/>
    <x v="3"/>
    <x v="9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d v="2014-05-12T13:44:03"/>
    <d v="2014-06-11T13:44:03"/>
    <x v="3"/>
    <x v="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d v="2014-01-27T22:11:35"/>
    <d v="2014-03-08T22:11:35"/>
    <x v="3"/>
    <x v="1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d v="2014-05-27T15:22:23"/>
    <d v="2014-06-26T15:22:23"/>
    <x v="3"/>
    <x v="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d v="2014-05-30T21:31:24"/>
    <d v="2014-06-29T21:31:24"/>
    <x v="3"/>
    <x v="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d v="2016-11-18T19:11:49"/>
    <d v="2016-12-19T07:59:00"/>
    <x v="2"/>
    <x v="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d v="2016-09-30T15:25:38"/>
    <d v="2016-10-30T15:25:38"/>
    <x v="2"/>
    <x v="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d v="2015-06-12T19:31:44"/>
    <d v="2015-07-12T19:31:44"/>
    <x v="0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d v="2014-09-15T16:51:10"/>
    <d v="2014-10-06T05:00:00"/>
    <x v="3"/>
    <x v="8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d v="2015-11-19T19:48:25"/>
    <d v="2016-01-08T19:47:00"/>
    <x v="0"/>
    <x v="4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d v="2016-05-25T17:27:49"/>
    <d v="2016-06-24T17:27:49"/>
    <x v="2"/>
    <x v="5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d v="2015-02-25T00:02:36"/>
    <d v="2015-03-31T23:39:00"/>
    <x v="0"/>
    <x v="2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d v="2016-09-02T19:10:31"/>
    <d v="2016-10-17T19:10:31"/>
    <x v="2"/>
    <x v="8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d v="2016-07-26T14:34:36"/>
    <d v="2016-08-25T14:34:36"/>
    <x v="2"/>
    <x v="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d v="2015-12-22T22:22:18"/>
    <d v="2016-02-20T22:22:18"/>
    <x v="0"/>
    <x v="1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d v="2015-07-13T18:37:08"/>
    <d v="2015-08-11T18:37:08"/>
    <x v="0"/>
    <x v="3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d v="2016-12-04T20:12:50"/>
    <d v="2017-01-03T20:12:50"/>
    <x v="2"/>
    <x v="11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d v="2015-03-31T02:25:39"/>
    <d v="2015-04-30T02:25:39"/>
    <x v="0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d v="2015-04-07T15:12:32"/>
    <d v="2015-06-06T15:12:32"/>
    <x v="0"/>
    <x v="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d v="2015-04-09T16:13:42"/>
    <d v="2015-04-21T16:13:42"/>
    <x v="0"/>
    <x v="6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d v="2014-11-11T17:21:00"/>
    <d v="2015-01-10T17:21:00"/>
    <x v="3"/>
    <x v="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d v="2015-04-02T22:02:16"/>
    <d v="2015-05-02T22:02:16"/>
    <x v="0"/>
    <x v="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d v="2015-05-06T18:48:24"/>
    <d v="2015-06-05T18:48:24"/>
    <x v="0"/>
    <x v="5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d v="2015-09-17T14:52:58"/>
    <d v="2015-10-17T14:52:58"/>
    <x v="0"/>
    <x v="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d v="2014-12-05T22:20:36"/>
    <d v="2015-01-31T00:39:00"/>
    <x v="3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d v="2015-06-04T15:35:24"/>
    <d v="2015-08-03T15:35:24"/>
    <x v="0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d v="2016-01-08T16:58:00"/>
    <d v="2016-02-07T16:58:00"/>
    <x v="2"/>
    <x v="1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d v="2016-04-06T20:36:48"/>
    <d v="2016-04-30T22:00:00"/>
    <x v="2"/>
    <x v="6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d v="2014-11-11T16:31:10"/>
    <d v="2014-12-11T16:31:10"/>
    <x v="3"/>
    <x v="4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d v="2015-11-14T00:16:40"/>
    <d v="2015-12-29T00:16:40"/>
    <x v="0"/>
    <x v="4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d v="2015-09-01T22:25:56"/>
    <d v="2015-10-26T22:25:56"/>
    <x v="0"/>
    <x v="8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d v="2015-12-08T17:40:25"/>
    <d v="2016-01-17T23:00:00"/>
    <x v="0"/>
    <x v="1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d v="2015-09-21T12:45:33"/>
    <d v="2015-10-21T12:45:33"/>
    <x v="0"/>
    <x v="8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d v="2016-02-25T23:16:56"/>
    <d v="2016-04-25T22:16:56"/>
    <x v="2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d v="2015-02-28T17:19:25"/>
    <d v="2015-04-14T16:19:25"/>
    <x v="0"/>
    <x v="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d v="2016-01-11T19:30:11"/>
    <d v="2016-02-10T19:30:11"/>
    <x v="2"/>
    <x v="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d v="2014-11-18T04:32:21"/>
    <d v="2014-12-18T04:32:21"/>
    <x v="3"/>
    <x v="4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d v="2015-05-26T18:39:56"/>
    <d v="2015-06-25T18:39:56"/>
    <x v="0"/>
    <x v="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d v="2015-03-25T01:39:31"/>
    <d v="2015-04-24T01:39:31"/>
    <x v="0"/>
    <x v="7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d v="2015-07-30T15:53:44"/>
    <d v="2015-08-29T15:53:44"/>
    <x v="0"/>
    <x v="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d v="2015-01-13T20:14:20"/>
    <d v="2015-02-12T20:14:20"/>
    <x v="0"/>
    <x v="1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d v="2016-08-10T20:03:57"/>
    <d v="2016-09-09T20:03:57"/>
    <x v="2"/>
    <x v="1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d v="2015-11-10T22:12:46"/>
    <d v="2015-12-10T22:12:46"/>
    <x v="0"/>
    <x v="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d v="2016-10-26T20:53:03"/>
    <d v="2016-11-25T21:53:03"/>
    <x v="2"/>
    <x v="9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d v="2015-07-28T00:18:50"/>
    <d v="2015-08-26T00:18:50"/>
    <x v="0"/>
    <x v="3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d v="2015-08-21T00:23:36"/>
    <d v="2015-10-05T00:23:36"/>
    <x v="0"/>
    <x v="1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d v="2015-09-01T19:02:22"/>
    <d v="2015-10-01T19:02:22"/>
    <x v="0"/>
    <x v="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d v="2015-03-11T22:27:28"/>
    <d v="2015-04-10T22:27:28"/>
    <x v="0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d v="2015-07-10T04:30:03"/>
    <d v="2015-08-04T04:30:03"/>
    <x v="0"/>
    <x v="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d v="2015-01-23T01:21:47"/>
    <d v="2015-02-22T01:21:47"/>
    <x v="0"/>
    <x v="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d v="2014-10-15T01:37:23"/>
    <d v="2014-11-14T02:37:23"/>
    <x v="3"/>
    <x v="9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d v="2015-07-06T16:50:32"/>
    <d v="2015-08-05T16:50:32"/>
    <x v="0"/>
    <x v="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d v="2014-11-11T20:07:04"/>
    <d v="2015-01-10T20:07:04"/>
    <x v="3"/>
    <x v="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d v="2016-06-07T15:02:20"/>
    <d v="2016-07-22T15:02:20"/>
    <x v="2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d v="2014-12-16T20:29:19"/>
    <d v="2015-01-15T19:29:00"/>
    <x v="3"/>
    <x v="1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d v="2015-06-24T15:40:52"/>
    <d v="2015-07-25T21:59:00"/>
    <x v="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d v="2014-11-25T06:17:44"/>
    <d v="2015-01-04T06:17:44"/>
    <x v="3"/>
    <x v="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d v="2015-03-01T19:04:04"/>
    <d v="2015-03-31T18:04:04"/>
    <x v="0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d v="2015-09-29T02:53:43"/>
    <d v="2015-10-29T02:53:43"/>
    <x v="0"/>
    <x v="8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d v="2015-07-09T15:33:37"/>
    <d v="2015-08-08T15:33:37"/>
    <x v="0"/>
    <x v="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d v="2015-01-27T08:41:33"/>
    <d v="2015-02-26T08:41:33"/>
    <x v="0"/>
    <x v="1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d v="2016-12-13T02:54:47"/>
    <d v="2017-01-10T08:57:00"/>
    <x v="2"/>
    <x v="11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d v="2015-09-15T20:22:38"/>
    <d v="2015-10-15T20:22:38"/>
    <x v="0"/>
    <x v="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d v="2014-12-03T21:14:16"/>
    <d v="2015-01-02T21:14:16"/>
    <x v="3"/>
    <x v="11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d v="2015-06-02T21:59:44"/>
    <d v="2015-07-02T21:59:44"/>
    <x v="0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d v="2014-11-13T20:28:26"/>
    <d v="2014-12-18T20:28:26"/>
    <x v="3"/>
    <x v="4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d v="2016-03-15T06:26:04"/>
    <d v="2016-04-14T06:26:04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d v="2016-01-05T19:44:56"/>
    <d v="2016-03-05T19:44:56"/>
    <x v="2"/>
    <x v="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d v="2015-04-13T16:18:51"/>
    <d v="2015-05-13T16:18:51"/>
    <x v="0"/>
    <x v="6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d v="2016-01-30T21:10:58"/>
    <d v="2016-03-30T20:10:58"/>
    <x v="2"/>
    <x v="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d v="2015-12-04T00:56:47"/>
    <d v="2016-01-03T00:56:47"/>
    <x v="0"/>
    <x v="11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d v="2016-08-13T14:02:55"/>
    <d v="2016-09-03T14:02:55"/>
    <x v="2"/>
    <x v="1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d v="2014-12-10T02:39:50"/>
    <d v="2015-01-19T02:39:50"/>
    <x v="3"/>
    <x v="1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d v="2015-03-19T13:48:48"/>
    <d v="2015-04-11T06:00:00"/>
    <x v="0"/>
    <x v="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d v="2014-10-07T03:22:37"/>
    <d v="2014-11-06T04:22:37"/>
    <x v="3"/>
    <x v="9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d v="2015-07-19T21:01:15"/>
    <d v="2015-08-18T21:01:15"/>
    <x v="0"/>
    <x v="3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d v="2015-08-08T09:47:55"/>
    <d v="2015-09-07T09:47:55"/>
    <x v="0"/>
    <x v="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d v="2015-07-26T17:34:42"/>
    <d v="2015-08-25T17:34:42"/>
    <x v="0"/>
    <x v="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d v="2016-10-12T17:41:13"/>
    <d v="2016-11-26T18:41:13"/>
    <x v="2"/>
    <x v="9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d v="2014-05-01T02:38:02"/>
    <d v="2014-05-31T23:30:00"/>
    <x v="3"/>
    <x v="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d v="2015-07-13T16:41:00"/>
    <d v="2015-08-22T03:59:00"/>
    <x v="0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d v="2016-06-15T20:42:26"/>
    <d v="2016-07-15T20:42:26"/>
    <x v="2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d v="2015-01-15T17:42:23"/>
    <d v="2015-03-14T15:00:00"/>
    <x v="0"/>
    <x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d v="2014-07-11T21:13:07"/>
    <d v="2014-08-10T21:13:07"/>
    <x v="3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d v="2015-01-23T20:34:04"/>
    <d v="2015-03-24T19:34:04"/>
    <x v="0"/>
    <x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d v="2014-12-20T17:43:09"/>
    <d v="2015-02-18T17:43:09"/>
    <x v="3"/>
    <x v="11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d v="2014-09-11T00:41:35"/>
    <d v="2014-11-10T01:41:35"/>
    <x v="3"/>
    <x v="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d v="2015-01-22T16:29:56"/>
    <d v="2015-02-21T16:29:56"/>
    <x v="0"/>
    <x v="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d v="2015-02-09T17:23:56"/>
    <d v="2015-03-11T16:23:56"/>
    <x v="0"/>
    <x v="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d v="2014-12-01T16:54:50"/>
    <d v="2014-12-31T16:54:50"/>
    <x v="3"/>
    <x v="1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d v="2014-09-27T21:25:08"/>
    <d v="2014-10-27T21:25:08"/>
    <x v="3"/>
    <x v="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d v="2016-05-12T21:55:49"/>
    <d v="2016-05-27T22:04:00"/>
    <x v="2"/>
    <x v="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d v="2015-06-09T04:04:52"/>
    <d v="2015-08-08T04:04:52"/>
    <x v="0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d v="2016-02-12T07:38:53"/>
    <d v="2016-03-23T06:38:53"/>
    <x v="2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d v="2015-02-10T18:49:11"/>
    <d v="2015-03-12T17:49:11"/>
    <x v="0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d v="2016-12-30T21:06:06"/>
    <d v="2017-02-05T16:44:00"/>
    <x v="2"/>
    <x v="1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d v="2016-01-13T03:08:24"/>
    <d v="2016-02-12T03:08:24"/>
    <x v="2"/>
    <x v="1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d v="2016-04-29T02:23:33"/>
    <d v="2016-06-28T02:23:33"/>
    <x v="2"/>
    <x v="6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d v="2015-02-06T05:14:57"/>
    <d v="2015-03-08T05:14:57"/>
    <x v="0"/>
    <x v="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d v="2016-01-28T21:35:43"/>
    <d v="2016-02-27T21:35:43"/>
    <x v="2"/>
    <x v="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d v="2015-06-25T04:27:54"/>
    <d v="2015-08-04T04:27:54"/>
    <x v="0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d v="2015-09-05T06:39:46"/>
    <d v="2015-10-05T06:39:46"/>
    <x v="0"/>
    <x v="8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d v="2015-11-30T14:46:10"/>
    <d v="2016-01-29T14:46:10"/>
    <x v="0"/>
    <x v="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d v="2015-01-27T23:09:48"/>
    <d v="2015-03-17T18:00:00"/>
    <x v="0"/>
    <x v="1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d v="2015-10-08T21:57:42"/>
    <d v="2015-12-07T22:57:42"/>
    <x v="0"/>
    <x v="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d v="2015-09-18T19:38:49"/>
    <d v="2015-10-18T19:38:49"/>
    <x v="0"/>
    <x v="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d v="2016-01-14T21:35:13"/>
    <d v="2016-02-13T21:35:13"/>
    <x v="2"/>
    <x v="1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d v="2015-07-02T03:00:54"/>
    <d v="2015-07-23T04:59:00"/>
    <x v="0"/>
    <x v="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d v="2015-02-17T16:00:28"/>
    <d v="2015-03-19T15:00:28"/>
    <x v="0"/>
    <x v="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d v="2014-07-16T15:00:22"/>
    <d v="2014-08-15T15:00:22"/>
    <x v="3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d v="2016-04-25T18:06:31"/>
    <d v="2016-05-25T18:06:31"/>
    <x v="2"/>
    <x v="6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d v="2015-08-27T04:33:41"/>
    <d v="2015-09-26T04:33:41"/>
    <x v="0"/>
    <x v="1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d v="2016-10-27T14:27:51"/>
    <d v="2016-11-26T15:27:51"/>
    <x v="2"/>
    <x v="9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d v="2016-10-11T11:16:33"/>
    <d v="2016-11-12T04:00:00"/>
    <x v="2"/>
    <x v="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d v="2016-08-25T07:35:13"/>
    <d v="2016-08-31T05:36:00"/>
    <x v="2"/>
    <x v="1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d v="2014-10-31T03:25:15"/>
    <d v="2014-11-30T04:25:15"/>
    <x v="3"/>
    <x v="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d v="2014-09-20T01:44:16"/>
    <d v="2014-10-28T03:11:00"/>
    <x v="3"/>
    <x v="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d v="2017-02-13T21:48:10"/>
    <d v="2017-03-05T21:48:10"/>
    <x v="1"/>
    <x v="2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d v="2015-11-30T20:15:00"/>
    <d v="2015-12-29T23:00:00"/>
    <x v="0"/>
    <x v="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d v="2017-01-03T16:36:49"/>
    <d v="2017-02-02T16:36:49"/>
    <x v="1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d v="2017-02-04T04:50:08"/>
    <d v="2017-03-11T04:50:08"/>
    <x v="1"/>
    <x v="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d v="2016-03-23T18:45:50"/>
    <d v="2016-04-20T18:45:50"/>
    <x v="2"/>
    <x v="7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d v="2017-01-26T23:03:59"/>
    <d v="2017-02-25T23:03:59"/>
    <x v="1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d v="2016-02-23T14:27:36"/>
    <d v="2016-03-24T13:27:36"/>
    <x v="2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d v="2016-05-05T20:55:18"/>
    <d v="2016-06-09T19:00:00"/>
    <x v="2"/>
    <x v="5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d v="2016-02-07T15:18:05"/>
    <d v="2016-03-23T14:18:05"/>
    <x v="2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d v="2016-11-30T04:29:27"/>
    <d v="2017-01-03T04:17:00"/>
    <x v="2"/>
    <x v="4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d v="2011-08-29T00:18:17"/>
    <d v="2011-10-01T03:00:00"/>
    <x v="6"/>
    <x v="1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d v="2012-06-29T04:28:16"/>
    <d v="2012-07-19T04:28:16"/>
    <x v="5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d v="2013-03-08T02:40:25"/>
    <d v="2013-04-16T19:00:00"/>
    <x v="4"/>
    <x v="7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d v="2015-09-01T21:36:37"/>
    <d v="2015-09-30T19:29:00"/>
    <x v="0"/>
    <x v="8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d v="2012-08-24T17:15:48"/>
    <d v="2012-09-23T17:15:48"/>
    <x v="5"/>
    <x v="1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d v="2013-04-09T02:27:33"/>
    <d v="2013-05-09T02:27:33"/>
    <x v="4"/>
    <x v="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d v="2012-04-26T20:58:51"/>
    <d v="2012-05-10T17:00:00"/>
    <x v="5"/>
    <x v="6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d v="2012-09-22T03:42:01"/>
    <d v="2012-10-28T05:00:00"/>
    <x v="5"/>
    <x v="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d v="2011-01-14T10:18:49"/>
    <d v="2011-02-08T10:18:49"/>
    <x v="6"/>
    <x v="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d v="2012-04-24T01:47:35"/>
    <d v="2012-05-24T01:47:35"/>
    <x v="5"/>
    <x v="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d v="2011-12-16T23:49:52"/>
    <d v="2012-01-25T23:49:52"/>
    <x v="6"/>
    <x v="1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d v="2010-06-25T02:46:20"/>
    <d v="2010-09-04T01:03:00"/>
    <x v="7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d v="2012-10-11T17:57:49"/>
    <d v="2012-11-10T18:57:49"/>
    <x v="5"/>
    <x v="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d v="2010-08-27T00:16:16"/>
    <d v="2010-10-11T00:16:16"/>
    <x v="7"/>
    <x v="1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d v="2010-05-12T06:54:15"/>
    <d v="2010-07-10T22:00:00"/>
    <x v="7"/>
    <x v="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d v="2014-10-01T07:52:50"/>
    <d v="2014-11-03T08:52:50"/>
    <x v="3"/>
    <x v="9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d v="2012-06-28T16:35:45"/>
    <d v="2012-08-12T16:35:45"/>
    <x v="5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d v="2012-12-14T22:48:33"/>
    <d v="2013-01-13T22:48:33"/>
    <x v="5"/>
    <x v="11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d v="2012-07-17T17:26:34"/>
    <d v="2012-07-28T02:00:00"/>
    <x v="5"/>
    <x v="3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d v="2015-08-11T22:28:04"/>
    <d v="2015-10-10T22:28:04"/>
    <x v="0"/>
    <x v="1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d v="2012-03-31T15:30:08"/>
    <d v="2012-04-30T15:30:08"/>
    <x v="5"/>
    <x v="7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d v="2011-06-17T18:46:23"/>
    <d v="2011-08-01T18:46:23"/>
    <x v="6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d v="2012-03-02T18:00:03"/>
    <d v="2012-05-01T17:00:03"/>
    <x v="5"/>
    <x v="7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d v="2011-08-16T22:00:03"/>
    <d v="2011-09-15T22:00:03"/>
    <x v="6"/>
    <x v="1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d v="2011-09-07T23:57:59"/>
    <d v="2011-10-12T23:57:59"/>
    <x v="6"/>
    <x v="8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d v="2012-03-23T16:59:36"/>
    <d v="2012-04-22T16:59:36"/>
    <x v="5"/>
    <x v="7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d v="2012-04-27T01:59:57"/>
    <d v="2012-05-27T01:59:57"/>
    <x v="5"/>
    <x v="6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d v="2011-10-17T15:11:48"/>
    <d v="2011-11-16T16:11:4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d v="2013-04-09T16:33:59"/>
    <d v="2013-05-09T16:33:59"/>
    <x v="4"/>
    <x v="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d v="2012-04-24T05:27:56"/>
    <d v="2012-06-23T05:27:56"/>
    <x v="5"/>
    <x v="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d v="2010-12-30T20:08:34"/>
    <d v="2011-01-16T01:51:00"/>
    <x v="7"/>
    <x v="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d v="2012-04-25T23:39:48"/>
    <d v="2012-06-16T09:59:00"/>
    <x v="5"/>
    <x v="6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d v="2013-03-15T04:02:20"/>
    <d v="2013-04-29T04:02:20"/>
    <x v="4"/>
    <x v="7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d v="2012-04-23T15:29:04"/>
    <d v="2012-05-23T15:29:04"/>
    <x v="5"/>
    <x v="6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d v="2012-05-07T22:42:55"/>
    <d v="2012-06-06T22:42:55"/>
    <x v="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d v="2013-02-22T23:54:52"/>
    <d v="2013-03-29T22:54:52"/>
    <x v="4"/>
    <x v="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d v="2011-07-06T21:05:38"/>
    <d v="2011-08-05T21:05:38"/>
    <x v="6"/>
    <x v="3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d v="2015-01-13T23:13:07"/>
    <d v="2015-01-27T23:13:07"/>
    <x v="0"/>
    <x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d v="2012-11-13T15:33:57"/>
    <d v="2012-12-31T18:00:00"/>
    <x v="5"/>
    <x v="4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d v="2012-05-24T18:32:55"/>
    <d v="2012-06-23T18:32:55"/>
    <x v="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d v="2015-08-28T18:38:24"/>
    <d v="2015-09-27T18:38:24"/>
    <x v="0"/>
    <x v="1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d v="2014-08-07T19:48:38"/>
    <d v="2014-09-21T19:48:38"/>
    <x v="3"/>
    <x v="1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d v="2016-05-08T21:35:08"/>
    <d v="2016-06-07T21:06:00"/>
    <x v="2"/>
    <x v="5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d v="2014-10-16T00:22:14"/>
    <d v="2014-11-15T01:22:14"/>
    <x v="3"/>
    <x v="9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d v="2015-02-12T01:20:16"/>
    <d v="2015-03-14T00:20:16"/>
    <x v="0"/>
    <x v="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d v="2015-09-11T07:07:49"/>
    <d v="2015-10-03T21:00:00"/>
    <x v="0"/>
    <x v="8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d v="2015-04-11T01:45:04"/>
    <d v="2015-05-11T01:45:04"/>
    <x v="0"/>
    <x v="6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d v="2014-07-15T22:50:34"/>
    <d v="2014-08-14T22:50:34"/>
    <x v="3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d v="2015-02-23T19:25:49"/>
    <d v="2015-04-20T18:25:49"/>
    <x v="0"/>
    <x v="2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d v="2015-03-15T23:56:12"/>
    <d v="2015-05-14T23:56:12"/>
    <x v="0"/>
    <x v="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d v="2016-01-02T10:43:33"/>
    <d v="2016-02-01T10:43:33"/>
    <x v="2"/>
    <x v="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d v="2014-11-28T21:02:41"/>
    <d v="2014-12-13T21:02:41"/>
    <x v="3"/>
    <x v="4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d v="2016-12-28T00:09:49"/>
    <d v="2017-02-26T00:09:49"/>
    <x v="2"/>
    <x v="11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d v="2014-08-03T09:21:17"/>
    <d v="2014-08-20T09:21:17"/>
    <x v="3"/>
    <x v="1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d v="2015-01-23T20:09:13"/>
    <d v="2015-02-22T20:09:13"/>
    <x v="0"/>
    <x v="1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d v="2014-10-30T15:40:52"/>
    <d v="2014-11-29T16:40:52"/>
    <x v="3"/>
    <x v="9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d v="2015-02-17T19:15:30"/>
    <d v="2015-03-19T18:15:30"/>
    <x v="0"/>
    <x v="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d v="2014-10-14T16:20:28"/>
    <d v="2014-11-13T17:20:28"/>
    <x v="3"/>
    <x v="9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d v="2014-06-19T03:43:24"/>
    <d v="2014-07-19T03:43:24"/>
    <x v="3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d v="2016-08-30T14:24:45"/>
    <d v="2016-10-15T19:21:00"/>
    <x v="2"/>
    <x v="1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d v="2015-09-22T23:13:41"/>
    <d v="2015-10-13T23:13:41"/>
    <x v="0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d v="2016-03-31T13:46:00"/>
    <d v="2016-04-22T14:52:00"/>
    <x v="2"/>
    <x v="7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d v="2014-10-18T23:24:52"/>
    <d v="2014-11-18T00:24:52"/>
    <x v="3"/>
    <x v="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d v="2014-11-18T19:22:37"/>
    <d v="2014-12-21T04:30:00"/>
    <x v="3"/>
    <x v="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d v="2012-05-29T20:16:11"/>
    <d v="2012-06-28T20:16:11"/>
    <x v="5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d v="2014-11-10T02:11:14"/>
    <d v="2014-12-08T04:59:00"/>
    <x v="3"/>
    <x v="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d v="2013-09-29T18:01:31"/>
    <d v="2013-10-18T03:59:00"/>
    <x v="4"/>
    <x v="8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d v="2015-08-01T20:01:43"/>
    <d v="2015-08-20T11:00:00"/>
    <x v="0"/>
    <x v="1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d v="2012-02-09T01:56:15"/>
    <d v="2012-03-25T00:56:15"/>
    <x v="5"/>
    <x v="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d v="2015-03-18T20:45:05"/>
    <d v="2015-04-20T04:50:00"/>
    <x v="0"/>
    <x v="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d v="2015-07-23T16:19:14"/>
    <d v="2015-08-15T03:59:00"/>
    <x v="0"/>
    <x v="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d v="2012-07-17T20:22:46"/>
    <d v="2012-08-16T20:22:46"/>
    <x v="5"/>
    <x v="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d v="2013-01-30T18:01:51"/>
    <d v="2013-03-01T18:01:08"/>
    <x v="4"/>
    <x v="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d v="2009-11-10T16:48:32"/>
    <d v="2010-01-01T06:00:00"/>
    <x v="8"/>
    <x v="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d v="2014-10-31T18:59:05"/>
    <d v="2014-12-01T19:59:05"/>
    <x v="3"/>
    <x v="9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d v="2013-07-09T02:32:46"/>
    <d v="2013-07-30T02:32:46"/>
    <x v="4"/>
    <x v="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d v="2011-06-02T15:34:15"/>
    <d v="2011-08-01T15:34:15"/>
    <x v="6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d v="2013-01-24T12:14:21"/>
    <d v="2013-02-24T04:59:00"/>
    <x v="4"/>
    <x v="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d v="2014-12-04T21:39:12"/>
    <d v="2015-02-02T21:39:12"/>
    <x v="3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d v="2011-08-30T16:12:01"/>
    <d v="2011-10-29T16:12:01"/>
    <x v="6"/>
    <x v="1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d v="2013-07-28T10:46:58"/>
    <d v="2013-09-26T10:46:58"/>
    <x v="4"/>
    <x v="3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d v="2013-08-23T10:14:17"/>
    <d v="2013-10-01T03:59:00"/>
    <x v="4"/>
    <x v="1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d v="2010-12-02T02:34:58"/>
    <d v="2011-01-02T03:00:00"/>
    <x v="7"/>
    <x v="11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d v="2012-06-08T12:29:29"/>
    <d v="2012-07-08T12:29:29"/>
    <x v="5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d v="2015-01-23T03:18:58"/>
    <d v="2015-02-27T00:30:00"/>
    <x v="0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d v="2013-09-07T20:36:19"/>
    <d v="2013-10-05T05:00:00"/>
    <x v="4"/>
    <x v="8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d v="2012-03-05T18:33:23"/>
    <d v="2012-04-04T17:33:23"/>
    <x v="5"/>
    <x v="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d v="2016-09-05T15:00:37"/>
    <d v="2016-09-30T04:27:00"/>
    <x v="2"/>
    <x v="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d v="2013-04-26T18:11:10"/>
    <d v="2013-05-31T17:00:00"/>
    <x v="4"/>
    <x v="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d v="2015-08-12T15:13:26"/>
    <d v="2015-10-08T03:59:00"/>
    <x v="0"/>
    <x v="1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d v="2012-02-22T06:03:05"/>
    <d v="2012-03-21T20:48:00"/>
    <x v="5"/>
    <x v="2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d v="2017-02-03T19:26:21"/>
    <d v="2017-03-05T19:26:21"/>
    <x v="1"/>
    <x v="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d v="2012-07-23T04:46:47"/>
    <d v="2012-09-21T04:46:47"/>
    <x v="5"/>
    <x v="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d v="2015-05-01T01:52:43"/>
    <d v="2015-06-01T03:59:00"/>
    <x v="0"/>
    <x v="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d v="2012-04-27T15:43:13"/>
    <d v="2012-05-28T15:43:13"/>
    <x v="5"/>
    <x v="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d v="2012-11-09T23:47:37"/>
    <d v="2012-12-24T23:47:37"/>
    <x v="5"/>
    <x v="4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d v="2014-04-15T17:53:06"/>
    <d v="2014-05-15T17:53:06"/>
    <x v="3"/>
    <x v="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d v="2015-03-30T20:38:26"/>
    <d v="2015-05-01T13:59:00"/>
    <x v="0"/>
    <x v="7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d v="2011-10-13T20:58:04"/>
    <d v="2011-11-15T19:37:00"/>
    <x v="6"/>
    <x v="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d v="2015-02-04T22:49:34"/>
    <d v="2015-03-06T22:49:34"/>
    <x v="0"/>
    <x v="2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d v="2015-09-13T12:41:29"/>
    <d v="2015-10-13T12:41:29"/>
    <x v="0"/>
    <x v="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d v="2016-08-12T12:35:39"/>
    <d v="2016-10-11T12:35:39"/>
    <x v="2"/>
    <x v="10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d v="2015-05-31T03:20:51"/>
    <d v="2015-07-30T03:20:51"/>
    <x v="0"/>
    <x v="5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d v="2014-07-02T00:58:19"/>
    <d v="2014-08-01T00:58:19"/>
    <x v="3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d v="2016-03-11T15:36:29"/>
    <d v="2016-05-09T20:50:00"/>
    <x v="2"/>
    <x v="7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d v="2014-07-22T23:32:28"/>
    <d v="2014-08-21T23:32:28"/>
    <x v="3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d v="2015-03-24T21:05:38"/>
    <d v="2015-04-23T21:05:38"/>
    <x v="0"/>
    <x v="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d v="2016-08-02T15:59:54"/>
    <d v="2016-09-01T15:59:54"/>
    <x v="2"/>
    <x v="1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d v="2015-08-18T02:31:52"/>
    <d v="2015-09-17T02:31:52"/>
    <x v="0"/>
    <x v="1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d v="2017-01-09T21:40:35"/>
    <d v="2017-02-08T21:40:35"/>
    <x v="1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d v="2016-03-20T08:12:01"/>
    <d v="2016-05-19T08:12:01"/>
    <x v="2"/>
    <x v="7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d v="2015-03-14T02:51:57"/>
    <d v="2015-04-13T02:51:57"/>
    <x v="0"/>
    <x v="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d v="2014-07-09T14:12:29"/>
    <d v="2014-08-23T14:12:29"/>
    <x v="3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d v="2016-04-27T19:49:05"/>
    <d v="2016-05-18T19:49:05"/>
    <x v="2"/>
    <x v="6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d v="2014-12-13T02:36:34"/>
    <d v="2015-01-12T02:36:34"/>
    <x v="3"/>
    <x v="11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d v="2015-02-25T00:14:07"/>
    <d v="2015-04-10T23:14:07"/>
    <x v="0"/>
    <x v="2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d v="2014-07-10T19:41:37"/>
    <d v="2014-08-04T19:41:37"/>
    <x v="3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d v="2015-08-22T00:32:59"/>
    <d v="2015-10-09T17:00:00"/>
    <x v="0"/>
    <x v="1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d v="2014-07-17T19:55:03"/>
    <d v="2014-09-15T19:55:03"/>
    <x v="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d v="2015-04-16T07:50:03"/>
    <d v="2015-05-16T03:00:00"/>
    <x v="0"/>
    <x v="6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d v="2015-10-17T15:04:58"/>
    <d v="2015-11-16T16:04:58"/>
    <x v="0"/>
    <x v="9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d v="2016-09-29T23:43:54"/>
    <d v="2016-10-29T23:43:54"/>
    <x v="2"/>
    <x v="8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d v="2015-01-15T18:28:00"/>
    <d v="2015-03-16T17:28:00"/>
    <x v="0"/>
    <x v="1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d v="2015-05-16T04:09:29"/>
    <d v="2015-06-15T04:09:29"/>
    <x v="0"/>
    <x v="5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d v="2014-06-05T23:07:12"/>
    <d v="2014-07-05T23:07:12"/>
    <x v="3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d v="2015-11-25T07:55:36"/>
    <d v="2015-12-25T07:55:36"/>
    <x v="0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d v="2015-11-30T16:12:33"/>
    <d v="2015-12-30T16:12:33"/>
    <x v="0"/>
    <x v="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d v="2015-02-07T16:13:46"/>
    <d v="2015-03-31T13:14:00"/>
    <x v="0"/>
    <x v="2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d v="2016-02-22T12:52:07"/>
    <d v="2016-03-23T11:52:07"/>
    <x v="2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d v="2016-01-19T14:08:17"/>
    <d v="2016-01-26T14:08:17"/>
    <x v="2"/>
    <x v="1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d v="2016-01-13T21:45:24"/>
    <d v="2016-03-13T20:45:24"/>
    <x v="2"/>
    <x v="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d v="2014-09-05T19:13:41"/>
    <d v="2014-10-05T19:13:41"/>
    <x v="3"/>
    <x v="8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d v="2015-03-26T20:17:06"/>
    <d v="2015-04-25T20:17:06"/>
    <x v="0"/>
    <x v="7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d v="2014-07-08T23:13:48"/>
    <d v="2014-08-07T23:13:48"/>
    <x v="3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d v="2017-01-25T05:51:40"/>
    <d v="2017-02-24T05:51:40"/>
    <x v="1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d v="2014-07-08T15:56:49"/>
    <d v="2014-08-07T15:56:49"/>
    <x v="3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d v="2016-05-20T08:11:57"/>
    <d v="2016-06-19T08:11:57"/>
    <x v="2"/>
    <x v="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d v="2015-08-24T20:10:01"/>
    <d v="2015-09-23T20:10:01"/>
    <x v="0"/>
    <x v="1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d v="2014-06-19T18:05:47"/>
    <d v="2014-08-03T18:05:47"/>
    <x v="3"/>
    <x v="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d v="2016-01-25T21:36:40"/>
    <d v="2016-03-25T20:36:40"/>
    <x v="2"/>
    <x v="1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d v="2012-08-29T21:39:09"/>
    <d v="2012-09-13T03:59:00"/>
    <x v="5"/>
    <x v="1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d v="2014-10-03T17:56:08"/>
    <d v="2014-11-12T21:20:00"/>
    <x v="3"/>
    <x v="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d v="2013-12-09T21:54:14"/>
    <d v="2013-12-23T21:54:14"/>
    <x v="4"/>
    <x v="11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d v="2012-03-30T01:13:43"/>
    <d v="2012-04-29T01:13:43"/>
    <x v="5"/>
    <x v="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d v="2016-05-18T12:59:50"/>
    <d v="2016-06-17T12:59:50"/>
    <x v="2"/>
    <x v="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d v="2014-03-28T17:06:22"/>
    <d v="2014-04-29T17:06:22"/>
    <x v="3"/>
    <x v="7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d v="2015-06-29T20:59:32"/>
    <d v="2015-08-12T02:00:00"/>
    <x v="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d v="2017-02-01T19:14:28"/>
    <d v="2017-03-15T00:00:00"/>
    <x v="1"/>
    <x v="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d v="2012-06-15T05:42:31"/>
    <d v="2012-07-15T05:42:31"/>
    <x v="5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d v="2016-07-13T21:08:45"/>
    <d v="2016-08-22T06:59:00"/>
    <x v="2"/>
    <x v="3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d v="2016-11-30T08:03:34"/>
    <d v="2017-01-02T22:59:00"/>
    <x v="2"/>
    <x v="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d v="2014-12-09T03:26:10"/>
    <d v="2015-01-09T03:26:10"/>
    <x v="3"/>
    <x v="11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d v="2012-08-22T19:38:14"/>
    <d v="2012-09-21T19:38:14"/>
    <x v="5"/>
    <x v="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d v="2014-04-01T17:00:12"/>
    <d v="2014-04-30T05:00:00"/>
    <x v="3"/>
    <x v="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d v="2016-03-24T11:56:04"/>
    <d v="2016-04-30T12:00:00"/>
    <x v="2"/>
    <x v="7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d v="2015-07-26T23:52:09"/>
    <d v="2015-08-25T23:52:09"/>
    <x v="0"/>
    <x v="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d v="2014-09-20T20:59:11"/>
    <d v="2014-10-20T20:59:11"/>
    <x v="3"/>
    <x v="8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d v="2015-10-02T19:01:01"/>
    <d v="2015-12-01T20:01:01"/>
    <x v="0"/>
    <x v="9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d v="2015-09-26T21:13:24"/>
    <d v="2015-10-23T11:00:00"/>
    <x v="0"/>
    <x v="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d v="2015-09-04T04:00:42"/>
    <d v="2015-10-11T01:00:00"/>
    <x v="0"/>
    <x v="8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d v="2015-04-21T17:56:28"/>
    <d v="2015-05-21T17:56:28"/>
    <x v="0"/>
    <x v="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d v="2016-11-15T17:50:16"/>
    <d v="2016-12-30T17:50:16"/>
    <x v="2"/>
    <x v="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d v="2016-11-18T06:09:26"/>
    <d v="2016-12-02T06:09:26"/>
    <x v="2"/>
    <x v="4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d v="2012-08-23T10:07:02"/>
    <d v="2012-09-13T10:07:02"/>
    <x v="5"/>
    <x v="1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d v="2016-10-15T19:26:48"/>
    <d v="2016-11-09T20:26:48"/>
    <x v="2"/>
    <x v="9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d v="2015-05-04T15:04:29"/>
    <d v="2015-06-03T15:04:29"/>
    <x v="0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d v="2015-10-27T19:54:21"/>
    <d v="2015-11-26T20:54:21"/>
    <x v="0"/>
    <x v="9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d v="2014-11-10T23:11:07"/>
    <d v="2014-11-30T23:11:07"/>
    <x v="3"/>
    <x v="4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d v="2015-04-14T12:55:22"/>
    <d v="2015-05-14T12:55:22"/>
    <x v="0"/>
    <x v="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d v="2016-06-03T02:31:52"/>
    <d v="2016-06-30T10:00:00"/>
    <x v="2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d v="2015-08-02T04:03:47"/>
    <d v="2015-08-30T04:03:47"/>
    <x v="0"/>
    <x v="1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d v="2016-05-04T01:28:59"/>
    <d v="2016-05-29T01:28:59"/>
    <x v="2"/>
    <x v="5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d v="2014-01-28T19:45:32"/>
    <d v="2014-02-27T23:00:00"/>
    <x v="3"/>
    <x v="1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d v="2016-08-30T15:45:21"/>
    <d v="2016-09-29T15:45:21"/>
    <x v="2"/>
    <x v="1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d v="2015-02-02T22:49:21"/>
    <d v="2015-03-09T21:49:21"/>
    <x v="0"/>
    <x v="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d v="2016-09-23T14:45:14"/>
    <d v="2016-10-16T01:00:00"/>
    <x v="2"/>
    <x v="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d v="2016-09-26T13:11:15"/>
    <d v="2016-10-12T13:11:15"/>
    <x v="2"/>
    <x v="8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d v="2014-12-16T21:54:55"/>
    <d v="2015-01-15T21:54:55"/>
    <x v="3"/>
    <x v="11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d v="2015-01-20T20:45:48"/>
    <d v="2015-02-19T20:45:48"/>
    <x v="0"/>
    <x v="1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d v="2015-04-09T03:51:14"/>
    <d v="2015-06-08T03:51:14"/>
    <x v="0"/>
    <x v="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d v="2014-08-29T19:51:03"/>
    <d v="2014-09-15T20:09:00"/>
    <x v="3"/>
    <x v="1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d v="2016-06-15T05:55:08"/>
    <d v="2016-07-15T06:57:00"/>
    <x v="2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d v="2016-11-15T13:58:35"/>
    <d v="2016-12-21T07:59:00"/>
    <x v="2"/>
    <x v="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d v="2017-02-08T19:00:35"/>
    <d v="2017-03-10T19:00:35"/>
    <x v="1"/>
    <x v="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d v="2014-10-09T20:13:23"/>
    <d v="2014-11-08T21:13:23"/>
    <x v="3"/>
    <x v="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d v="2015-08-10T07:31:09"/>
    <d v="2015-09-09T07:31:09"/>
    <x v="0"/>
    <x v="1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d v="2015-07-15T06:16:59"/>
    <d v="2015-08-14T06:16:59"/>
    <x v="0"/>
    <x v="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d v="2016-02-08T17:09:20"/>
    <d v="2016-03-09T17:09:20"/>
    <x v="2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d v="2015-12-03T23:55:41"/>
    <d v="2016-02-01T23:55:41"/>
    <x v="0"/>
    <x v="1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d v="2016-11-21T14:59:03"/>
    <d v="2016-12-21T14:59:03"/>
    <x v="2"/>
    <x v="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d v="2015-11-19T19:20:09"/>
    <d v="2015-12-17T19:20:09"/>
    <x v="0"/>
    <x v="4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d v="2014-11-10T03:48:45"/>
    <d v="2014-12-10T03:48:45"/>
    <x v="3"/>
    <x v="4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d v="2014-05-12T15:38:47"/>
    <d v="2014-06-13T04:00:00"/>
    <x v="3"/>
    <x v="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d v="2015-02-20T14:25:26"/>
    <d v="2015-04-21T13:25:26"/>
    <x v="0"/>
    <x v="2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d v="2016-01-12T20:47:27"/>
    <d v="2016-02-09T20:00:00"/>
    <x v="2"/>
    <x v="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d v="2017-02-01T16:31:28"/>
    <d v="2017-03-12T19:00:00"/>
    <x v="1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d v="2016-06-30T22:17:33"/>
    <d v="2016-08-03T01:30:00"/>
    <x v="2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d v="2016-06-30T21:13:14"/>
    <d v="2016-07-30T21:13:14"/>
    <x v="2"/>
    <x v="0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d v="2015-03-19T01:40:10"/>
    <d v="2015-04-18T01:40:10"/>
    <x v="0"/>
    <x v="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d v="2015-09-25T17:06:58"/>
    <d v="2015-11-24T18:06:58"/>
    <x v="0"/>
    <x v="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d v="2013-09-25T23:00:10"/>
    <d v="2013-10-25T23:00:10"/>
    <x v="4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d v="2015-07-22T17:55:13"/>
    <d v="2015-08-21T17:55:13"/>
    <x v="0"/>
    <x v="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d v="2015-08-06T14:56:47"/>
    <d v="2015-09-04T15:00:00"/>
    <x v="0"/>
    <x v="1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d v="2015-11-05T00:36:37"/>
    <d v="2015-12-09T06:59:00"/>
    <x v="0"/>
    <x v="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d v="2015-03-20T21:29:34"/>
    <d v="2015-05-04T21:29:34"/>
    <x v="0"/>
    <x v="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d v="2015-08-19T18:20:39"/>
    <d v="2015-09-25T21:00:00"/>
    <x v="0"/>
    <x v="1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d v="2016-01-11T22:13:36"/>
    <d v="2016-02-10T22:13:36"/>
    <x v="2"/>
    <x v="1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d v="2015-09-28T14:07:45"/>
    <d v="2015-11-09T14:32:00"/>
    <x v="0"/>
    <x v="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d v="2015-11-11T00:51:36"/>
    <d v="2016-01-10T00:51:36"/>
    <x v="0"/>
    <x v="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d v="2014-07-01T00:29:40"/>
    <d v="2014-07-29T00:29:40"/>
    <x v="3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d v="2014-11-19T17:58:36"/>
    <d v="2014-12-19T19:38:00"/>
    <x v="3"/>
    <x v="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d v="2015-12-06T21:13:10"/>
    <d v="2015-12-28T06:00:00"/>
    <x v="0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d v="2014-09-30T12:59:59"/>
    <d v="2014-10-29T22:45:00"/>
    <x v="3"/>
    <x v="8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d v="2016-06-08T15:11:10"/>
    <d v="2016-07-05T04:59:00"/>
    <x v="2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d v="2014-10-11T20:34:49"/>
    <d v="2014-11-10T21:34:49"/>
    <x v="3"/>
    <x v="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d v="2016-04-22T14:59:34"/>
    <d v="2016-05-22T14:59:34"/>
    <x v="2"/>
    <x v="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d v="2014-06-03T00:42:23"/>
    <d v="2014-07-03T00:42:23"/>
    <x v="3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d v="2015-08-25T19:09:25"/>
    <d v="2015-09-24T19:09:25"/>
    <x v="0"/>
    <x v="1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d v="2015-01-29T00:01:34"/>
    <d v="2015-02-28T00:01:34"/>
    <x v="0"/>
    <x v="1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d v="2016-03-07T05:04:51"/>
    <d v="2016-04-06T04:04:51"/>
    <x v="2"/>
    <x v="7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d v="2014-06-15T21:29:10"/>
    <d v="2014-07-10T21:29:10"/>
    <x v="3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d v="2014-10-20T20:55:40"/>
    <d v="2014-11-22T05:59:00"/>
    <x v="3"/>
    <x v="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d v="2015-01-30T18:07:20"/>
    <d v="2015-03-01T18:07:20"/>
    <x v="0"/>
    <x v="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d v="2014-06-30T21:57:05"/>
    <d v="2014-08-09T21:57:05"/>
    <x v="3"/>
    <x v="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d v="2015-02-26T16:42:10"/>
    <d v="2015-04-27T15:42:10"/>
    <x v="0"/>
    <x v="2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d v="2014-09-10T23:23:43"/>
    <d v="2014-09-30T23:23:43"/>
    <x v="3"/>
    <x v="8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d v="2015-05-30T15:21:58"/>
    <d v="2015-06-29T15:21:58"/>
    <x v="0"/>
    <x v="5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d v="2015-01-24T02:51:10"/>
    <d v="2015-02-24T03:00:00"/>
    <x v="0"/>
    <x v="1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d v="2016-06-30T23:04:50"/>
    <d v="2016-07-30T23:04:50"/>
    <x v="2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d v="2015-04-19T02:31:16"/>
    <d v="2015-06-03T02:31:16"/>
    <x v="0"/>
    <x v="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d v="2015-03-26T17:22:37"/>
    <d v="2015-05-10T17:22:37"/>
    <x v="0"/>
    <x v="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d v="2015-02-23T08:01:00"/>
    <d v="2015-03-25T07:01:00"/>
    <x v="0"/>
    <x v="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d v="2014-07-14T03:19:26"/>
    <d v="2014-08-13T03:19:26"/>
    <x v="3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d v="2014-08-27T03:22:19"/>
    <d v="2014-09-26T03:22:19"/>
    <x v="3"/>
    <x v="1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d v="2015-02-13T04:21:58"/>
    <d v="2015-04-14T03:21:58"/>
    <x v="0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d v="2014-11-21T20:16:00"/>
    <d v="2014-12-25T20:16:00"/>
    <x v="3"/>
    <x v="4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d v="2015-07-02T22:33:43"/>
    <d v="2015-08-02T22:00:00"/>
    <x v="0"/>
    <x v="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d v="2014-05-28T21:33:28"/>
    <d v="2014-06-27T21:33:28"/>
    <x v="3"/>
    <x v="5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d v="2014-07-09T21:31:03"/>
    <d v="2014-08-08T21:31:03"/>
    <x v="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d v="2014-08-19T20:59:32"/>
    <d v="2014-09-18T20:59:32"/>
    <x v="3"/>
    <x v="1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d v="2017-03-07T18:35:34"/>
    <d v="2017-04-07T17:35:34"/>
    <x v="1"/>
    <x v="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d v="2017-03-06T19:14:37"/>
    <d v="2017-04-05T18:14:37"/>
    <x v="1"/>
    <x v="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d v="2017-01-21T16:33:50"/>
    <d v="2017-03-22T15:33:50"/>
    <x v="1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d v="2017-02-21T20:41:54"/>
    <d v="2017-04-05T19:41:54"/>
    <x v="1"/>
    <x v="2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d v="2017-02-07T21:59:18"/>
    <d v="2017-03-24T20:59:18"/>
    <x v="1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d v="2014-09-17T07:04:43"/>
    <d v="2014-10-16T06:59:00"/>
    <x v="3"/>
    <x v="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d v="2013-04-27T18:47:23"/>
    <d v="2013-05-27T06:59:00"/>
    <x v="4"/>
    <x v="6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d v="2016-05-22T16:45:26"/>
    <d v="2016-07-21T16:45:26"/>
    <x v="2"/>
    <x v="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d v="2016-08-30T03:35:41"/>
    <d v="2016-10-04T03:59:00"/>
    <x v="2"/>
    <x v="1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d v="2014-07-08T05:30:28"/>
    <d v="2014-08-09T02:00:00"/>
    <x v="3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d v="2014-05-21T17:53:10"/>
    <d v="2014-06-20T22:01:00"/>
    <x v="3"/>
    <x v="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d v="2013-06-07T01:29:20"/>
    <d v="2013-07-13T18:00:00"/>
    <x v="4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d v="2015-11-14T15:41:24"/>
    <d v="2015-12-24T15:41:24"/>
    <x v="0"/>
    <x v="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d v="2016-09-16T15:43:16"/>
    <d v="2016-10-14T23:00:00"/>
    <x v="2"/>
    <x v="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d v="2016-01-18T09:33:48"/>
    <d v="2016-02-21T09:33:48"/>
    <x v="2"/>
    <x v="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d v="2015-09-08T07:59:53"/>
    <d v="2015-10-08T07:59:53"/>
    <x v="0"/>
    <x v="8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d v="2014-10-22T21:57:29"/>
    <d v="2014-12-06T22:57:29"/>
    <x v="3"/>
    <x v="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d v="2016-04-05T14:19:05"/>
    <d v="2016-05-03T23:00:00"/>
    <x v="2"/>
    <x v="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d v="2016-02-18T00:44:54"/>
    <d v="2016-04-17T23:44:54"/>
    <x v="2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d v="2016-10-12T11:10:53"/>
    <d v="2016-11-11T12:10:53"/>
    <x v="2"/>
    <x v="9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d v="2013-08-07T13:03:18"/>
    <d v="2013-09-06T19:00:00"/>
    <x v="4"/>
    <x v="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d v="2016-11-30T20:34:13"/>
    <d v="2017-01-29T20:34:13"/>
    <x v="2"/>
    <x v="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d v="2014-11-01T20:08:08"/>
    <d v="2014-12-31T21:08:08"/>
    <x v="3"/>
    <x v="4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d v="2015-07-14T07:50:59"/>
    <d v="2015-08-15T07:50:59"/>
    <x v="0"/>
    <x v="3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d v="2017-01-10T17:52:15"/>
    <d v="2017-03-01T17:52:15"/>
    <x v="1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d v="2016-03-23T13:55:11"/>
    <d v="2016-04-22T13:55:11"/>
    <x v="2"/>
    <x v="7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d v="2015-07-13T16:14:23"/>
    <d v="2015-08-07T16:14:23"/>
    <x v="0"/>
    <x v="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d v="2015-11-25T14:23:54"/>
    <d v="2015-12-30T14:23:54"/>
    <x v="0"/>
    <x v="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d v="2015-04-01T05:46:37"/>
    <d v="2015-05-01T05:46:37"/>
    <x v="0"/>
    <x v="6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d v="2013-03-18T12:59:35"/>
    <d v="2013-04-22T12:59:35"/>
    <x v="4"/>
    <x v="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d v="2014-08-21T12:37:02"/>
    <d v="2014-10-18T04:00:00"/>
    <x v="3"/>
    <x v="1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d v="2013-04-25T19:23:48"/>
    <d v="2013-05-28T00:00:00"/>
    <x v="4"/>
    <x v="6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d v="2015-02-09T06:32:54"/>
    <d v="2015-04-10T05:32:54"/>
    <x v="0"/>
    <x v="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d v="2016-09-13T16:03:12"/>
    <d v="2016-10-13T21:59:00"/>
    <x v="2"/>
    <x v="8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d v="2013-02-11T02:54:10"/>
    <d v="2013-03-13T20:00:00"/>
    <x v="4"/>
    <x v="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d v="2014-03-24T15:59:33"/>
    <d v="2014-04-23T15:59:33"/>
    <x v="3"/>
    <x v="7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d v="2013-12-03T22:01:27"/>
    <d v="2014-01-15T19:00:00"/>
    <x v="4"/>
    <x v="1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d v="2016-09-07T03:26:44"/>
    <d v="2016-11-06T03:26:44"/>
    <x v="2"/>
    <x v="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d v="2014-03-21T21:18:37"/>
    <d v="2014-05-05T21:18:37"/>
    <x v="3"/>
    <x v="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d v="2015-02-10T00:45:52"/>
    <d v="2015-03-11T23:45:52"/>
    <x v="0"/>
    <x v="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d v="2014-09-29T15:46:42"/>
    <d v="2014-10-20T02:07:00"/>
    <x v="3"/>
    <x v="8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d v="2012-05-01T17:16:27"/>
    <d v="2012-05-15T17:16:27"/>
    <x v="5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d v="2016-09-19T07:53:27"/>
    <d v="2016-10-19T07:53:27"/>
    <x v="2"/>
    <x v="8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d v="2012-01-30T01:29:58"/>
    <d v="2012-02-29T01:29:58"/>
    <x v="5"/>
    <x v="1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d v="2012-05-15T23:42:48"/>
    <d v="2012-07-14T23:42:48"/>
    <x v="5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d v="2014-07-30T18:45:11"/>
    <d v="2014-08-29T18:45:11"/>
    <x v="3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d v="2012-05-15T15:33:17"/>
    <d v="2012-06-16T03:10:00"/>
    <x v="5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d v="2016-08-03T17:03:22"/>
    <d v="2016-09-02T17:03:22"/>
    <x v="2"/>
    <x v="1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d v="2015-03-05T19:10:37"/>
    <d v="2015-04-04T18:10:37"/>
    <x v="0"/>
    <x v="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d v="2012-06-18T21:35:45"/>
    <d v="2012-06-30T20:00:00"/>
    <x v="5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d v="2014-04-18T21:17:22"/>
    <d v="2014-06-17T21:17:22"/>
    <x v="3"/>
    <x v="6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d v="2011-11-08T18:21:44"/>
    <d v="2011-12-18T18:21:44"/>
    <x v="6"/>
    <x v="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d v="2012-07-27T21:37:03"/>
    <d v="2012-08-26T21:37:03"/>
    <x v="5"/>
    <x v="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d v="2014-08-12T15:15:51"/>
    <d v="2014-09-11T15:15:51"/>
    <x v="3"/>
    <x v="1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d v="2015-03-09T18:58:47"/>
    <d v="2015-04-08T18:58:47"/>
    <x v="0"/>
    <x v="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d v="2013-12-12T21:36:41"/>
    <d v="2014-01-11T21:36:41"/>
    <x v="4"/>
    <x v="1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d v="2016-07-22T15:45:32"/>
    <d v="2016-08-06T15:45:32"/>
    <x v="2"/>
    <x v="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d v="2016-09-26T10:36:23"/>
    <d v="2016-10-10T10:36:23"/>
    <x v="2"/>
    <x v="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d v="2016-06-03T08:47:46"/>
    <d v="2016-07-16T08:47:46"/>
    <x v="2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d v="2013-05-21T11:04:18"/>
    <d v="2013-06-20T11:04:18"/>
    <x v="4"/>
    <x v="5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d v="2012-12-04T01:31:33"/>
    <d v="2013-01-03T01:31:33"/>
    <x v="5"/>
    <x v="1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d v="2012-01-19T00:53:15"/>
    <d v="2012-03-18T23:53:15"/>
    <x v="5"/>
    <x v="1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d v="2013-04-09T13:54:44"/>
    <d v="2013-05-24T13:54:44"/>
    <x v="4"/>
    <x v="6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d v="2012-05-01T07:00:31"/>
    <d v="2012-05-30T19:00:00"/>
    <x v="5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d v="2012-10-12T13:53:48"/>
    <d v="2012-10-28T13:53:48"/>
    <x v="5"/>
    <x v="9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d v="2011-07-12T16:01:58"/>
    <d v="2011-08-11T16:01:58"/>
    <x v="6"/>
    <x v="3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d v="2015-06-17T23:00:50"/>
    <d v="2015-08-16T23:00:50"/>
    <x v="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d v="2012-02-28T14:45:23"/>
    <d v="2012-03-29T13:45:23"/>
    <x v="5"/>
    <x v="2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d v="2014-04-16T19:49:50"/>
    <d v="2014-06-05T19:49:50"/>
    <x v="3"/>
    <x v="6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d v="2014-02-16T16:55:30"/>
    <d v="2014-03-18T15:55:30"/>
    <x v="3"/>
    <x v="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d v="2012-12-14T12:45:40"/>
    <d v="2013-02-01T17:00:00"/>
    <x v="5"/>
    <x v="1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d v="2013-09-20T20:51:34"/>
    <d v="2013-10-05T20:51:34"/>
    <x v="4"/>
    <x v="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d v="2016-04-14T20:45:21"/>
    <d v="2016-04-24T20:45:21"/>
    <x v="2"/>
    <x v="6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d v="2013-02-06T03:02:08"/>
    <d v="2013-03-08T03:02:08"/>
    <x v="4"/>
    <x v="2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d v="2011-11-16T00:19:14"/>
    <d v="2011-12-16T00:19:14"/>
    <x v="6"/>
    <x v="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d v="2015-05-12T07:07:56"/>
    <d v="2015-06-12T07:07:56"/>
    <x v="0"/>
    <x v="5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d v="2015-06-17T16:03:24"/>
    <d v="2015-07-17T16:03:24"/>
    <x v="0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d v="2014-07-26T23:28:26"/>
    <d v="2014-08-25T23:28:26"/>
    <x v="3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d v="2015-10-23T14:03:41"/>
    <d v="2015-11-22T15:03:41"/>
    <x v="0"/>
    <x v="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d v="2017-02-08T10:44:48"/>
    <d v="2017-03-10T10:44:48"/>
    <x v="1"/>
    <x v="2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d v="2015-01-14T22:35:54"/>
    <d v="2015-02-12T07:00:00"/>
    <x v="0"/>
    <x v="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d v="2015-01-22T22:11:58"/>
    <d v="2015-02-17T04:59:00"/>
    <x v="0"/>
    <x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d v="2015-04-09T12:50:46"/>
    <d v="2015-04-23T12:50:46"/>
    <x v="0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d v="2014-10-08T18:54:03"/>
    <d v="2014-10-29T18:54:03"/>
    <x v="3"/>
    <x v="9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d v="2016-07-07T04:32:47"/>
    <d v="2016-08-05T21:00:00"/>
    <x v="2"/>
    <x v="3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d v="2014-06-25T13:39:40"/>
    <d v="2014-07-09T13:39:40"/>
    <x v="3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d v="2014-06-18T04:45:52"/>
    <d v="2014-07-18T04:45:52"/>
    <x v="3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d v="2016-06-29T16:50:43"/>
    <d v="2016-07-29T16:50:43"/>
    <x v="2"/>
    <x v="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d v="2015-02-21T00:18:54"/>
    <d v="2015-03-12T04:00:00"/>
    <x v="0"/>
    <x v="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d v="2015-01-12T22:31:43"/>
    <d v="2015-02-11T22:31:43"/>
    <x v="0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d v="2016-08-09T21:35:59"/>
    <d v="2016-09-09T04:00:00"/>
    <x v="2"/>
    <x v="1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d v="2015-06-28T05:32:39"/>
    <d v="2015-08-12T05:32:39"/>
    <x v="0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d v="2015-06-21T10:03:25"/>
    <d v="2015-07-21T10:03:25"/>
    <x v="0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d v="2016-02-16T16:35:59"/>
    <d v="2016-03-03T19:00:00"/>
    <x v="2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d v="2014-05-21T12:37:21"/>
    <d v="2014-06-06T23:00:00"/>
    <x v="3"/>
    <x v="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d v="2014-06-05T12:40:28"/>
    <d v="2014-07-05T12:40:28"/>
    <x v="3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d v="2014-06-08T22:34:00"/>
    <d v="2014-07-08T22:34:00"/>
    <x v="3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d v="2015-07-16T16:12:01"/>
    <d v="2015-07-31T16:00:00"/>
    <x v="0"/>
    <x v="3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d v="2016-05-17T06:21:10"/>
    <d v="2016-06-17T16:00:00"/>
    <x v="2"/>
    <x v="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d v="2014-11-05T13:16:06"/>
    <d v="2015-01-04T13:16:06"/>
    <x v="3"/>
    <x v="4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d v="2014-09-18T05:50:09"/>
    <d v="2014-10-10T11:00:00"/>
    <x v="3"/>
    <x v="8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d v="2015-07-07T15:31:47"/>
    <d v="2015-08-06T15:31:47"/>
    <x v="0"/>
    <x v="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d v="2015-06-03T01:34:36"/>
    <d v="2015-07-16T00:00:00"/>
    <x v="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d v="2014-08-30T10:53:10"/>
    <d v="2014-09-29T10:53:10"/>
    <x v="3"/>
    <x v="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d v="2015-07-28T12:07:53"/>
    <d v="2015-08-22T12:07:53"/>
    <x v="0"/>
    <x v="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d v="2015-06-30T06:24:50"/>
    <d v="2015-08-05T11:00:00"/>
    <x v="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d v="2015-05-30T20:57:18"/>
    <d v="2015-06-29T20:57:18"/>
    <x v="0"/>
    <x v="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d v="2015-07-23T20:18:55"/>
    <d v="2015-08-22T20:18:55"/>
    <x v="0"/>
    <x v="3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d v="2016-03-22T11:55:25"/>
    <d v="2016-03-30T14:39:00"/>
    <x v="2"/>
    <x v="7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d v="2014-04-30T03:21:04"/>
    <d v="2014-06-01T03:59:00"/>
    <x v="3"/>
    <x v="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d v="2015-01-24T11:55:03"/>
    <d v="2015-02-23T11:55:03"/>
    <x v="0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d v="2015-02-19T17:51:38"/>
    <d v="2015-04-06T04:00:00"/>
    <x v="0"/>
    <x v="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d v="2016-11-19T17:49:21"/>
    <d v="2016-12-14T17:49:21"/>
    <x v="2"/>
    <x v="4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d v="2015-04-09T09:35:15"/>
    <d v="2015-05-09T09:35:15"/>
    <x v="0"/>
    <x v="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d v="2016-07-08T18:38:29"/>
    <d v="2016-08-07T18:38:29"/>
    <x v="2"/>
    <x v="3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d v="2015-07-03T11:13:12"/>
    <d v="2015-08-02T16:00:00"/>
    <x v="0"/>
    <x v="3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d v="2015-01-19T15:14:22"/>
    <d v="2015-02-28T15:14:22"/>
    <x v="0"/>
    <x v="1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d v="2015-09-03T14:21:26"/>
    <d v="2015-09-23T14:21:26"/>
    <x v="0"/>
    <x v="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d v="2015-05-15T12:36:49"/>
    <d v="2015-06-14T12:36:49"/>
    <x v="0"/>
    <x v="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d v="2016-02-01T14:39:49"/>
    <d v="2016-02-26T00:00:00"/>
    <x v="2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d v="2014-08-24T22:08:55"/>
    <d v="2014-09-23T22:08:55"/>
    <x v="3"/>
    <x v="1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d v="2015-02-25T16:24:52"/>
    <d v="2015-03-27T15:24:52"/>
    <x v="0"/>
    <x v="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d v="2015-03-04T00:16:46"/>
    <d v="2015-03-31T22:59:00"/>
    <x v="0"/>
    <x v="7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d v="2015-05-12T06:29:56"/>
    <d v="2015-06-13T01:43:00"/>
    <x v="0"/>
    <x v="5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d v="2015-11-04T19:01:26"/>
    <d v="2015-12-04T19:01:26"/>
    <x v="0"/>
    <x v="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d v="2015-06-16T00:50:12"/>
    <d v="2015-07-10T07:00:00"/>
    <x v="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d v="2016-05-04T16:24:26"/>
    <d v="2016-06-03T16:30:00"/>
    <x v="2"/>
    <x v="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d v="2015-09-07T06:21:09"/>
    <d v="2015-10-02T23:00:00"/>
    <x v="0"/>
    <x v="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d v="2016-05-05T10:25:18"/>
    <d v="2016-06-02T10:25:18"/>
    <x v="2"/>
    <x v="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d v="2014-04-29T20:09:08"/>
    <d v="2014-05-12T03:59:00"/>
    <x v="3"/>
    <x v="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d v="2015-06-16T19:47:50"/>
    <d v="2015-07-16T19:47:50"/>
    <x v="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d v="2014-10-26T17:01:34"/>
    <d v="2014-11-23T22:00:00"/>
    <x v="3"/>
    <x v="9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d v="2015-09-21T03:03:53"/>
    <d v="2015-10-11T02:00:00"/>
    <x v="0"/>
    <x v="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d v="2015-01-15T23:02:10"/>
    <d v="2015-01-30T23:02:10"/>
    <x v="0"/>
    <x v="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d v="2015-11-05T16:53:37"/>
    <d v="2015-12-05T00:00:00"/>
    <x v="0"/>
    <x v="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d v="2017-01-11T06:16:58"/>
    <d v="2017-02-18T04:59:00"/>
    <x v="1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d v="2015-10-30T21:48:04"/>
    <d v="2015-12-09T22:48:04"/>
    <x v="0"/>
    <x v="9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d v="2014-07-22T14:34:56"/>
    <d v="2014-08-13T22:00:00"/>
    <x v="3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d v="2014-08-02T05:45:54"/>
    <d v="2014-08-25T04:59:00"/>
    <x v="3"/>
    <x v="1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d v="2015-02-25T00:51:19"/>
    <d v="2015-03-18T17:00:00"/>
    <x v="0"/>
    <x v="2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d v="2015-10-14T17:44:57"/>
    <d v="2015-12-13T18:44:57"/>
    <x v="0"/>
    <x v="9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d v="2014-05-25T22:51:35"/>
    <d v="2014-06-21T11:00:00"/>
    <x v="3"/>
    <x v="5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d v="2016-05-02T17:42:30"/>
    <d v="2016-06-13T04:00:00"/>
    <x v="2"/>
    <x v="5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d v="2016-12-05T13:06:20"/>
    <d v="2017-01-04T13:06:20"/>
    <x v="2"/>
    <x v="1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d v="2015-04-09T00:23:53"/>
    <d v="2015-06-08T00:23:53"/>
    <x v="0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d v="2015-04-14T16:36:34"/>
    <d v="2015-05-29T16:36:34"/>
    <x v="0"/>
    <x v="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d v="2016-03-24T19:21:05"/>
    <d v="2016-05-23T19:21:05"/>
    <x v="2"/>
    <x v="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d v="2015-04-29T15:34:19"/>
    <d v="2015-05-29T15:34:19"/>
    <x v="0"/>
    <x v="6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d v="2016-03-24T10:16:40"/>
    <d v="2016-04-23T10:16:40"/>
    <x v="2"/>
    <x v="7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d v="2014-08-07T00:10:11"/>
    <d v="2014-09-06T00:10:11"/>
    <x v="3"/>
    <x v="1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d v="2016-01-21T00:03:49"/>
    <d v="2016-01-29T23:17:00"/>
    <x v="2"/>
    <x v="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d v="2014-05-22T01:05:03"/>
    <d v="2014-06-21T01:05:03"/>
    <x v="3"/>
    <x v="5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d v="2014-07-16T04:34:57"/>
    <d v="2014-09-14T04:34:57"/>
    <x v="3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d v="2015-04-17T17:11:59"/>
    <d v="2015-05-07T17:11:59"/>
    <x v="0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d v="2016-01-01T00:11:11"/>
    <d v="2016-01-29T23:34:00"/>
    <x v="2"/>
    <x v="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d v="2015-06-10T00:54:07"/>
    <d v="2015-08-08T21:34:00"/>
    <x v="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d v="2016-12-22T22:04:55"/>
    <d v="2017-02-20T18:00:00"/>
    <x v="2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d v="2014-11-11T13:04:55"/>
    <d v="2014-12-05T11:28:00"/>
    <x v="3"/>
    <x v="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d v="2015-08-17T08:41:44"/>
    <d v="2015-10-16T08:41:44"/>
    <x v="0"/>
    <x v="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d v="2016-04-20T19:12:56"/>
    <d v="2016-06-19T19:12:56"/>
    <x v="2"/>
    <x v="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d v="2015-09-10T14:10:48"/>
    <d v="2015-09-24T14:10:48"/>
    <x v="0"/>
    <x v="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d v="2014-05-25T18:57:09"/>
    <d v="2014-06-24T18:57:09"/>
    <x v="3"/>
    <x v="5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d v="2014-07-11T16:12:03"/>
    <d v="2014-09-09T16:12:03"/>
    <x v="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d v="2015-06-17T14:43:27"/>
    <d v="2015-07-17T13:18:00"/>
    <x v="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d v="2014-11-07T02:44:19"/>
    <d v="2015-01-06T02:44:19"/>
    <x v="3"/>
    <x v="4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d v="2016-09-14T22:55:21"/>
    <d v="2016-10-14T22:00:00"/>
    <x v="2"/>
    <x v="8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d v="2016-06-10T04:41:12"/>
    <d v="2016-07-04T04:00:00"/>
    <x v="2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d v="2016-09-05T19:50:54"/>
    <d v="2016-10-05T19:50:54"/>
    <x v="2"/>
    <x v="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d v="2016-06-19T14:14:41"/>
    <d v="2016-07-19T14:14:41"/>
    <x v="2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d v="2014-04-17T04:32:45"/>
    <d v="2014-05-17T04:32:45"/>
    <x v="3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d v="2014-12-01T17:43:33"/>
    <d v="2014-12-21T17:43:33"/>
    <x v="3"/>
    <x v="1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d v="2015-04-21T02:47:18"/>
    <d v="2015-06-20T02:47:18"/>
    <x v="0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d v="2014-12-29T19:37:11"/>
    <d v="2015-01-28T19:37:11"/>
    <x v="3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d v="2016-12-18T20:16:26"/>
    <d v="2017-01-17T20:16:26"/>
    <x v="2"/>
    <x v="11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d v="2016-04-05T03:04:53"/>
    <d v="2016-05-05T03:04:53"/>
    <x v="2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d v="2015-06-16T17:51:19"/>
    <d v="2015-07-16T17:51:19"/>
    <x v="0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d v="2016-10-29T22:55:24"/>
    <d v="2016-11-30T17:00:00"/>
    <x v="2"/>
    <x v="9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d v="2015-05-04T14:46:35"/>
    <d v="2015-07-03T14:46:35"/>
    <x v="0"/>
    <x v="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d v="2015-12-21T17:24:21"/>
    <d v="2016-01-20T17:24:21"/>
    <x v="0"/>
    <x v="1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d v="2015-07-07T21:44:12"/>
    <d v="2015-08-20T17:05:00"/>
    <x v="0"/>
    <x v="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d v="2014-10-04T14:20:36"/>
    <d v="2014-12-03T15:20:36"/>
    <x v="3"/>
    <x v="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d v="2016-04-01T14:18:38"/>
    <d v="2016-05-01T14:18:38"/>
    <x v="2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d v="2016-01-01T21:40:37"/>
    <d v="2016-02-06T04:59:00"/>
    <x v="2"/>
    <x v="1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d v="2014-11-05T17:27:15"/>
    <d v="2014-12-05T17:27:15"/>
    <x v="3"/>
    <x v="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d v="2015-02-12T01:50:01"/>
    <d v="2015-03-14T00:50:01"/>
    <x v="0"/>
    <x v="2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d v="2015-09-14T15:11:24"/>
    <d v="2015-09-19T03:59:00"/>
    <x v="0"/>
    <x v="8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d v="2014-12-12T10:15:24"/>
    <d v="2015-01-11T10:15:24"/>
    <x v="3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d v="2014-10-10T12:50:40"/>
    <d v="2014-10-18T04:59:00"/>
    <x v="3"/>
    <x v="9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d v="2014-07-30T20:43:05"/>
    <d v="2014-08-29T20:43:05"/>
    <x v="3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d v="2014-07-11T17:49:52"/>
    <d v="2014-08-09T03:00:00"/>
    <x v="3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d v="2016-02-15T21:12:08"/>
    <d v="2016-04-15T20:12:08"/>
    <x v="2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d v="2014-08-18T17:08:24"/>
    <d v="2014-08-25T21:00:00"/>
    <x v="3"/>
    <x v="1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d v="2014-11-10T18:33:15"/>
    <d v="2015-01-09T02:00:00"/>
    <x v="3"/>
    <x v="4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d v="2015-02-02T23:40:15"/>
    <d v="2015-04-03T22:40:15"/>
    <x v="0"/>
    <x v="2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d v="2014-06-21T13:19:52"/>
    <d v="2014-06-22T21:00:00"/>
    <x v="3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d v="2016-11-27T21:48:41"/>
    <d v="2016-12-12T06:00:00"/>
    <x v="2"/>
    <x v="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d v="2015-09-11T15:30:58"/>
    <d v="2015-10-11T15:29:05"/>
    <x v="0"/>
    <x v="8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d v="2015-10-01T15:57:33"/>
    <d v="2015-10-31T15:57:33"/>
    <x v="0"/>
    <x v="9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d v="2016-05-25T01:52:38"/>
    <d v="2016-07-24T01:52:38"/>
    <x v="2"/>
    <x v="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d v="2014-07-10T05:37:12"/>
    <d v="2014-08-09T05:37:12"/>
    <x v="3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d v="2014-12-09T21:42:19"/>
    <d v="2015-02-07T21:42:19"/>
    <x v="3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d v="2015-07-25T10:33:16"/>
    <d v="2015-08-24T10:33:16"/>
    <x v="0"/>
    <x v="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d v="2015-07-11T04:00:18"/>
    <d v="2015-09-09T04:00:18"/>
    <x v="0"/>
    <x v="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d v="2014-10-28T23:13:51"/>
    <d v="2014-11-09T12:00:00"/>
    <x v="3"/>
    <x v="9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d v="2016-08-24T01:21:53"/>
    <d v="2016-09-07T01:21:53"/>
    <x v="2"/>
    <x v="1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d v="2015-07-14T15:34:26"/>
    <d v="2015-08-01T01:00:00"/>
    <x v="0"/>
    <x v="3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d v="2016-03-15T21:03:57"/>
    <d v="2016-05-14T21:03:57"/>
    <x v="2"/>
    <x v="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d v="2016-05-09T17:33:39"/>
    <d v="2016-06-08T17:33:39"/>
    <x v="2"/>
    <x v="5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d v="2014-10-17T06:23:21"/>
    <d v="2014-11-25T19:46:00"/>
    <x v="3"/>
    <x v="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d v="2015-04-13T20:11:27"/>
    <d v="2015-06-12T20:11:27"/>
    <x v="0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d v="2015-05-18T18:27:06"/>
    <d v="2015-06-27T18:27:06"/>
    <x v="0"/>
    <x v="5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d v="2015-12-16T03:09:34"/>
    <d v="2016-01-15T03:09:34"/>
    <x v="0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d v="2014-07-08T22:08:59"/>
    <d v="2014-09-06T22:08:59"/>
    <x v="3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d v="2015-01-13T21:46:34"/>
    <d v="2015-03-14T20:46:34"/>
    <x v="0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d v="2016-02-15T09:33:10"/>
    <d v="2016-03-16T08:33:10"/>
    <x v="2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d v="2014-04-26T11:26:29"/>
    <d v="2014-05-19T11:26:29"/>
    <x v="3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d v="2015-08-29T05:37:27"/>
    <d v="2015-09-16T05:37:27"/>
    <x v="0"/>
    <x v="1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d v="2015-10-01T15:06:47"/>
    <d v="2015-10-29T15:06:47"/>
    <x v="0"/>
    <x v="9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d v="2014-07-06T14:52:09"/>
    <d v="2014-08-05T14:52:09"/>
    <x v="3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d v="2015-02-23T19:01:10"/>
    <d v="2015-03-25T18:01:10"/>
    <x v="0"/>
    <x v="2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d v="2014-08-26T21:16:44"/>
    <d v="2014-09-25T21:16:44"/>
    <x v="3"/>
    <x v="1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d v="2015-04-03T20:58:47"/>
    <d v="2015-05-18T20:58:47"/>
    <x v="0"/>
    <x v="6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d v="2015-01-09T03:39:39"/>
    <d v="2015-01-24T03:00:00"/>
    <x v="0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d v="2015-04-09T13:21:50"/>
    <d v="2015-05-09T03:59:00"/>
    <x v="0"/>
    <x v="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d v="2014-08-12T14:01:08"/>
    <d v="2014-09-11T14:01:08"/>
    <x v="3"/>
    <x v="1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d v="2015-02-09T18:22:59"/>
    <d v="2015-02-23T18:22:59"/>
    <x v="0"/>
    <x v="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d v="2014-06-16T16:03:49"/>
    <d v="2014-07-15T05:00:00"/>
    <x v="3"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d v="2016-02-03T23:57:26"/>
    <d v="2016-03-04T23:57:26"/>
    <x v="2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d v="2014-04-25T13:32:38"/>
    <d v="2014-05-25T13:32:38"/>
    <x v="3"/>
    <x v="6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d v="2015-04-07T14:01:04"/>
    <d v="2015-05-07T14:01:04"/>
    <x v="0"/>
    <x v="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d v="2014-08-21T06:59:23"/>
    <d v="2014-09-15T06:08:00"/>
    <x v="3"/>
    <x v="1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d v="2015-01-21T03:57:17"/>
    <d v="2015-02-21T11:00:00"/>
    <x v="0"/>
    <x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d v="2016-05-05T22:57:33"/>
    <d v="2016-06-04T22:57:33"/>
    <x v="2"/>
    <x v="5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d v="2014-05-16T15:16:04"/>
    <d v="2014-06-15T15:16:04"/>
    <x v="3"/>
    <x v="5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d v="2016-07-02T14:00:08"/>
    <d v="2016-08-29T17:00:00"/>
    <x v="2"/>
    <x v="3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d v="2014-09-30T15:37:03"/>
    <d v="2014-10-13T04:59:00"/>
    <x v="3"/>
    <x v="8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d v="2014-06-13T10:58:33"/>
    <d v="2014-07-13T10:58:33"/>
    <x v="3"/>
    <x v="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d v="2014-12-31T16:53:34"/>
    <d v="2015-01-30T16:53:34"/>
    <x v="3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d v="2014-07-25T19:25:12"/>
    <d v="2014-08-28T01:00:00"/>
    <x v="3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d v="2014-12-09T18:33:38"/>
    <d v="2015-01-18T18:33:38"/>
    <x v="3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d v="2015-01-30T23:02:35"/>
    <d v="2015-03-01T23:02:35"/>
    <x v="0"/>
    <x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d v="2015-11-26T19:17:39"/>
    <d v="2015-12-16T20:18:00"/>
    <x v="0"/>
    <x v="4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d v="2015-03-14T03:06:20"/>
    <d v="2015-04-13T03:06:20"/>
    <x v="0"/>
    <x v="7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d v="2015-05-08T21:56:38"/>
    <d v="2015-06-07T21:56:38"/>
    <x v="0"/>
    <x v="5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d v="2015-04-24T03:21:00"/>
    <d v="2015-05-24T03:21:00"/>
    <x v="0"/>
    <x v="6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d v="2016-07-16T12:44:52"/>
    <d v="2016-08-15T12:44:52"/>
    <x v="2"/>
    <x v="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d v="2016-10-06T13:29:27"/>
    <d v="2016-11-24T17:11:00"/>
    <x v="2"/>
    <x v="9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d v="2015-04-03T15:34:53"/>
    <d v="2015-06-02T15:34:53"/>
    <x v="0"/>
    <x v="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d v="2015-10-20T19:45:17"/>
    <d v="2015-11-19T20:45:17"/>
    <x v="0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d v="2015-12-24T08:45:52"/>
    <d v="2016-01-23T08:45:52"/>
    <x v="0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d v="2014-08-21T19:16:13"/>
    <d v="2014-10-05T19:16:13"/>
    <x v="3"/>
    <x v="1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d v="2016-09-15T16:33:59"/>
    <d v="2016-10-17T04:00:00"/>
    <x v="2"/>
    <x v="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d v="2015-09-08T19:00:21"/>
    <d v="2015-10-08T19:00:21"/>
    <x v="0"/>
    <x v="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d v="2017-02-24T14:00:03"/>
    <d v="2017-03-16T13:00:03"/>
    <x v="1"/>
    <x v="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d v="2015-05-17T17:47:29"/>
    <d v="2015-06-16T17:47:29"/>
    <x v="0"/>
    <x v="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d v="2016-04-04T23:00:50"/>
    <d v="2016-05-04T23:00:50"/>
    <x v="2"/>
    <x v="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d v="2015-01-27T00:16:12"/>
    <d v="2015-03-27T23:16:12"/>
    <x v="0"/>
    <x v="1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d v="2016-03-09T18:41:57"/>
    <d v="2016-05-08T17:41:57"/>
    <x v="2"/>
    <x v="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d v="2016-05-08T00:12:05"/>
    <d v="2016-06-07T00:12:05"/>
    <x v="2"/>
    <x v="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d v="2014-08-12T18:10:23"/>
    <d v="2014-09-11T18:10:23"/>
    <x v="3"/>
    <x v="1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d v="2015-02-26T05:05:59"/>
    <d v="2015-03-26T04:00:00"/>
    <x v="0"/>
    <x v="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d v="2015-02-01T05:51:46"/>
    <d v="2015-03-01T06:59:00"/>
    <x v="0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d v="2015-06-02T11:17:04"/>
    <d v="2015-07-02T11:17:04"/>
    <x v="0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d v="2014-07-07T21:50:19"/>
    <d v="2014-08-06T21:32:00"/>
    <x v="3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d v="2015-06-07T17:30:33"/>
    <d v="2015-07-07T17:30:33"/>
    <x v="0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d v="2015-08-17T17:43:32"/>
    <d v="2015-09-16T17:43:32"/>
    <x v="0"/>
    <x v="1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d v="2015-02-07T04:44:52"/>
    <d v="2015-03-09T03:44:52"/>
    <x v="0"/>
    <x v="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d v="2016-08-03T12:34:20"/>
    <d v="2016-08-17T03:59:00"/>
    <x v="2"/>
    <x v="1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d v="2015-04-03T18:52:33"/>
    <d v="2015-05-03T22:51:00"/>
    <x v="0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d v="2014-06-18T16:04:11"/>
    <d v="2014-07-18T16:04:11"/>
    <x v="3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d v="2014-08-01T15:47:58"/>
    <d v="2014-08-31T15:47:58"/>
    <x v="3"/>
    <x v="1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d v="2016-11-20T02:38:40"/>
    <d v="2016-12-05T01:00:00"/>
    <x v="2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d v="2015-12-03T19:38:28"/>
    <d v="2016-01-01T04:00:00"/>
    <x v="0"/>
    <x v="1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d v="2014-08-29T01:27:51"/>
    <d v="2014-09-26T01:35:00"/>
    <x v="3"/>
    <x v="1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d v="2014-10-29T16:24:46"/>
    <d v="2014-11-27T03:00:00"/>
    <x v="3"/>
    <x v="9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d v="2016-02-25T17:32:10"/>
    <d v="2016-03-13T12:00:00"/>
    <x v="2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d v="2015-01-22T21:08:54"/>
    <d v="2015-03-23T02:14:00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d v="2014-10-10T15:22:27"/>
    <d v="2014-10-20T05:59:00"/>
    <x v="3"/>
    <x v="9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d v="2014-12-20T19:47:03"/>
    <d v="2015-01-06T06:00:00"/>
    <x v="3"/>
    <x v="11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d v="2015-08-03T21:58:50"/>
    <d v="2015-08-24T02:00:00"/>
    <x v="0"/>
    <x v="1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d v="2015-08-09T13:25:56"/>
    <d v="2015-09-23T13:25:56"/>
    <x v="0"/>
    <x v="1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d v="2016-01-12T16:29:03"/>
    <d v="2016-02-11T16:29:03"/>
    <x v="2"/>
    <x v="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d v="2014-09-12T15:10:36"/>
    <d v="2014-11-11T16:10:36"/>
    <x v="3"/>
    <x v="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d v="2016-07-25T06:41:21"/>
    <d v="2016-08-24T06:41:21"/>
    <x v="2"/>
    <x v="3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d v="2016-10-11T23:22:08"/>
    <d v="2016-10-31T04:00:00"/>
    <x v="2"/>
    <x v="9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d v="2016-03-02T12:00:06"/>
    <d v="2016-05-01T11:00:06"/>
    <x v="2"/>
    <x v="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d v="2016-09-14T07:22:31"/>
    <d v="2016-10-13T00:00:00"/>
    <x v="2"/>
    <x v="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d v="2016-05-21T08:41:21"/>
    <d v="2016-06-20T08:41:21"/>
    <x v="2"/>
    <x v="5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d v="2015-11-29T00:29:22"/>
    <d v="2015-12-21T04:59:00"/>
    <x v="0"/>
    <x v="4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d v="2015-12-03T13:47:00"/>
    <d v="2016-01-07T13:47:00"/>
    <x v="0"/>
    <x v="11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d v="2017-01-05T20:05:30"/>
    <d v="2017-01-27T20:05:30"/>
    <x v="1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d v="2016-09-09T18:25:10"/>
    <d v="2016-10-09T18:25:10"/>
    <x v="2"/>
    <x v="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d v="2016-01-21T20:07:47"/>
    <d v="2016-02-20T20:07:47"/>
    <x v="2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d v="2014-09-03T11:29:32"/>
    <d v="2014-10-03T11:29:32"/>
    <x v="3"/>
    <x v="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d v="2016-12-20T15:57:51"/>
    <d v="2017-01-19T15:57:51"/>
    <x v="2"/>
    <x v="1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d v="2015-03-27T21:54:00"/>
    <d v="2015-05-26T21:54:00"/>
    <x v="0"/>
    <x v="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d v="2017-02-09T17:36:33"/>
    <d v="2017-02-27T04:59:00"/>
    <x v="1"/>
    <x v="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d v="2014-05-19T04:38:49"/>
    <d v="2014-06-16T04:25:00"/>
    <x v="3"/>
    <x v="5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d v="2017-02-14T17:46:00"/>
    <d v="2017-03-01T02:00:00"/>
    <x v="1"/>
    <x v="2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d v="2017-01-17T19:51:10"/>
    <d v="2017-01-31T18:00:00"/>
    <x v="1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d v="2016-06-13T21:29:42"/>
    <d v="2016-07-13T21:29:42"/>
    <x v="2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d v="2012-11-26T20:04:12"/>
    <d v="2012-12-26T20:04:12"/>
    <x v="5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d v="2016-01-29T20:22:56"/>
    <d v="2016-03-01T05:59:00"/>
    <x v="2"/>
    <x v="1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d v="2014-10-16T21:08:44"/>
    <d v="2014-11-15T22:08:44"/>
    <x v="3"/>
    <x v="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d v="2014-09-06T16:11:45"/>
    <d v="2014-10-06T16:11:45"/>
    <x v="3"/>
    <x v="8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d v="2014-11-14T18:09:51"/>
    <d v="2014-12-14T18:09:51"/>
    <x v="3"/>
    <x v="4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d v="2015-04-04T05:11:23"/>
    <d v="2015-04-25T05:11:23"/>
    <x v="0"/>
    <x v="6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d v="2015-12-22T05:05:19"/>
    <d v="2016-01-21T05:05:19"/>
    <x v="0"/>
    <x v="11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d v="2014-10-27T13:40:40"/>
    <d v="2014-11-26T14:40:40"/>
    <x v="3"/>
    <x v="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d v="2014-12-23T19:58:39"/>
    <d v="2015-02-21T19:58:39"/>
    <x v="3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d v="2015-11-26T11:15:16"/>
    <d v="2015-12-23T22:59:00"/>
    <x v="0"/>
    <x v="4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d v="2015-01-20T16:52:10"/>
    <d v="2015-02-10T16:52:10"/>
    <x v="0"/>
    <x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d v="2015-05-22T20:04:09"/>
    <d v="2015-06-21T20:04:09"/>
    <x v="0"/>
    <x v="5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d v="2014-10-08T02:58:00"/>
    <d v="2014-11-05T05:00:00"/>
    <x v="3"/>
    <x v="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d v="2014-05-26T17:27:18"/>
    <d v="2014-06-11T04:00:00"/>
    <x v="3"/>
    <x v="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d v="2014-05-19T13:09:12"/>
    <d v="2014-07-18T13:09:12"/>
    <x v="3"/>
    <x v="5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d v="2014-07-21T20:24:03"/>
    <d v="2014-08-20T20:24:03"/>
    <x v="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d v="2015-06-08T07:09:36"/>
    <d v="2015-07-20T22:00:00"/>
    <x v="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d v="2014-04-29T20:00:20"/>
    <d v="2014-05-27T03:00:00"/>
    <x v="3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d v="2015-06-15T20:18:53"/>
    <d v="2015-08-14T20:18:53"/>
    <x v="0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d v="2016-10-17T14:51:09"/>
    <d v="2016-11-22T05:59:00"/>
    <x v="2"/>
    <x v="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d v="2016-07-13T22:53:29"/>
    <d v="2016-08-27T22:53:29"/>
    <x v="2"/>
    <x v="3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d v="2015-04-27T16:13:06"/>
    <d v="2015-06-11T16:13:06"/>
    <x v="0"/>
    <x v="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d v="2012-09-06T23:51:15"/>
    <d v="2012-10-06T23:51:15"/>
    <x v="5"/>
    <x v="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d v="2014-05-02T12:13:33"/>
    <d v="2014-05-30T16:00:00"/>
    <x v="3"/>
    <x v="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d v="2017-02-17T11:01:32"/>
    <d v="2017-03-03T11:01:32"/>
    <x v="1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d v="2015-02-18T16:54:11"/>
    <d v="2015-03-20T15:54:11"/>
    <x v="0"/>
    <x v="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d v="2016-07-16T06:20:25"/>
    <d v="2016-08-15T06:20:25"/>
    <x v="2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d v="2014-10-20T17:00:47"/>
    <d v="2014-11-18T04:35:00"/>
    <x v="3"/>
    <x v="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d v="2015-08-17T17:56:11"/>
    <d v="2015-09-16T17:56:11"/>
    <x v="0"/>
    <x v="1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d v="2016-08-15T21:10:47"/>
    <d v="2016-10-14T21:10:47"/>
    <x v="2"/>
    <x v="1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d v="2015-08-12T01:04:19"/>
    <d v="2015-09-11T01:04:19"/>
    <x v="0"/>
    <x v="1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d v="2016-07-19T02:38:45"/>
    <d v="2016-08-18T02:38:45"/>
    <x v="2"/>
    <x v="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d v="2016-10-01T12:50:55"/>
    <d v="2016-11-01T03:59:00"/>
    <x v="2"/>
    <x v="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d v="2013-04-04T13:26:49"/>
    <d v="2013-05-04T13:26:49"/>
    <x v="4"/>
    <x v="6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d v="2013-07-11T18:50:44"/>
    <d v="2013-08-16T11:59:00"/>
    <x v="4"/>
    <x v="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d v="2010-07-19T21:26:13"/>
    <d v="2010-10-02T04:59:00"/>
    <x v="7"/>
    <x v="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d v="2016-01-04T06:03:17"/>
    <d v="2016-03-04T06:03:17"/>
    <x v="2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d v="2013-12-02T19:03:58"/>
    <d v="2013-12-29T07:59:00"/>
    <x v="4"/>
    <x v="11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d v="2015-06-22T19:00:21"/>
    <d v="2015-06-26T23:00:00"/>
    <x v="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d v="2015-12-21T20:50:48"/>
    <d v="2016-01-20T20:50:48"/>
    <x v="0"/>
    <x v="1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d v="2015-09-06T16:30:47"/>
    <d v="2015-10-06T16:30:47"/>
    <x v="0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d v="2015-03-20T01:41:39"/>
    <d v="2015-04-16T02:50:00"/>
    <x v="0"/>
    <x v="7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d v="2016-01-18T17:26:38"/>
    <d v="2016-02-02T17:26:38"/>
    <x v="2"/>
    <x v="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d v="2014-07-23T03:44:15"/>
    <d v="2014-08-22T03:44:15"/>
    <x v="3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d v="2014-08-11T19:16:26"/>
    <d v="2014-09-10T04:52:00"/>
    <x v="3"/>
    <x v="1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d v="2016-03-14T23:44:14"/>
    <d v="2016-04-27T13:16:00"/>
    <x v="2"/>
    <x v="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d v="2014-12-02T21:37:42"/>
    <d v="2014-12-31T21:22:00"/>
    <x v="3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d v="2015-05-15T00:20:55"/>
    <d v="2015-06-14T00:20:55"/>
    <x v="0"/>
    <x v="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d v="2016-04-05T04:02:40"/>
    <d v="2016-05-05T04:02:40"/>
    <x v="2"/>
    <x v="6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d v="2017-01-09T09:59:05"/>
    <d v="2017-02-08T09:59:05"/>
    <x v="1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d v="2015-04-28T16:04:54"/>
    <d v="2015-05-28T15:59:00"/>
    <x v="0"/>
    <x v="6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d v="2014-08-11T18:16:53"/>
    <d v="2014-10-02T03:59:00"/>
    <x v="3"/>
    <x v="1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d v="2015-01-23T19:59:14"/>
    <d v="2015-03-02T01:04:00"/>
    <x v="0"/>
    <x v="1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d v="2014-11-10T22:59:50"/>
    <d v="2015-01-09T22:59:50"/>
    <x v="3"/>
    <x v="4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d v="2014-07-31T15:16:24"/>
    <d v="2014-09-29T15:16:24"/>
    <x v="3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d v="2016-03-04T15:36:51"/>
    <d v="2016-04-03T14:36:51"/>
    <x v="2"/>
    <x v="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d v="2016-03-31T08:59:00"/>
    <d v="2016-05-20T08:59:00"/>
    <x v="2"/>
    <x v="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d v="2014-07-09T22:27:26"/>
    <d v="2014-08-08T22:27:26"/>
    <x v="3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d v="2015-08-29T06:35:34"/>
    <d v="2015-09-28T06:35:34"/>
    <x v="0"/>
    <x v="1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d v="2014-07-14T18:49:08"/>
    <d v="2014-08-13T18:49:08"/>
    <x v="3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d v="2015-09-01T12:51:32"/>
    <d v="2015-09-30T18:00:00"/>
    <x v="0"/>
    <x v="8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d v="2016-09-17T22:08:58"/>
    <d v="2016-10-22T22:08:58"/>
    <x v="2"/>
    <x v="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d v="2015-10-22T03:07:26"/>
    <d v="2015-11-22T06:59:00"/>
    <x v="0"/>
    <x v="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d v="2014-07-05T01:19:32"/>
    <d v="2014-07-30T01:19:32"/>
    <x v="3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d v="2016-06-10T05:28:57"/>
    <d v="2016-07-10T05:28:57"/>
    <x v="2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d v="2015-08-10T22:31:19"/>
    <d v="2015-09-09T22:31:19"/>
    <x v="0"/>
    <x v="1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d v="2015-09-16T16:35:52"/>
    <d v="2015-10-16T16:35:52"/>
    <x v="0"/>
    <x v="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d v="2014-11-14T20:00:34"/>
    <d v="2014-12-14T20:00:34"/>
    <x v="3"/>
    <x v="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d v="2016-11-16T17:36:09"/>
    <d v="2016-12-07T17:36:09"/>
    <x v="2"/>
    <x v="4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d v="2015-04-03T17:34:41"/>
    <d v="2015-04-21T05:59:00"/>
    <x v="0"/>
    <x v="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d v="2016-10-15T16:34:22"/>
    <d v="2016-10-30T01:46:00"/>
    <x v="2"/>
    <x v="9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d v="2015-04-17T16:25:00"/>
    <d v="2015-06-14T19:19:00"/>
    <x v="0"/>
    <x v="6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d v="2016-02-09T13:42:39"/>
    <d v="2016-03-10T13:42:39"/>
    <x v="2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d v="2016-06-30T02:27:20"/>
    <d v="2016-08-19T02:27:20"/>
    <x v="2"/>
    <x v="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d v="2015-08-10T15:38:43"/>
    <d v="2015-10-09T15:38:43"/>
    <x v="0"/>
    <x v="1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d v="2017-01-31T22:57:58"/>
    <d v="2017-03-02T22:57:58"/>
    <x v="1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d v="2015-01-27T03:19:55"/>
    <d v="2015-02-26T03:19:55"/>
    <x v="0"/>
    <x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d v="2015-02-20T17:07:15"/>
    <d v="2015-03-22T16:07:15"/>
    <x v="0"/>
    <x v="2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d v="2014-10-28T00:40:44"/>
    <d v="2014-12-27T01:40:44"/>
    <x v="3"/>
    <x v="9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d v="2015-08-21T04:21:31"/>
    <d v="2015-09-20T04:21:31"/>
    <x v="0"/>
    <x v="1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d v="2015-10-16T22:09:06"/>
    <d v="2015-11-15T23:09:06"/>
    <x v="0"/>
    <x v="9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d v="2014-08-02T13:31:18"/>
    <d v="2014-09-01T05:00:00"/>
    <x v="3"/>
    <x v="1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d v="2015-04-06T17:22:11"/>
    <d v="2015-05-05T18:48:00"/>
    <x v="0"/>
    <x v="6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d v="2015-08-30T21:12:39"/>
    <d v="2015-09-29T21:12:39"/>
    <x v="0"/>
    <x v="1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d v="2015-06-18T16:05:59"/>
    <d v="2015-08-17T16:05:59"/>
    <x v="0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d v="2016-10-22T03:36:30"/>
    <d v="2016-12-21T04:36:30"/>
    <x v="2"/>
    <x v="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d v="2014-12-08T13:44:07"/>
    <d v="2015-01-08T13:41:00"/>
    <x v="3"/>
    <x v="1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d v="2016-06-07T13:01:23"/>
    <d v="2016-07-09T01:59:00"/>
    <x v="2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d v="2015-03-02T19:39:05"/>
    <d v="2015-05-01T18:39:05"/>
    <x v="0"/>
    <x v="7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d v="2016-07-15T22:45:43"/>
    <d v="2016-08-14T22:45:43"/>
    <x v="2"/>
    <x v="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d v="2015-09-08T14:51:52"/>
    <d v="2015-10-15T22:00:00"/>
    <x v="0"/>
    <x v="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d v="2014-05-01T21:49:01"/>
    <d v="2014-06-01T03:59:00"/>
    <x v="3"/>
    <x v="5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d v="2015-07-22T19:05:56"/>
    <d v="2015-09-20T19:05:56"/>
    <x v="0"/>
    <x v="3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d v="2016-06-02T00:36:20"/>
    <d v="2016-08-01T00:36:20"/>
    <x v="2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d v="2015-04-20T19:48:46"/>
    <d v="2015-05-20T19:48:46"/>
    <x v="0"/>
    <x v="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d v="2016-09-16T12:05:01"/>
    <d v="2016-10-07T14:00:00"/>
    <x v="2"/>
    <x v="8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d v="2015-12-21T19:00:49"/>
    <d v="2016-02-08T00:17:00"/>
    <x v="0"/>
    <x v="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d v="2016-01-13T04:33:11"/>
    <d v="2016-02-12T04:33:11"/>
    <x v="2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d v="2014-09-20T14:56:15"/>
    <d v="2014-10-20T14:56:15"/>
    <x v="3"/>
    <x v="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d v="2015-06-16T09:12:17"/>
    <d v="2015-07-16T07:56:00"/>
    <x v="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d v="2016-07-04T08:10:18"/>
    <d v="2016-08-23T08:10:18"/>
    <x v="2"/>
    <x v="3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d v="2015-04-13T03:45:06"/>
    <d v="2015-06-12T03:45:06"/>
    <x v="0"/>
    <x v="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d v="2015-01-02T21:48:31"/>
    <d v="2015-02-03T02:00:00"/>
    <x v="0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d v="2014-08-25T17:15:16"/>
    <d v="2014-10-19T05:00:00"/>
    <x v="3"/>
    <x v="1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d v="2015-08-25T10:17:56"/>
    <d v="2015-09-16T22:00:00"/>
    <x v="0"/>
    <x v="1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d v="2015-05-04T19:32:31"/>
    <d v="2015-05-11T19:32:31"/>
    <x v="0"/>
    <x v="5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d v="2015-02-27T16:19:54"/>
    <d v="2015-04-28T15:19:54"/>
    <x v="0"/>
    <x v="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d v="2014-07-24T03:00:10"/>
    <d v="2014-08-28T03:00:10"/>
    <x v="3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d v="2017-01-10T00:45:19"/>
    <d v="2017-02-19T00:45:19"/>
    <x v="1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d v="2014-09-03T14:17:00"/>
    <d v="2014-10-04T14:17:00"/>
    <x v="3"/>
    <x v="8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d v="2016-09-02T02:55:34"/>
    <d v="2016-11-01T02:55:34"/>
    <x v="2"/>
    <x v="8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d v="2015-03-18T17:33:02"/>
    <d v="2015-04-17T17:33:02"/>
    <x v="0"/>
    <x v="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d v="2014-07-23T15:10:50"/>
    <d v="2014-09-21T15:10:50"/>
    <x v="3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d v="2016-05-06T10:43:47"/>
    <d v="2016-06-05T10:43:47"/>
    <x v="2"/>
    <x v="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d v="2015-03-18T12:22:05"/>
    <d v="2015-04-01T12:22:05"/>
    <x v="0"/>
    <x v="7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d v="2016-05-19T08:59:20"/>
    <d v="2016-05-27T13:12:00"/>
    <x v="2"/>
    <x v="5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d v="2016-06-13T15:35:23"/>
    <d v="2016-07-02T15:35:23"/>
    <x v="2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d v="2015-02-25T01:05:32"/>
    <d v="2015-03-27T00:05:32"/>
    <x v="0"/>
    <x v="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d v="2016-03-06T22:36:36"/>
    <d v="2016-05-05T21:36:36"/>
    <x v="2"/>
    <x v="7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d v="2014-07-28T16:18:55"/>
    <d v="2014-09-26T16:18:55"/>
    <x v="3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d v="2016-11-04T22:22:12"/>
    <d v="2016-11-09T23:22:12"/>
    <x v="2"/>
    <x v="4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d v="2016-06-09T23:49:58"/>
    <d v="2016-07-09T23:49:58"/>
    <x v="2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d v="2014-12-04T18:43:21"/>
    <d v="2015-02-02T18:43:21"/>
    <x v="3"/>
    <x v="1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d v="2015-12-08T04:57:52"/>
    <d v="2016-01-07T04:57:52"/>
    <x v="0"/>
    <x v="1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d v="2016-02-27T00:26:02"/>
    <d v="2016-03-27T23:26:02"/>
    <x v="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d v="2015-01-30T20:33:49"/>
    <d v="2015-03-01T20:33:49"/>
    <x v="0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d v="2017-02-14T19:49:01"/>
    <d v="2017-03-16T18:49:01"/>
    <x v="1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d v="2017-03-09T20:13:39"/>
    <d v="2017-04-18T19:13:39"/>
    <x v="1"/>
    <x v="7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d v="2017-03-14T15:21:56"/>
    <d v="2017-04-14T04:59:00"/>
    <x v="1"/>
    <x v="7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d v="2017-03-09T13:54:05"/>
    <d v="2017-04-08T12:54:05"/>
    <x v="1"/>
    <x v="7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d v="2017-02-20T08:24:20"/>
    <d v="2017-04-21T07:24:20"/>
    <x v="1"/>
    <x v="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d v="2017-02-22T13:33:54"/>
    <d v="2017-03-24T12:33:54"/>
    <x v="1"/>
    <x v="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d v="2017-03-06T17:16:59"/>
    <d v="2017-03-27T16:16:59"/>
    <x v="1"/>
    <x v="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d v="2017-03-13T03:38:41"/>
    <d v="2017-04-04T03:38:41"/>
    <x v="1"/>
    <x v="7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d v="2017-02-23T11:05:54"/>
    <d v="2017-03-31T22:59:00"/>
    <x v="1"/>
    <x v="2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d v="2017-03-13T21:14:29"/>
    <d v="2017-05-03T19:12:00"/>
    <x v="1"/>
    <x v="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d v="2017-03-15T15:30:07"/>
    <d v="2017-04-03T15:30:07"/>
    <x v="1"/>
    <x v="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d v="2017-02-19T06:29:20"/>
    <d v="2017-03-25T04:33:00"/>
    <x v="1"/>
    <x v="2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d v="2017-03-08T17:15:03"/>
    <d v="2017-04-07T16:15:03"/>
    <x v="1"/>
    <x v="7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d v="2017-03-06T18:04:48"/>
    <d v="2017-04-16T20:00:00"/>
    <x v="1"/>
    <x v="7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d v="2017-02-17T12:18:59"/>
    <d v="2017-03-19T11:18:59"/>
    <x v="1"/>
    <x v="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d v="2017-03-14T08:35:56"/>
    <d v="2017-04-09T08:35:56"/>
    <x v="1"/>
    <x v="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d v="2017-03-02T12:55:07"/>
    <d v="2017-03-19T06:00:00"/>
    <x v="1"/>
    <x v="7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d v="2017-01-27T00:58:54"/>
    <d v="2017-03-27T23:58:54"/>
    <x v="1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d v="2017-03-02T16:22:46"/>
    <d v="2017-04-16T15:22:46"/>
    <x v="1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d v="2014-09-27T23:15:55"/>
    <d v="2014-11-07T00:15:55"/>
    <x v="3"/>
    <x v="8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d v="2014-09-09T15:58:04"/>
    <d v="2014-10-01T04:00:00"/>
    <x v="3"/>
    <x v="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d v="2012-11-13T00:25:00"/>
    <d v="2012-12-07T02:00:00"/>
    <x v="5"/>
    <x v="4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d v="2010-10-27T06:20:03"/>
    <d v="2011-01-25T04:00:00"/>
    <x v="7"/>
    <x v="9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d v="2014-08-11T20:09:34"/>
    <d v="2014-09-10T20:09:34"/>
    <x v="3"/>
    <x v="1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d v="2013-10-03T20:49:27"/>
    <d v="2013-11-02T20:49:27"/>
    <x v="4"/>
    <x v="9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d v="2011-03-31T03:42:17"/>
    <d v="2011-05-01T04:59:00"/>
    <x v="6"/>
    <x v="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d v="2012-03-02T21:00:58"/>
    <d v="2012-04-01T20:00:58"/>
    <x v="5"/>
    <x v="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d v="2012-11-20T11:58:45"/>
    <d v="2012-12-20T11:58:45"/>
    <x v="5"/>
    <x v="4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d v="2012-04-27T22:52:24"/>
    <d v="2012-06-01T22:52:24"/>
    <x v="5"/>
    <x v="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d v="2014-07-09T18:55:05"/>
    <d v="2014-07-19T05:00:00"/>
    <x v="3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d v="2013-06-22T20:09:12"/>
    <d v="2013-07-22T20:09:12"/>
    <x v="4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d v="2011-12-07T01:36:01"/>
    <d v="2012-01-18T23:00:00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d v="2014-07-21T06:21:27"/>
    <d v="2014-08-13T04:59:00"/>
    <x v="3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d v="2014-09-15T12:52:02"/>
    <d v="2014-10-15T12:52:02"/>
    <x v="3"/>
    <x v="8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d v="2014-06-09T16:27:42"/>
    <d v="2014-07-07T02:00:00"/>
    <x v="3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d v="2014-05-16T18:05:25"/>
    <d v="2014-06-15T18:05:25"/>
    <x v="3"/>
    <x v="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d v="2014-05-07T19:20:15"/>
    <d v="2014-06-09T19:20:15"/>
    <x v="3"/>
    <x v="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d v="2011-04-11T03:49:20"/>
    <d v="2011-05-03T03:59:00"/>
    <x v="6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d v="2014-10-28T16:35:53"/>
    <d v="2014-11-26T07:59:00"/>
    <x v="3"/>
    <x v="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d v="2014-07-19T04:13:01"/>
    <d v="2014-08-02T04:13:01"/>
    <x v="3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d v="2014-05-13T02:32:33"/>
    <d v="2014-06-13T22:00:00"/>
    <x v="3"/>
    <x v="5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d v="2013-11-13T17:42:41"/>
    <d v="2013-12-13T04:59:00"/>
    <x v="4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d v="2014-05-30T01:55:44"/>
    <d v="2014-07-02T04:00:00"/>
    <x v="3"/>
    <x v="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d v="2016-04-06T14:35:58"/>
    <d v="2016-05-06T14:35:58"/>
    <x v="2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d v="2012-01-15T17:31:08"/>
    <d v="2012-02-14T17:31:08"/>
    <x v="5"/>
    <x v="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d v="2014-08-27T21:04:52"/>
    <d v="2014-09-26T21:04:52"/>
    <x v="3"/>
    <x v="1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d v="2014-08-11T20:45:08"/>
    <d v="2014-08-25T20:45:08"/>
    <x v="3"/>
    <x v="1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d v="2010-12-19T21:17:07"/>
    <d v="2011-02-17T21:17:07"/>
    <x v="7"/>
    <x v="1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d v="2013-07-22T22:20:31"/>
    <d v="2013-08-18T15:00:00"/>
    <x v="4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d v="2014-05-22T16:00:09"/>
    <d v="2014-06-21T16:00:09"/>
    <x v="3"/>
    <x v="5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d v="2014-06-16T14:31:15"/>
    <d v="2014-07-16T14:31:15"/>
    <x v="3"/>
    <x v="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d v="2013-04-11T16:51:11"/>
    <d v="2013-05-06T16:51:11"/>
    <x v="4"/>
    <x v="6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d v="2014-05-21T09:54:09"/>
    <d v="2014-06-20T09:54:09"/>
    <x v="3"/>
    <x v="5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d v="2014-05-20T07:26:27"/>
    <d v="2014-06-15T16:00:00"/>
    <x v="3"/>
    <x v="5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d v="2011-12-06T22:47:01"/>
    <d v="2012-01-31T17:00:00"/>
    <x v="6"/>
    <x v="11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d v="2013-08-05T19:04:29"/>
    <d v="2013-08-23T19:04:29"/>
    <x v="4"/>
    <x v="1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d v="2014-06-01T23:50:31"/>
    <d v="2014-07-01T23:50:31"/>
    <x v="3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d v="2014-07-09T23:27:21"/>
    <d v="2014-07-16T23:27:21"/>
    <x v="3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d v="2014-08-17T22:10:38"/>
    <d v="2014-09-16T21:00:00"/>
    <x v="3"/>
    <x v="1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d v="2014-07-15T15:59:33"/>
    <d v="2014-08-04T15:59:33"/>
    <x v="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d v="2015-05-20T09:58:22"/>
    <d v="2015-06-10T09:58:22"/>
    <x v="0"/>
    <x v="5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d v="2015-04-24T08:18:52"/>
    <d v="2015-05-24T08:18:52"/>
    <x v="0"/>
    <x v="6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d v="2016-11-09T03:37:55"/>
    <d v="2016-12-09T04:37:55"/>
    <x v="2"/>
    <x v="4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d v="2016-06-17T18:07:49"/>
    <d v="2016-08-16T18:07:49"/>
    <x v="2"/>
    <x v="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d v="2015-01-14T22:34:19"/>
    <d v="2015-02-28T22:00:00"/>
    <x v="0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d v="2015-01-06T23:14:16"/>
    <d v="2015-02-20T23:14:16"/>
    <x v="0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d v="2015-06-27T01:29:58"/>
    <d v="2015-07-27T01:29:58"/>
    <x v="0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d v="2015-01-13T14:15:42"/>
    <d v="2015-02-12T14:15:42"/>
    <x v="0"/>
    <x v="1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d v="2015-06-02T14:21:15"/>
    <d v="2015-08-01T14:00:00"/>
    <x v="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d v="2015-01-05T11:50:18"/>
    <d v="2015-02-04T11:50:18"/>
    <x v="0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d v="2015-01-09T10:11:17"/>
    <d v="2015-02-16T10:11:17"/>
    <x v="0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d v="2014-08-07T18:16:58"/>
    <d v="2014-09-06T21:00:00"/>
    <x v="3"/>
    <x v="1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d v="2016-03-31T07:41:41"/>
    <d v="2016-04-30T05:34:00"/>
    <x v="2"/>
    <x v="7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d v="2014-08-10T18:24:37"/>
    <d v="2014-08-31T18:24:37"/>
    <x v="3"/>
    <x v="1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d v="2015-10-16T20:29:06"/>
    <d v="2015-12-14T05:59:00"/>
    <x v="0"/>
    <x v="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d v="2015-08-26T23:43:42"/>
    <d v="2015-09-25T23:43:42"/>
    <x v="0"/>
    <x v="1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d v="2015-06-17T16:27:59"/>
    <d v="2015-07-17T16:14:00"/>
    <x v="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d v="2015-04-01T08:59:32"/>
    <d v="2015-05-01T08:59:32"/>
    <x v="0"/>
    <x v="6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d v="2015-08-20T06:37:31"/>
    <d v="2015-09-19T06:37:31"/>
    <x v="0"/>
    <x v="1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d v="2015-02-22T06:40:07"/>
    <d v="2015-04-23T05:40:07"/>
    <x v="0"/>
    <x v="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d v="2014-07-07T14:31:17"/>
    <d v="2014-07-28T14:31:17"/>
    <x v="3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d v="2014-05-19T15:17:38"/>
    <d v="2014-06-20T23:00:00"/>
    <x v="3"/>
    <x v="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d v="2012-04-14T22:28:39"/>
    <d v="2012-06-01T03:59:00"/>
    <x v="5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d v="2014-07-14T14:04:40"/>
    <d v="2014-08-15T02:00:00"/>
    <x v="3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d v="2014-07-09T19:05:51"/>
    <d v="2014-08-08T19:05:51"/>
    <x v="3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d v="2015-06-16T18:19:19"/>
    <d v="2015-07-26T18:19:19"/>
    <x v="0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d v="2015-11-29T19:01:13"/>
    <d v="2016-01-05T23:55:00"/>
    <x v="0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d v="2015-08-03T15:57:51"/>
    <d v="2015-09-10T03:59:00"/>
    <x v="0"/>
    <x v="1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d v="2015-06-10T11:06:11"/>
    <d v="2015-07-11T14:30:00"/>
    <x v="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d v="2016-10-05T13:06:24"/>
    <d v="2016-11-04T13:06:24"/>
    <x v="2"/>
    <x v="9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d v="2014-11-28T00:03:06"/>
    <d v="2014-12-31T00:00:00"/>
    <x v="3"/>
    <x v="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d v="2015-02-15T23:35:47"/>
    <d v="2015-03-22T22:35:47"/>
    <x v="0"/>
    <x v="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d v="2017-02-06T20:00:04"/>
    <d v="2017-03-12T21:00:00"/>
    <x v="1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d v="2015-05-31T16:43:23"/>
    <d v="2015-07-05T16:43:23"/>
    <x v="0"/>
    <x v="5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d v="2015-09-23T13:58:17"/>
    <d v="2015-10-24T21:29:00"/>
    <x v="0"/>
    <x v="8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d v="2015-07-21T20:02:56"/>
    <d v="2015-08-20T20:02:56"/>
    <x v="0"/>
    <x v="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d v="2016-11-23T20:25:13"/>
    <d v="2017-01-10T05:00:00"/>
    <x v="2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d v="2016-05-13T13:25:38"/>
    <d v="2016-06-03T21:00:00"/>
    <x v="2"/>
    <x v="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d v="2015-09-30T14:00:12"/>
    <d v="2015-10-30T14:00:12"/>
    <x v="0"/>
    <x v="8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d v="2016-12-18T21:10:36"/>
    <d v="2017-01-17T21:10:36"/>
    <x v="2"/>
    <x v="11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d v="2015-11-15T17:01:24"/>
    <d v="2015-12-17T04:59:00"/>
    <x v="0"/>
    <x v="4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d v="2014-10-21T06:59:58"/>
    <d v="2014-11-20T07:59:58"/>
    <x v="3"/>
    <x v="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d v="2014-09-16T04:02:06"/>
    <d v="2014-10-01T03:59:00"/>
    <x v="3"/>
    <x v="8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d v="2016-03-17T22:39:07"/>
    <d v="2016-04-16T22:39:07"/>
    <x v="2"/>
    <x v="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d v="2016-04-03T19:31:57"/>
    <d v="2016-05-04T03:59:00"/>
    <x v="2"/>
    <x v="6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d v="2017-01-31T19:19:15"/>
    <d v="2017-03-02T19:19:15"/>
    <x v="1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d v="2016-12-30T18:56:48"/>
    <d v="2017-02-01T23:31:00"/>
    <x v="2"/>
    <x v="1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d v="2016-06-01T08:20:51"/>
    <d v="2016-07-01T08:20:51"/>
    <x v="2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d v="2016-11-28T22:00:33"/>
    <d v="2016-12-28T22:00:33"/>
    <x v="2"/>
    <x v="4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d v="2015-09-05T11:23:04"/>
    <d v="2015-09-29T03:59:00"/>
    <x v="0"/>
    <x v="8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d v="2015-06-01T12:14:58"/>
    <d v="2015-07-01T12:14:58"/>
    <x v="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d v="2015-10-01T02:08:13"/>
    <d v="2015-10-25T23:59:00"/>
    <x v="0"/>
    <x v="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d v="2017-01-19T16:39:08"/>
    <d v="2017-02-16T23:00:00"/>
    <x v="1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d v="2014-09-11T07:47:50"/>
    <d v="2014-10-14T06:59:00"/>
    <x v="3"/>
    <x v="8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d v="2014-08-20T18:08:12"/>
    <d v="2014-09-19T18:08:12"/>
    <x v="3"/>
    <x v="1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d v="2015-09-15T02:19:22"/>
    <d v="2015-10-09T00:00:00"/>
    <x v="0"/>
    <x v="8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d v="2016-11-01T16:39:42"/>
    <d v="2016-12-01T17:39:42"/>
    <x v="2"/>
    <x v="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d v="2015-05-11T14:24:18"/>
    <d v="2015-06-12T02:00:00"/>
    <x v="0"/>
    <x v="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d v="2015-08-14T11:20:00"/>
    <d v="2015-09-12T03:59:00"/>
    <x v="0"/>
    <x v="1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d v="2015-06-12T10:25:12"/>
    <d v="2015-07-12T10:25:12"/>
    <x v="0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d v="2015-03-05T21:19:17"/>
    <d v="2015-04-04T20:19:17"/>
    <x v="0"/>
    <x v="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d v="2015-05-21T17:55:14"/>
    <d v="2015-06-20T17:55:14"/>
    <x v="0"/>
    <x v="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d v="2014-10-06T17:48:44"/>
    <d v="2014-11-05T18:48:44"/>
    <x v="3"/>
    <x v="9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d v="2015-05-22T17:32:46"/>
    <d v="2015-06-21T17:32:46"/>
    <x v="0"/>
    <x v="5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d v="2016-08-08T11:20:40"/>
    <d v="2016-09-07T11:20:40"/>
    <x v="2"/>
    <x v="1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d v="2016-08-20T13:50:28"/>
    <d v="2016-09-08T03:45:00"/>
    <x v="2"/>
    <x v="1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d v="2015-02-24T02:03:29"/>
    <d v="2015-03-26T01:03:29"/>
    <x v="0"/>
    <x v="2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d v="2014-09-07T18:26:15"/>
    <d v="2014-10-07T18:26:15"/>
    <x v="3"/>
    <x v="8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d v="2015-05-20T13:46:17"/>
    <d v="2015-06-11T03:59:00"/>
    <x v="0"/>
    <x v="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d v="2017-01-23T13:25:52"/>
    <d v="2017-02-22T13:25:52"/>
    <x v="1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d v="2014-12-09T21:17:41"/>
    <d v="2015-01-08T21:17:41"/>
    <x v="3"/>
    <x v="1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d v="2016-09-01T18:15:45"/>
    <d v="2016-10-01T03:59:00"/>
    <x v="2"/>
    <x v="8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d v="2015-10-26T16:08:38"/>
    <d v="2015-11-30T17:08:38"/>
    <x v="0"/>
    <x v="9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d v="2015-06-16T17:24:36"/>
    <d v="2015-07-16T17:24:36"/>
    <x v="0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d v="2014-11-21T07:34:22"/>
    <d v="2014-12-22T04:00:00"/>
    <x v="3"/>
    <x v="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d v="2015-10-07T12:23:08"/>
    <d v="2015-10-30T21:00:00"/>
    <x v="0"/>
    <x v="9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d v="2015-01-12T19:12:18"/>
    <d v="2015-01-28T22:00:00"/>
    <x v="0"/>
    <x v="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d v="2015-11-03T17:05:15"/>
    <d v="2015-12-03T17:00:00"/>
    <x v="0"/>
    <x v="4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d v="2015-05-12T12:52:02"/>
    <d v="2015-06-12T21:00:00"/>
    <x v="0"/>
    <x v="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d v="2015-06-17T18:11:00"/>
    <d v="2015-07-17T18:11:00"/>
    <x v="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d v="2016-08-08T21:42:08"/>
    <d v="2016-08-24T21:42:08"/>
    <x v="2"/>
    <x v="1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d v="2015-05-13T09:29:57"/>
    <d v="2015-06-16T11:00:00"/>
    <x v="0"/>
    <x v="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d v="2015-06-12T12:47:45"/>
    <d v="2015-07-12T12:47:45"/>
    <x v="0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d v="2014-10-03T10:29:35"/>
    <d v="2014-11-02T11:29:35"/>
    <x v="3"/>
    <x v="9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d v="2015-10-07T12:00:09"/>
    <d v="2015-11-06T13:00:09"/>
    <x v="0"/>
    <x v="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d v="2016-08-29T19:14:02"/>
    <d v="2016-09-14T19:00:00"/>
    <x v="2"/>
    <x v="1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d v="2016-01-31T16:54:32"/>
    <d v="2016-03-15T21:00:00"/>
    <x v="2"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d v="2015-01-13T21:07:51"/>
    <d v="2015-02-09T04:30:00"/>
    <x v="0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d v="2016-02-26T22:47:59"/>
    <d v="2016-04-01T03:59:00"/>
    <x v="2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d v="2014-10-19T16:23:26"/>
    <d v="2014-11-18T17:23:26"/>
    <x v="3"/>
    <x v="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d v="2015-04-30T20:21:43"/>
    <d v="2015-05-30T20:21:43"/>
    <x v="0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d v="2016-03-02T02:27:39"/>
    <d v="2016-04-01T01:27:39"/>
    <x v="2"/>
    <x v="7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d v="2015-04-27T18:09:58"/>
    <d v="2015-06-01T05:00:00"/>
    <x v="0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d v="2015-08-03T00:28:25"/>
    <d v="2015-09-02T00:28:25"/>
    <x v="0"/>
    <x v="1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d v="2016-03-16T04:39:48"/>
    <d v="2016-04-29T04:39:48"/>
    <x v="2"/>
    <x v="7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d v="2016-01-10T17:51:38"/>
    <d v="2016-02-10T21:00:00"/>
    <x v="2"/>
    <x v="1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d v="2016-01-11T21:14:13"/>
    <d v="2016-01-29T05:59:00"/>
    <x v="2"/>
    <x v="1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d v="2017-01-27T22:37:06"/>
    <d v="2017-02-28T05:00:00"/>
    <x v="1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d v="2016-07-16T20:09:42"/>
    <d v="2016-08-15T20:09:42"/>
    <x v="2"/>
    <x v="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d v="2015-11-03T18:00:28"/>
    <d v="2015-11-28T18:00:28"/>
    <x v="0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d v="2016-05-15T18:35:15"/>
    <d v="2016-06-20T23:00:00"/>
    <x v="2"/>
    <x v="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d v="2017-01-23T08:50:02"/>
    <d v="2017-02-20T08:50:02"/>
    <x v="1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d v="2017-02-09T12:21:31"/>
    <d v="2017-03-11T12:21:31"/>
    <x v="1"/>
    <x v="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d v="2015-08-16T16:51:40"/>
    <d v="2015-09-17T03:59:00"/>
    <x v="0"/>
    <x v="1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d v="2015-10-05T18:29:08"/>
    <d v="2015-12-04T19:29:08"/>
    <x v="0"/>
    <x v="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d v="2017-02-02T10:12:32"/>
    <d v="2017-03-04T10:12:32"/>
    <x v="1"/>
    <x v="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d v="2015-05-17T12:59:14"/>
    <d v="2015-06-16T12:59:14"/>
    <x v="0"/>
    <x v="5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d v="2016-08-27T10:37:09"/>
    <d v="2016-09-26T10:37:09"/>
    <x v="2"/>
    <x v="1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d v="2015-11-01T18:09:32"/>
    <d v="2015-11-22T22:00:00"/>
    <x v="0"/>
    <x v="4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d v="2015-07-08T18:30:56"/>
    <d v="2015-07-27T22:59:00"/>
    <x v="0"/>
    <x v="3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d v="2015-08-23T22:59:28"/>
    <d v="2015-09-13T00:00:00"/>
    <x v="0"/>
    <x v="1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d v="2015-09-14T22:01:03"/>
    <d v="2015-10-14T22:01:03"/>
    <x v="0"/>
    <x v="8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d v="2015-04-08T17:51:02"/>
    <d v="2015-04-29T17:51:02"/>
    <x v="0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d v="2016-06-17T17:39:36"/>
    <d v="2016-08-01T06:59:00"/>
    <x v="2"/>
    <x v="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d v="2016-11-07T08:26:16"/>
    <d v="2016-12-07T08:26:16"/>
    <x v="2"/>
    <x v="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d v="2015-02-21T15:38:04"/>
    <d v="2015-03-28T14:38:04"/>
    <x v="0"/>
    <x v="2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d v="2016-11-22T14:59:12"/>
    <d v="2016-12-22T14:59:12"/>
    <x v="2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d v="2015-07-01T20:32:28"/>
    <d v="2015-07-31T20:32:28"/>
    <x v="0"/>
    <x v="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d v="2016-05-03T05:15:42"/>
    <d v="2016-06-10T03:00:00"/>
    <x v="2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d v="2016-04-15T01:22:19"/>
    <d v="2016-05-15T01:22:19"/>
    <x v="2"/>
    <x v="6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d v="2016-03-23T21:02:45"/>
    <d v="2016-04-13T21:02:45"/>
    <x v="2"/>
    <x v="7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d v="2016-09-15T15:36:18"/>
    <d v="2016-10-16T15:36:18"/>
    <x v="2"/>
    <x v="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d v="2015-09-06T22:17:05"/>
    <d v="2015-10-06T22:17:05"/>
    <x v="0"/>
    <x v="8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d v="2015-09-17T07:00:10"/>
    <d v="2015-10-17T07:00:10"/>
    <x v="0"/>
    <x v="8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d v="2016-10-21T19:25:46"/>
    <d v="2016-11-11T22:00:00"/>
    <x v="2"/>
    <x v="9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d v="2016-01-13T05:51:57"/>
    <d v="2016-01-27T01:00:00"/>
    <x v="2"/>
    <x v="1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d v="2015-04-11T06:25:11"/>
    <d v="2015-05-08T20:05:00"/>
    <x v="0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d v="2016-04-06T07:17:21"/>
    <d v="2016-05-06T07:17:21"/>
    <x v="2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d v="2014-07-06T20:54:35"/>
    <d v="2014-08-08T13:54:00"/>
    <x v="3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d v="2016-05-09T00:57:04"/>
    <d v="2016-06-08T00:57:04"/>
    <x v="2"/>
    <x v="5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d v="2016-03-02T07:14:53"/>
    <d v="2016-04-11T02:30:00"/>
    <x v="2"/>
    <x v="7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d v="2014-12-17T14:03:06"/>
    <d v="2015-01-31T14:03:06"/>
    <x v="3"/>
    <x v="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d v="2016-05-23T01:05:57"/>
    <d v="2016-06-22T01:05:57"/>
    <x v="2"/>
    <x v="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d v="2014-10-02T02:24:25"/>
    <d v="2014-10-16T03:59:00"/>
    <x v="3"/>
    <x v="9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d v="2016-05-31T00:14:56"/>
    <d v="2016-06-22T03:55:00"/>
    <x v="2"/>
    <x v="5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d v="2016-08-26T08:46:48"/>
    <d v="2016-09-25T08:46:48"/>
    <x v="2"/>
    <x v="1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d v="2016-05-22T13:59:50"/>
    <d v="2016-06-05T13:59:50"/>
    <x v="2"/>
    <x v="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d v="2015-03-01T18:51:17"/>
    <d v="2015-04-05T17:51:17"/>
    <x v="0"/>
    <x v="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d v="2015-02-06T17:08:25"/>
    <d v="2015-03-08T16:08:25"/>
    <x v="0"/>
    <x v="2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d v="2016-04-08T08:59:26"/>
    <d v="2016-05-08T08:59:26"/>
    <x v="2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d v="2014-07-02T13:48:03"/>
    <d v="2014-07-05T01:00:00"/>
    <x v="3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d v="2014-07-17T07:45:08"/>
    <d v="2014-07-27T23:00:00"/>
    <x v="3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d v="2015-03-02T21:17:48"/>
    <d v="2015-04-01T20:17:48"/>
    <x v="0"/>
    <x v="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d v="2015-09-01T16:44:46"/>
    <d v="2015-10-06T16:44:46"/>
    <x v="0"/>
    <x v="8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d v="2014-06-19T20:38:50"/>
    <d v="2014-07-19T20:38:50"/>
    <x v="3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d v="2015-05-24T16:14:40"/>
    <d v="2015-06-15T16:14:40"/>
    <x v="0"/>
    <x v="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d v="2015-06-30T12:30:22"/>
    <d v="2015-07-30T12:30:22"/>
    <x v="0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d v="2014-07-07T16:10:46"/>
    <d v="2014-08-03T23:00:00"/>
    <x v="3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d v="2016-03-08T09:34:06"/>
    <d v="2016-04-05T08:34:06"/>
    <x v="2"/>
    <x v="7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d v="2014-09-19T06:46:07"/>
    <d v="2014-10-10T21:00:00"/>
    <x v="3"/>
    <x v="8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d v="2017-02-03T13:48:00"/>
    <d v="2017-02-24T13:48:00"/>
    <x v="1"/>
    <x v="2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d v="2016-06-28T15:58:38"/>
    <d v="2016-07-28T15:58:38"/>
    <x v="2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d v="2016-11-11T23:22:34"/>
    <d v="2016-12-06T23:22:34"/>
    <x v="2"/>
    <x v="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d v="2016-05-20T19:10:21"/>
    <d v="2016-06-12T17:00:00"/>
    <x v="2"/>
    <x v="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d v="2015-02-27T07:06:50"/>
    <d v="2015-04-01T04:59:00"/>
    <x v="0"/>
    <x v="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d v="2016-03-23T21:59:44"/>
    <d v="2016-04-13T13:18:00"/>
    <x v="2"/>
    <x v="7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d v="2014-07-31T04:48:13"/>
    <d v="2014-08-30T04:48:13"/>
    <x v="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d v="2015-02-18T02:32:48"/>
    <d v="2015-04-18T00:37:00"/>
    <x v="0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d v="2015-02-19T00:35:10"/>
    <d v="2015-02-26T00:35:10"/>
    <x v="0"/>
    <x v="2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d v="2016-04-24T13:14:14"/>
    <d v="2016-05-08T21:00:00"/>
    <x v="2"/>
    <x v="6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d v="2016-04-06T13:24:40"/>
    <d v="2016-04-30T03:59:00"/>
    <x v="2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d v="2016-05-23T02:39:32"/>
    <d v="2016-06-13T17:00:00"/>
    <x v="2"/>
    <x v="5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d v="2015-10-25T16:50:11"/>
    <d v="2015-11-29T23:00:00"/>
    <x v="0"/>
    <x v="9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d v="2014-06-16T09:29:25"/>
    <d v="2014-07-23T11:00:00"/>
    <x v="3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d v="2016-05-05T23:49:38"/>
    <d v="2016-07-01T23:00:00"/>
    <x v="2"/>
    <x v="5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d v="2016-04-19T10:22:30"/>
    <d v="2016-05-02T23:00:00"/>
    <x v="2"/>
    <x v="6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d v="2015-09-23T17:26:46"/>
    <d v="2015-10-29T04:01:00"/>
    <x v="0"/>
    <x v="8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d v="2016-04-29T14:52:07"/>
    <d v="2016-05-10T11:17:00"/>
    <x v="2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d v="2016-06-15T19:34:32"/>
    <d v="2016-07-15T19:34:32"/>
    <x v="2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d v="2014-07-02T10:01:50"/>
    <d v="2014-08-01T10:01:50"/>
    <x v="3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d v="2014-10-20T07:27:59"/>
    <d v="2014-11-19T08:27:59"/>
    <x v="3"/>
    <x v="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d v="2017-01-11T01:22:14"/>
    <d v="2017-02-25T01:22:14"/>
    <x v="1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d v="2016-11-23T01:59:03"/>
    <d v="2016-12-14T15:59:00"/>
    <x v="2"/>
    <x v="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d v="2014-08-15T00:36:30"/>
    <d v="2014-09-01T15:59:00"/>
    <x v="3"/>
    <x v="1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d v="2015-02-21T02:11:57"/>
    <d v="2015-03-07T04:55:00"/>
    <x v="0"/>
    <x v="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d v="2014-07-31T18:30:45"/>
    <d v="2014-08-19T16:00:00"/>
    <x v="3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d v="2016-02-22T23:27:29"/>
    <d v="2016-03-15T21:00:00"/>
    <x v="2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d v="2015-11-13T02:26:32"/>
    <d v="2015-12-13T02:26:32"/>
    <x v="0"/>
    <x v="4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d v="2015-04-13T01:37:17"/>
    <d v="2015-05-13T01:37:17"/>
    <x v="0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d v="2015-07-07T22:24:54"/>
    <d v="2015-08-01T22:24:54"/>
    <x v="0"/>
    <x v="3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d v="2014-11-26T04:47:39"/>
    <d v="2015-01-01T05:00:00"/>
    <x v="3"/>
    <x v="4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d v="2016-11-16T00:59:40"/>
    <d v="2017-01-15T00:59:40"/>
    <x v="2"/>
    <x v="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d v="2016-11-16T08:01:25"/>
    <d v="2016-12-17T08:00:00"/>
    <x v="2"/>
    <x v="4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d v="2015-11-04T20:59:25"/>
    <d v="2015-12-02T20:59:25"/>
    <x v="0"/>
    <x v="4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d v="2014-08-04T13:09:16"/>
    <d v="2014-08-25T04:59:00"/>
    <x v="3"/>
    <x v="1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d v="2015-06-24T20:30:40"/>
    <d v="2015-07-18T16:00:00"/>
    <x v="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d v="2015-09-28T17:33:36"/>
    <d v="2015-10-28T17:33:36"/>
    <x v="0"/>
    <x v="8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d v="2014-05-06T14:39:33"/>
    <d v="2014-05-18T14:39:33"/>
    <x v="3"/>
    <x v="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d v="2015-02-24T16:49:54"/>
    <d v="2015-04-25T15:49:54"/>
    <x v="0"/>
    <x v="2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d v="2015-02-18T17:34:59"/>
    <d v="2015-03-20T16:56:00"/>
    <x v="0"/>
    <x v="2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d v="2014-08-07T08:31:46"/>
    <d v="2014-08-31T13:08:00"/>
    <x v="3"/>
    <x v="1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d v="2015-08-09T12:20:00"/>
    <d v="2015-08-26T23:00:00"/>
    <x v="0"/>
    <x v="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d v="2014-10-25T22:52:58"/>
    <d v="2014-11-29T23:52:58"/>
    <x v="3"/>
    <x v="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d v="2015-02-09T04:26:23"/>
    <d v="2015-03-11T03:26:23"/>
    <x v="0"/>
    <x v="2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d v="2016-07-08T10:20:56"/>
    <d v="2016-08-01T22:59:00"/>
    <x v="2"/>
    <x v="3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d v="2016-06-03T18:47:00"/>
    <d v="2016-06-23T18:47:00"/>
    <x v="2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d v="2015-10-15T02:06:08"/>
    <d v="2015-11-21T03:00:00"/>
    <x v="0"/>
    <x v="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d v="2014-11-10T20:49:12"/>
    <d v="2014-12-10T20:49:12"/>
    <x v="3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d v="2014-11-03T15:28:26"/>
    <d v="2014-12-03T15:28:26"/>
    <x v="3"/>
    <x v="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d v="2014-11-04T18:18:08"/>
    <d v="2014-12-14T18:18:08"/>
    <x v="3"/>
    <x v="4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d v="2015-05-19T11:04:01"/>
    <d v="2015-06-18T11:04:01"/>
    <x v="0"/>
    <x v="5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d v="2016-05-04T13:31:22"/>
    <d v="2016-06-03T13:31:22"/>
    <x v="2"/>
    <x v="5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d v="2014-06-25T18:35:45"/>
    <d v="2014-07-10T18:35:45"/>
    <x v="3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d v="2014-07-10T13:05:48"/>
    <d v="2014-08-08T22:28:00"/>
    <x v="3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d v="2016-03-17T20:17:35"/>
    <d v="2016-05-06T20:17:35"/>
    <x v="2"/>
    <x v="7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d v="2014-10-11T22:07:10"/>
    <d v="2014-11-06T00:46:00"/>
    <x v="3"/>
    <x v="9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d v="2014-06-27T14:17:25"/>
    <d v="2014-07-27T14:17:25"/>
    <x v="3"/>
    <x v="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d v="2015-05-16T17:05:44"/>
    <d v="2015-05-30T18:10:00"/>
    <x v="0"/>
    <x v="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d v="2014-05-05T10:43:09"/>
    <d v="2014-06-01T03:59:00"/>
    <x v="3"/>
    <x v="5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d v="2016-01-09T11:28:49"/>
    <d v="2016-02-18T22:00:00"/>
    <x v="2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d v="2014-10-29T18:02:56"/>
    <d v="2014-11-21T17:00:00"/>
    <x v="3"/>
    <x v="9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d v="2015-01-22T22:05:25"/>
    <d v="2015-02-21T22:05:25"/>
    <x v="0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d v="2014-07-14T22:53:34"/>
    <d v="2014-08-28T22:53:34"/>
    <x v="3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d v="2015-07-08T17:22:26"/>
    <d v="2015-08-07T17:22:26"/>
    <x v="0"/>
    <x v="3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d v="2015-10-13T14:50:43"/>
    <d v="2015-11-12T02:31:00"/>
    <x v="0"/>
    <x v="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d v="2015-05-26T11:05:24"/>
    <d v="2015-06-25T11:05:24"/>
    <x v="0"/>
    <x v="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d v="2015-05-28T12:05:02"/>
    <d v="2015-06-17T12:05:02"/>
    <x v="0"/>
    <x v="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d v="2016-02-10T00:24:46"/>
    <d v="2016-03-01T23:59:00"/>
    <x v="2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d v="2014-06-01T11:49:36"/>
    <d v="2014-07-16T11:49:36"/>
    <x v="3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d v="2014-06-06T10:08:09"/>
    <d v="2014-07-06T10:08:09"/>
    <x v="3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d v="2014-06-18T23:48:24"/>
    <d v="2014-07-18T23:48:24"/>
    <x v="3"/>
    <x v="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d v="2016-06-23T19:32:38"/>
    <d v="2016-07-31T20:58:00"/>
    <x v="2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d v="2016-05-10T00:59:50"/>
    <d v="2016-06-06T07:00:00"/>
    <x v="2"/>
    <x v="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d v="2015-09-18T00:32:52"/>
    <d v="2015-10-08T00:32:52"/>
    <x v="0"/>
    <x v="8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d v="2014-08-28T23:01:02"/>
    <d v="2014-09-27T23:01:02"/>
    <x v="3"/>
    <x v="1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d v="2015-02-18T17:35:38"/>
    <d v="2015-02-28T04:59:00"/>
    <x v="0"/>
    <x v="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d v="2016-11-01T19:58:45"/>
    <d v="2016-12-01T07:59:00"/>
    <x v="2"/>
    <x v="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d v="2016-04-07T03:27:36"/>
    <d v="2016-04-17T23:30:00"/>
    <x v="2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d v="2015-03-26T09:54:05"/>
    <d v="2015-04-23T18:30:00"/>
    <x v="0"/>
    <x v="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d v="2014-09-12T21:55:48"/>
    <d v="2014-10-26T00:43:00"/>
    <x v="3"/>
    <x v="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d v="2014-04-23T20:01:47"/>
    <d v="2014-05-23T20:01:47"/>
    <x v="3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d v="2016-03-19T19:43:05"/>
    <d v="2016-04-06T21:30:00"/>
    <x v="2"/>
    <x v="7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d v="2016-02-05T02:10:02"/>
    <d v="2016-02-14T00:00:00"/>
    <x v="2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d v="2015-02-02T18:59:23"/>
    <d v="2015-03-04T18:59:23"/>
    <x v="0"/>
    <x v="2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d v="2015-11-15T13:29:36"/>
    <d v="2015-12-14T00:00:00"/>
    <x v="0"/>
    <x v="4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d v="2015-03-25T21:52:21"/>
    <d v="2015-04-24T21:52:21"/>
    <x v="0"/>
    <x v="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d v="2015-01-14T16:14:44"/>
    <d v="2015-02-05T06:59:00"/>
    <x v="0"/>
    <x v="1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d v="2014-09-02T14:48:56"/>
    <d v="2014-10-04T14:48:56"/>
    <x v="3"/>
    <x v="8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d v="2014-09-02T01:21:43"/>
    <d v="2014-09-21T02:00:00"/>
    <x v="3"/>
    <x v="8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d v="2014-06-02T15:29:12"/>
    <d v="2014-07-02T15:29:12"/>
    <x v="3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d v="2015-02-03T17:17:27"/>
    <d v="2015-02-28T17:00:00"/>
    <x v="0"/>
    <x v="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d v="2016-10-19T00:31:01"/>
    <d v="2016-11-02T00:31:01"/>
    <x v="2"/>
    <x v="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d v="2014-06-30T22:41:41"/>
    <d v="2014-07-30T22:41:41"/>
    <x v="3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d v="2014-07-19T17:32:33"/>
    <d v="2014-08-18T17:32:33"/>
    <x v="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d v="2016-01-11T13:56:54"/>
    <d v="2016-02-05T22:00:00"/>
    <x v="2"/>
    <x v="1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d v="2014-05-17T01:30:55"/>
    <d v="2014-06-17T03:00:00"/>
    <x v="3"/>
    <x v="5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d v="2014-06-10T09:07:49"/>
    <d v="2014-07-10T09:07:49"/>
    <x v="3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d v="2016-07-21T14:48:13"/>
    <d v="2016-08-07T03:00:00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d v="2014-07-31T12:59:53"/>
    <d v="2014-08-21T16:28:00"/>
    <x v="3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d v="2015-07-20T17:03:40"/>
    <d v="2015-08-19T17:03:40"/>
    <x v="0"/>
    <x v="3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d v="2015-04-06T22:16:07"/>
    <d v="2015-05-02T21:00:00"/>
    <x v="0"/>
    <x v="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d v="2016-01-05T21:52:10"/>
    <d v="2016-01-19T04:59:00"/>
    <x v="2"/>
    <x v="1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d v="2014-06-19T02:57:08"/>
    <d v="2014-07-11T16:15:00"/>
    <x v="3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d v="2015-10-17T10:18:41"/>
    <d v="2015-11-13T20:17:00"/>
    <x v="0"/>
    <x v="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d v="2015-04-30T20:11:12"/>
    <d v="2015-05-30T20:11:12"/>
    <x v="0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d v="2014-08-10T12:35:46"/>
    <d v="2014-09-09T12:35:46"/>
    <x v="3"/>
    <x v="1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d v="2016-05-31T06:59:46"/>
    <d v="2016-06-08T13:59:00"/>
    <x v="2"/>
    <x v="5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d v="2015-09-25T12:43:56"/>
    <d v="2015-10-23T12:43:56"/>
    <x v="0"/>
    <x v="8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d v="2015-01-12T19:58:45"/>
    <d v="2015-02-05T12:20:00"/>
    <x v="0"/>
    <x v="1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d v="2016-02-02T21:20:12"/>
    <d v="2016-03-18T20:20:12"/>
    <x v="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d v="2014-11-17T02:51:29"/>
    <d v="2014-12-17T02:51:29"/>
    <x v="3"/>
    <x v="4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d v="2016-06-11T01:15:38"/>
    <d v="2016-07-09T04:00:00"/>
    <x v="2"/>
    <x v="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d v="2015-02-01T16:54:31"/>
    <d v="2015-04-02T15:54:31"/>
    <x v="0"/>
    <x v="2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d v="2015-03-25T17:22:07"/>
    <d v="2015-04-21T17:22:07"/>
    <x v="0"/>
    <x v="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d v="2014-06-30T15:20:26"/>
    <d v="2014-07-23T03:59:00"/>
    <x v="3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d v="2016-06-14T23:29:16"/>
    <d v="2016-08-13T23:29:16"/>
    <x v="2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d v="2014-07-01T16:45:59"/>
    <d v="2014-07-31T16:45:59"/>
    <x v="3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d v="2016-09-13T18:00:27"/>
    <d v="2016-10-13T18:00:27"/>
    <x v="2"/>
    <x v="8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d v="2014-07-01T04:56:07"/>
    <d v="2014-08-01T06:59:00"/>
    <x v="3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d v="2015-01-12T16:57:37"/>
    <d v="2015-02-12T05:59:00"/>
    <x v="0"/>
    <x v="1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d v="2015-01-07T04:51:43"/>
    <d v="2015-02-03T04:27:00"/>
    <x v="0"/>
    <x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d v="2016-04-20T11:31:00"/>
    <d v="2016-05-20T11:31:00"/>
    <x v="2"/>
    <x v="6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d v="2014-08-01T12:39:12"/>
    <d v="2014-08-15T12:39:12"/>
    <x v="3"/>
    <x v="1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d v="2016-09-30T15:11:19"/>
    <d v="2016-10-29T03:00:00"/>
    <x v="2"/>
    <x v="8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d v="2015-06-24T21:33:48"/>
    <d v="2015-07-10T18:00:00"/>
    <x v="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d v="2016-08-30T22:03:05"/>
    <d v="2016-10-11T03:59:00"/>
    <x v="2"/>
    <x v="1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d v="2016-07-24T03:07:17"/>
    <d v="2016-08-23T03:07:17"/>
    <x v="2"/>
    <x v="3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d v="2015-07-15T15:01:12"/>
    <d v="2015-08-09T16:00:00"/>
    <x v="0"/>
    <x v="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d v="2016-02-20T00:27:30"/>
    <d v="2016-04-19T23:27:30"/>
    <x v="2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d v="2015-02-18T16:07:12"/>
    <d v="2015-03-20T15:07:12"/>
    <x v="0"/>
    <x v="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d v="2016-08-23T18:22:09"/>
    <d v="2016-09-21T03:00:00"/>
    <x v="2"/>
    <x v="1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d v="2016-03-29T15:24:05"/>
    <d v="2016-04-28T15:24:05"/>
    <x v="2"/>
    <x v="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d v="2016-06-08T00:31:42"/>
    <d v="2016-07-15T21:38:00"/>
    <x v="2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d v="2014-07-21T19:41:30"/>
    <d v="2014-08-31T20:00:00"/>
    <x v="3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d v="2014-10-16T04:05:31"/>
    <d v="2014-11-06T05:59:00"/>
    <x v="3"/>
    <x v="9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d v="2015-02-27T20:01:36"/>
    <d v="2015-03-20T20:27:00"/>
    <x v="0"/>
    <x v="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d v="2016-06-20T12:02:11"/>
    <d v="2016-07-20T12:02:11"/>
    <x v="2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d v="2014-10-06T21:08:24"/>
    <d v="2014-11-03T00:00:00"/>
    <x v="3"/>
    <x v="9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d v="2014-10-09T06:43:10"/>
    <d v="2014-10-27T03:00:00"/>
    <x v="3"/>
    <x v="9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d v="2015-05-04T17:40:43"/>
    <d v="2015-05-17T03:00:00"/>
    <x v="0"/>
    <x v="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d v="2015-02-18T22:00:22"/>
    <d v="2015-03-16T21:00:00"/>
    <x v="0"/>
    <x v="2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d v="2014-05-22T20:31:20"/>
    <d v="2014-06-21T20:31:20"/>
    <x v="3"/>
    <x v="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d v="2015-06-16T07:37:07"/>
    <d v="2015-07-10T21:00:00"/>
    <x v="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d v="2014-12-16T05:56:28"/>
    <d v="2015-01-02T05:56:28"/>
    <x v="3"/>
    <x v="1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d v="2014-06-06T18:31:06"/>
    <d v="2014-07-06T18:31:06"/>
    <x v="3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d v="2014-06-03T16:03:01"/>
    <d v="2014-07-03T16:03:01"/>
    <x v="3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d v="2016-05-16T18:14:59"/>
    <d v="2016-06-15T18:14:59"/>
    <x v="2"/>
    <x v="5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d v="2016-01-03T16:38:00"/>
    <d v="2016-02-02T16:38:00"/>
    <x v="2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d v="2015-05-02T21:00:01"/>
    <d v="2015-06-03T06:59:00"/>
    <x v="0"/>
    <x v="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d v="2015-05-25T22:34:12"/>
    <d v="2015-06-24T22:34:12"/>
    <x v="0"/>
    <x v="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d v="2015-03-24T18:26:00"/>
    <d v="2015-04-17T16:00:00"/>
    <x v="0"/>
    <x v="7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d v="2014-04-24T15:15:31"/>
    <d v="2014-05-24T21:00:00"/>
    <x v="3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d v="2016-03-14T19:15:24"/>
    <d v="2016-04-13T19:15:24"/>
    <x v="2"/>
    <x v="7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d v="2015-04-27T05:59:44"/>
    <d v="2015-05-18T05:59:44"/>
    <x v="0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d v="2015-09-21T00:13:17"/>
    <d v="2015-10-26T00:13:17"/>
    <x v="0"/>
    <x v="8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d v="2014-07-28T20:47:16"/>
    <d v="2014-08-17T05:11:00"/>
    <x v="3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d v="2016-11-15T05:09:35"/>
    <d v="2016-11-26T06:00:00"/>
    <x v="2"/>
    <x v="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d v="2014-10-03T18:18:29"/>
    <d v="2014-11-01T17:18:00"/>
    <x v="3"/>
    <x v="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d v="2016-08-02T20:19:26"/>
    <d v="2016-09-11T20:19:26"/>
    <x v="2"/>
    <x v="1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d v="2016-05-21T17:48:24"/>
    <d v="2016-06-02T22:00:00"/>
    <x v="2"/>
    <x v="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d v="2016-03-30T03:48:24"/>
    <d v="2016-05-28T21:44:00"/>
    <x v="2"/>
    <x v="7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d v="2015-05-08T00:52:05"/>
    <d v="2015-07-01T06:59:00"/>
    <x v="0"/>
    <x v="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d v="2016-02-19T22:03:58"/>
    <d v="2016-03-07T04:59:00"/>
    <x v="2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d v="2015-08-17T18:19:55"/>
    <d v="2015-09-11T18:19:55"/>
    <x v="0"/>
    <x v="1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d v="2016-03-01T20:08:44"/>
    <d v="2016-03-16T03:59:00"/>
    <x v="2"/>
    <x v="7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d v="2016-06-24T11:28:48"/>
    <d v="2016-07-24T11:28:48"/>
    <x v="2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d v="2015-10-20T17:58:11"/>
    <d v="2015-11-19T18:58:11"/>
    <x v="0"/>
    <x v="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d v="2014-05-01T22:27:25"/>
    <d v="2014-05-13T04:00:00"/>
    <x v="3"/>
    <x v="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d v="2014-07-09T17:37:20"/>
    <d v="2014-08-23T17:37:20"/>
    <x v="3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d v="2016-05-01T22:08:57"/>
    <d v="2016-05-31T22:08:57"/>
    <x v="2"/>
    <x v="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d v="2016-04-17T17:30:53"/>
    <d v="2016-05-10T21:00:00"/>
    <x v="2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d v="2014-11-07T20:37:46"/>
    <d v="2014-11-21T04:55:00"/>
    <x v="3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d v="2014-06-12T14:54:06"/>
    <d v="2014-07-02T14:54:06"/>
    <x v="3"/>
    <x v="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d v="2014-10-15T20:58:15"/>
    <d v="2014-11-07T18:30:00"/>
    <x v="3"/>
    <x v="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d v="2015-02-22T12:53:12"/>
    <d v="2015-04-23T11:53:12"/>
    <x v="0"/>
    <x v="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d v="2014-05-22T02:18:32"/>
    <d v="2014-06-04T04:59:00"/>
    <x v="3"/>
    <x v="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d v="2015-01-16T20:19:12"/>
    <d v="2015-02-02T04:59:00"/>
    <x v="0"/>
    <x v="1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d v="2015-05-01T18:32:51"/>
    <d v="2015-05-31T18:32:51"/>
    <x v="0"/>
    <x v="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d v="2014-08-05T00:14:30"/>
    <d v="2014-09-08T03:00:00"/>
    <x v="3"/>
    <x v="1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d v="2014-06-04T19:37:14"/>
    <d v="2014-07-04T11:00:00"/>
    <x v="3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d v="2014-09-11T18:48:19"/>
    <d v="2014-10-02T14:21:00"/>
    <x v="3"/>
    <x v="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d v="2015-02-02T14:22:30"/>
    <d v="2015-03-04T14:22:30"/>
    <x v="0"/>
    <x v="2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d v="2015-08-11T19:46:52"/>
    <d v="2015-09-06T13:47:00"/>
    <x v="0"/>
    <x v="1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d v="2014-08-30T08:40:20"/>
    <d v="2014-09-29T08:40:20"/>
    <x v="3"/>
    <x v="1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d v="2015-08-18T18:57:26"/>
    <d v="2015-09-15T10:06:00"/>
    <x v="0"/>
    <x v="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d v="2016-07-30T09:32:28"/>
    <d v="2016-09-25T23:00:00"/>
    <x v="2"/>
    <x v="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d v="2014-08-29T18:19:33"/>
    <d v="2014-09-13T04:00:00"/>
    <x v="3"/>
    <x v="1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d v="2015-07-29T16:41:46"/>
    <d v="2015-08-09T16:00:00"/>
    <x v="0"/>
    <x v="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d v="2016-03-31T08:02:51"/>
    <d v="2016-04-28T05:59:00"/>
    <x v="2"/>
    <x v="7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d v="2015-06-12T00:33:25"/>
    <d v="2015-07-11T03:59:00"/>
    <x v="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d v="2016-12-29T12:01:58"/>
    <d v="2017-01-18T12:01:58"/>
    <x v="2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d v="2015-06-22T18:16:58"/>
    <d v="2015-07-13T01:00:00"/>
    <x v="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d v="2016-03-13T14:57:37"/>
    <d v="2016-04-10T20:00:00"/>
    <x v="2"/>
    <x v="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d v="2016-05-31T15:42:14"/>
    <d v="2016-06-30T15:42:14"/>
    <x v="2"/>
    <x v="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d v="2014-09-02T14:23:47"/>
    <d v="2014-09-18T03:59:00"/>
    <x v="3"/>
    <x v="8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d v="2015-10-12T18:16:07"/>
    <d v="2015-11-11T19:16:07"/>
    <x v="0"/>
    <x v="9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d v="2015-08-27T15:00:23"/>
    <d v="2015-10-01T15:00:23"/>
    <x v="0"/>
    <x v="1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d v="2015-09-01T15:21:50"/>
    <d v="2015-10-02T18:00:00"/>
    <x v="0"/>
    <x v="8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d v="2015-11-20T17:27:05"/>
    <d v="2015-12-20T11:59:00"/>
    <x v="0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d v="2014-10-11T08:30:16"/>
    <d v="2014-11-17T07:59:00"/>
    <x v="3"/>
    <x v="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d v="2016-07-20T10:05:40"/>
    <d v="2016-08-17T10:05:40"/>
    <x v="2"/>
    <x v="3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d v="2016-08-18T18:08:42"/>
    <d v="2016-09-08T18:08:42"/>
    <x v="2"/>
    <x v="1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d v="2016-05-27T00:04:51"/>
    <d v="2016-06-26T00:04:51"/>
    <x v="2"/>
    <x v="5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d v="2015-08-06T17:31:15"/>
    <d v="2015-08-31T17:31:15"/>
    <x v="0"/>
    <x v="1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d v="2014-07-09T14:23:42"/>
    <d v="2014-09-07T14:23:42"/>
    <x v="3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d v="2015-05-26T18:07:39"/>
    <d v="2015-06-25T18:07:39"/>
    <x v="0"/>
    <x v="5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d v="2015-02-05T19:57:37"/>
    <d v="2015-03-07T19:57:37"/>
    <x v="0"/>
    <x v="2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d v="2015-03-12T19:22:39"/>
    <d v="2015-04-11T19:22:39"/>
    <x v="0"/>
    <x v="7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d v="2015-03-10T15:51:24"/>
    <d v="2015-04-01T03:59:00"/>
    <x v="0"/>
    <x v="7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d v="2016-04-20T01:53:21"/>
    <d v="2016-05-14T03:59:00"/>
    <x v="2"/>
    <x v="6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d v="2016-02-11T22:36:54"/>
    <d v="2016-03-05T01:00:00"/>
    <x v="2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d v="2015-08-07T09:27:53"/>
    <d v="2015-09-04T09:27:53"/>
    <x v="0"/>
    <x v="1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d v="2016-04-02T21:26:38"/>
    <d v="2016-05-02T21:26:38"/>
    <x v="2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d v="2014-04-24T12:22:50"/>
    <d v="2014-05-22T22:07:00"/>
    <x v="3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d v="2014-05-29T14:05:24"/>
    <d v="2014-06-28T14:05:24"/>
    <x v="3"/>
    <x v="5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d v="2015-07-11T00:41:20"/>
    <d v="2015-08-12T00:00:00"/>
    <x v="0"/>
    <x v="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d v="2015-01-12T01:12:39"/>
    <d v="2015-02-11T17:00:00"/>
    <x v="0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d v="2016-10-18T10:36:34"/>
    <d v="2016-11-17T11:36:34"/>
    <x v="2"/>
    <x v="9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d v="2014-06-18T15:35:24"/>
    <d v="2014-08-17T15:35:24"/>
    <x v="3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d v="2014-04-01T06:38:31"/>
    <d v="2014-05-05T06:38:31"/>
    <x v="3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d v="2015-05-15T19:36:15"/>
    <d v="2015-06-26T21:00:00"/>
    <x v="0"/>
    <x v="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d v="2015-07-09T02:18:28"/>
    <d v="2015-07-31T08:58:00"/>
    <x v="0"/>
    <x v="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d v="2015-04-21T21:21:06"/>
    <d v="2015-05-27T02:45:00"/>
    <x v="0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d v="2015-07-18T16:19:38"/>
    <d v="2015-08-05T18:36:00"/>
    <x v="0"/>
    <x v="3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d v="2016-03-04T18:17:07"/>
    <d v="2016-03-13T22:00:00"/>
    <x v="2"/>
    <x v="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d v="2016-07-04T16:07:36"/>
    <d v="2016-08-01T19:00:00"/>
    <x v="2"/>
    <x v="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d v="2015-08-20T14:57:29"/>
    <d v="2015-10-05T16:00:00"/>
    <x v="0"/>
    <x v="1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d v="2014-12-01T17:50:08"/>
    <d v="2014-12-31T17:50:08"/>
    <x v="3"/>
    <x v="1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d v="2014-12-24T12:11:23"/>
    <d v="2015-01-23T12:11:23"/>
    <x v="3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d v="2015-05-11T19:27:24"/>
    <d v="2015-06-10T19:27:24"/>
    <x v="0"/>
    <x v="5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d v="2014-08-18T17:46:34"/>
    <d v="2014-09-17T17:46:34"/>
    <x v="3"/>
    <x v="1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d v="2014-12-09T16:31:36"/>
    <d v="2015-01-08T16:31:36"/>
    <x v="3"/>
    <x v="11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d v="2014-12-03T07:58:03"/>
    <d v="2014-12-31T07:00:00"/>
    <x v="3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d v="2014-09-30T20:36:53"/>
    <d v="2014-10-30T20:36:53"/>
    <x v="3"/>
    <x v="8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d v="2015-05-22T13:41:22"/>
    <d v="2015-06-21T13:41:22"/>
    <x v="0"/>
    <x v="5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d v="2014-10-09T09:00:46"/>
    <d v="2014-11-08T10:00:46"/>
    <x v="3"/>
    <x v="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d v="2014-10-14T22:37:28"/>
    <d v="2014-11-13T23:37:28"/>
    <x v="3"/>
    <x v="9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d v="2016-07-10T18:48:47"/>
    <d v="2016-08-11T03:59:00"/>
    <x v="2"/>
    <x v="3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d v="2016-10-06T13:10:54"/>
    <d v="2016-12-05T14:10:54"/>
    <x v="2"/>
    <x v="9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d v="2015-03-30T18:53:03"/>
    <d v="2015-04-26T06:28:00"/>
    <x v="0"/>
    <x v="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d v="2016-03-31T17:36:17"/>
    <d v="2016-04-30T17:36:17"/>
    <x v="2"/>
    <x v="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d v="2016-03-01T18:17:36"/>
    <d v="2016-03-31T17:17:36"/>
    <x v="2"/>
    <x v="7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d v="2015-01-22T04:13:42"/>
    <d v="2015-03-01T04:59:00"/>
    <x v="0"/>
    <x v="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d v="2014-07-16T11:18:30"/>
    <d v="2014-07-30T11:18:30"/>
    <x v="3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d v="2016-03-22T02:18:02"/>
    <d v="2016-04-05T02:18:02"/>
    <x v="2"/>
    <x v="7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d v="2016-02-18T10:13:25"/>
    <d v="2016-04-18T09:13:25"/>
    <x v="2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d v="2015-06-13T07:35:44"/>
    <d v="2015-07-13T07:35:44"/>
    <x v="0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d v="2014-11-21T17:11:30"/>
    <d v="2014-12-21T17:11:30"/>
    <x v="3"/>
    <x v="4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d v="2016-07-25T16:44:30"/>
    <d v="2016-09-23T16:44:30"/>
    <x v="2"/>
    <x v="3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d v="2016-05-13T12:57:34"/>
    <d v="2016-06-27T19:00:00"/>
    <x v="2"/>
    <x v="5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d v="2015-04-07T19:53:30"/>
    <d v="2015-04-29T23:00:00"/>
    <x v="0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d v="2015-05-01T15:32:27"/>
    <d v="2015-05-26T15:32:27"/>
    <x v="0"/>
    <x v="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d v="2014-09-20T08:00:34"/>
    <d v="2014-10-20T08:00:34"/>
    <x v="3"/>
    <x v="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d v="2014-12-30T22:45:44"/>
    <d v="2015-01-24T04:59:00"/>
    <x v="3"/>
    <x v="1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d v="2014-12-15T19:55:07"/>
    <d v="2015-02-11T04:59:00"/>
    <x v="3"/>
    <x v="1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d v="2014-12-01T21:33:59"/>
    <d v="2015-01-05T20:26:00"/>
    <x v="3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d v="2016-08-10T01:36:22"/>
    <d v="2016-09-04T01:36:22"/>
    <x v="2"/>
    <x v="1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d v="2015-02-15T00:12:03"/>
    <d v="2015-03-13T06:59:00"/>
    <x v="0"/>
    <x v="2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d v="2014-08-05T17:09:42"/>
    <d v="2014-08-26T17:09:42"/>
    <x v="3"/>
    <x v="1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d v="2016-02-17T14:03:10"/>
    <d v="2016-03-03T05:59:00"/>
    <x v="2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d v="2014-08-15T19:10:22"/>
    <d v="2014-09-03T04:59:00"/>
    <x v="3"/>
    <x v="1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d v="2015-08-04T19:04:37"/>
    <d v="2015-08-30T00:00:00"/>
    <x v="0"/>
    <x v="1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d v="2016-09-15T20:22:44"/>
    <d v="2016-10-13T20:22:44"/>
    <x v="2"/>
    <x v="8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d v="2014-12-17T23:58:02"/>
    <d v="2015-01-16T23:58:02"/>
    <x v="3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d v="2016-03-18T21:27:59"/>
    <d v="2016-05-17T21:27:59"/>
    <x v="2"/>
    <x v="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d v="2015-10-06T20:44:40"/>
    <d v="2015-11-05T21:44:40"/>
    <x v="0"/>
    <x v="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d v="2016-04-23T00:22:36"/>
    <d v="2016-04-29T06:59:00"/>
    <x v="2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d v="2016-01-14T19:02:06"/>
    <d v="2016-02-13T19:02:06"/>
    <x v="2"/>
    <x v="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d v="2016-07-15T14:30:57"/>
    <d v="2016-08-14T14:30:57"/>
    <x v="2"/>
    <x v="3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d v="2015-11-30T23:08:02"/>
    <d v="2015-12-15T00:00:00"/>
    <x v="0"/>
    <x v="4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d v="2016-05-16T17:01:30"/>
    <d v="2016-06-17T14:00:00"/>
    <x v="2"/>
    <x v="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d v="2016-02-29T23:48:05"/>
    <d v="2016-03-30T22:48:05"/>
    <x v="2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d v="2015-07-18T10:22:16"/>
    <d v="2015-08-17T10:22:16"/>
    <x v="0"/>
    <x v="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d v="2015-03-09T08:53:21"/>
    <d v="2015-04-08T08:53:21"/>
    <x v="0"/>
    <x v="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d v="2014-05-30T17:26:51"/>
    <d v="2014-06-09T17:26:51"/>
    <x v="3"/>
    <x v="5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d v="2014-05-29T14:09:34"/>
    <d v="2014-06-28T14:09:34"/>
    <x v="3"/>
    <x v="5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d v="2015-05-20T01:00:16"/>
    <d v="2015-06-19T01:00:16"/>
    <x v="0"/>
    <x v="5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d v="2015-11-10T14:14:56"/>
    <d v="2015-12-10T14:14:56"/>
    <x v="0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d v="2015-02-17T22:47:44"/>
    <d v="2015-03-19T21:47:44"/>
    <x v="0"/>
    <x v="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d v="2017-02-13T14:38:49"/>
    <d v="2017-02-28T00:00:00"/>
    <x v="1"/>
    <x v="2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d v="2015-05-04T15:04:10"/>
    <d v="2015-06-03T15:04:10"/>
    <x v="0"/>
    <x v="5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d v="2016-10-18T03:10:26"/>
    <d v="2016-11-19T22:00:00"/>
    <x v="2"/>
    <x v="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d v="2015-02-02T22:31:01"/>
    <d v="2015-03-05T04:00:00"/>
    <x v="0"/>
    <x v="2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d v="2016-09-06T22:27:24"/>
    <d v="2016-09-30T21:00:00"/>
    <x v="2"/>
    <x v="8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d v="2014-08-26T05:19:31"/>
    <d v="2014-09-28T03:23:00"/>
    <x v="3"/>
    <x v="1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d v="2014-07-08T17:41:10"/>
    <d v="2014-07-26T07:00:00"/>
    <x v="3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d v="2016-06-24T18:34:50"/>
    <d v="2016-08-23T18:34:50"/>
    <x v="2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d v="2015-06-02T15:39:37"/>
    <d v="2015-07-02T15:39:37"/>
    <x v="0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d v="2014-07-26T16:00:57"/>
    <d v="2014-08-16T16:00:57"/>
    <x v="3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d v="2016-03-31T17:48:07"/>
    <d v="2016-05-21T03:59:00"/>
    <x v="2"/>
    <x v="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d v="2015-10-14T19:59:56"/>
    <d v="2015-12-13T20:59:56"/>
    <x v="0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d v="2016-03-08T02:16:04"/>
    <d v="2016-05-05T17:00:00"/>
    <x v="2"/>
    <x v="7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d v="2014-10-30T20:19:50"/>
    <d v="2014-11-29T21:19:50"/>
    <x v="3"/>
    <x v="9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d v="2014-08-29T18:04:57"/>
    <d v="2014-09-23T03:59:00"/>
    <x v="3"/>
    <x v="1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d v="2014-11-03T22:29:09"/>
    <d v="2014-11-23T22:29:09"/>
    <x v="3"/>
    <x v="4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d v="2016-10-06T14:57:47"/>
    <d v="2016-11-19T01:00:00"/>
    <x v="2"/>
    <x v="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d v="2016-11-27T03:59:34"/>
    <d v="2017-01-14T03:59:00"/>
    <x v="2"/>
    <x v="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d v="2016-03-21T21:11:16"/>
    <d v="2016-04-20T21:11:16"/>
    <x v="2"/>
    <x v="7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d v="2015-08-10T16:40:29"/>
    <d v="2015-09-14T16:40:29"/>
    <x v="0"/>
    <x v="1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d v="2014-12-02T16:48:55"/>
    <d v="2015-01-01T16:48:55"/>
    <x v="3"/>
    <x v="11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d v="2015-02-18T16:08:52"/>
    <d v="2015-04-19T15:08:52"/>
    <x v="0"/>
    <x v="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d v="2016-08-08T16:15:06"/>
    <d v="2016-10-07T15:11:00"/>
    <x v="2"/>
    <x v="1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d v="2015-04-10T18:45:30"/>
    <d v="2015-05-10T18:45:30"/>
    <x v="0"/>
    <x v="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d v="2014-09-17T15:02:59"/>
    <d v="2014-10-05T05:00:00"/>
    <x v="3"/>
    <x v="8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d v="2015-10-20T19:35:27"/>
    <d v="2015-11-30T17:00:00"/>
    <x v="0"/>
    <x v="9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d v="2015-10-08T03:27:19"/>
    <d v="2015-11-17T04:27:19"/>
    <x v="0"/>
    <x v="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d v="2016-02-09T05:48:07"/>
    <d v="2016-03-08T04:59:00"/>
    <x v="2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d v="2016-10-22T23:17:18"/>
    <d v="2016-11-22T00:17:18"/>
    <x v="2"/>
    <x v="9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d v="2015-05-16T10:06:42"/>
    <d v="2015-06-16T23:30:00"/>
    <x v="0"/>
    <x v="5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d v="2016-08-16T17:58:47"/>
    <d v="2016-09-30T17:58:47"/>
    <x v="2"/>
    <x v="1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d v="2014-09-05T07:00:45"/>
    <d v="2014-10-05T07:00:45"/>
    <x v="3"/>
    <x v="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d v="2014-05-21T17:06:34"/>
    <d v="2014-06-16T17:06:34"/>
    <x v="3"/>
    <x v="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d v="2016-01-12T11:29:44"/>
    <d v="2016-02-02T11:29:44"/>
    <x v="2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d v="2014-07-08T15:30:42"/>
    <d v="2014-08-10T15:59:00"/>
    <x v="3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d v="2016-08-14T15:28:22"/>
    <d v="2016-08-25T03:59:00"/>
    <x v="2"/>
    <x v="1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d v="2015-07-06T08:43:27"/>
    <d v="2015-08-05T08:43:27"/>
    <x v="0"/>
    <x v="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d v="2016-03-11T09:59:46"/>
    <d v="2016-04-03T17:00:00"/>
    <x v="2"/>
    <x v="7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d v="2015-06-18T19:16:38"/>
    <d v="2015-07-18T06:59:00"/>
    <x v="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d v="2017-01-02T21:50:36"/>
    <d v="2017-02-01T22:59:00"/>
    <x v="1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d v="2016-05-09T15:06:59"/>
    <d v="2016-06-01T21:42:00"/>
    <x v="2"/>
    <x v="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d v="2014-05-16T20:36:20"/>
    <d v="2014-07-02T03:59:00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d v="2015-02-20T06:39:10"/>
    <d v="2015-03-19T14:39:00"/>
    <x v="0"/>
    <x v="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d v="2014-11-28T21:08:45"/>
    <d v="2014-12-23T21:08:45"/>
    <x v="3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d v="2016-03-18T21:31:12"/>
    <d v="2016-04-10T04:00:00"/>
    <x v="2"/>
    <x v="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d v="2015-03-01T05:16:54"/>
    <d v="2015-03-31T04:16:54"/>
    <x v="0"/>
    <x v="7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d v="2016-10-22T10:50:30"/>
    <d v="2016-12-21T11:50:30"/>
    <x v="2"/>
    <x v="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d v="2016-06-02T05:58:09"/>
    <d v="2016-06-16T05:58:09"/>
    <x v="2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d v="2015-10-17T19:23:42"/>
    <d v="2015-10-28T19:54:00"/>
    <x v="0"/>
    <x v="9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d v="2014-07-02T21:43:02"/>
    <d v="2014-07-24T07:00:00"/>
    <x v="3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d v="2015-06-18T23:16:59"/>
    <d v="2015-07-18T23:16:59"/>
    <x v="0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d v="2015-06-30T13:20:52"/>
    <d v="2015-07-23T18:33:00"/>
    <x v="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d v="2015-05-12T16:12:17"/>
    <d v="2015-06-11T16:12:17"/>
    <x v="0"/>
    <x v="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d v="2015-05-18T12:20:11"/>
    <d v="2015-05-31T23:00:00"/>
    <x v="0"/>
    <x v="5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d v="2014-06-30T15:04:27"/>
    <d v="2014-07-21T03:59:00"/>
    <x v="3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d v="2014-08-27T22:43:04"/>
    <d v="2014-09-26T22:43:04"/>
    <x v="3"/>
    <x v="1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d v="2014-10-02T07:04:57"/>
    <d v="2014-11-05T12:52:00"/>
    <x v="3"/>
    <x v="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d v="2016-07-05T20:57:09"/>
    <d v="2016-09-03T20:57:09"/>
    <x v="2"/>
    <x v="3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d v="2016-05-03T14:19:42"/>
    <d v="2016-05-15T23:00:00"/>
    <x v="2"/>
    <x v="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d v="2014-08-25T19:34:44"/>
    <d v="2014-09-12T19:34:44"/>
    <x v="3"/>
    <x v="1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d v="2014-06-12T13:46:58"/>
    <d v="2014-07-03T03:59:00"/>
    <x v="3"/>
    <x v="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d v="2015-04-26T12:44:58"/>
    <d v="2015-05-31T12:44:58"/>
    <x v="0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d v="2014-05-27T18:16:21"/>
    <d v="2014-07-01T04:59:00"/>
    <x v="3"/>
    <x v="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d v="2016-09-14T10:53:54"/>
    <d v="2016-10-05T10:53:54"/>
    <x v="2"/>
    <x v="8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d v="2016-01-05T15:38:10"/>
    <d v="2016-01-15T15:38:10"/>
    <x v="2"/>
    <x v="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d v="2014-05-13T16:26:58"/>
    <d v="2014-06-16T06:59:00"/>
    <x v="3"/>
    <x v="5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d v="2016-09-20T02:48:16"/>
    <d v="2016-10-20T02:48:16"/>
    <x v="2"/>
    <x v="8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d v="2015-08-03T04:19:46"/>
    <d v="2015-09-02T04:19:46"/>
    <x v="0"/>
    <x v="1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d v="2014-04-24T14:14:19"/>
    <d v="2014-05-19T21:00:00"/>
    <x v="3"/>
    <x v="6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d v="2015-08-14T15:54:20"/>
    <d v="2015-08-29T03:59:00"/>
    <x v="0"/>
    <x v="1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d v="2014-05-28T05:14:15"/>
    <d v="2014-06-27T05:14:15"/>
    <x v="3"/>
    <x v="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d v="2014-07-09T18:53:24"/>
    <d v="2014-08-08T18:53:24"/>
    <x v="3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d v="2015-05-23T19:50:39"/>
    <d v="2015-06-21T22:25:00"/>
    <x v="0"/>
    <x v="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d v="2014-10-28T14:21:23"/>
    <d v="2014-11-27T15:21:23"/>
    <x v="3"/>
    <x v="9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d v="2015-01-16T16:48:49"/>
    <d v="2015-03-02T04:59:00"/>
    <x v="0"/>
    <x v="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d v="2014-09-09T23:09:39"/>
    <d v="2014-09-19T00:00:00"/>
    <x v="3"/>
    <x v="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d v="2015-11-01T04:35:29"/>
    <d v="2015-11-30T22:30:00"/>
    <x v="0"/>
    <x v="4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d v="2016-04-30T03:12:47"/>
    <d v="2016-06-06T02:00:00"/>
    <x v="2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d v="2014-12-22T20:53:30"/>
    <d v="2015-01-11T20:53:30"/>
    <x v="3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d v="2014-12-15T14:48:36"/>
    <d v="2015-02-13T14:48:36"/>
    <x v="3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d v="2016-04-19T11:10:48"/>
    <d v="2016-05-10T11:10:48"/>
    <x v="2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d v="2016-02-01T19:21:27"/>
    <d v="2016-03-02T19:21:27"/>
    <x v="2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d v="2014-09-15T14:26:56"/>
    <d v="2014-10-15T14:26:56"/>
    <x v="3"/>
    <x v="8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d v="2014-08-31T14:03:20"/>
    <d v="2014-09-30T16:00:00"/>
    <x v="3"/>
    <x v="1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d v="2015-05-05T12:59:53"/>
    <d v="2015-06-04T12:59:53"/>
    <x v="0"/>
    <x v="5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d v="2016-06-03T12:54:44"/>
    <d v="2016-07-10T22:59:00"/>
    <x v="2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d v="2016-07-05T12:06:28"/>
    <d v="2016-08-13T06:59:00"/>
    <x v="2"/>
    <x v="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d v="2016-04-01T16:33:14"/>
    <d v="2016-05-31T16:33:14"/>
    <x v="2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d v="2014-06-02T13:01:54"/>
    <d v="2014-06-23T18:00:00"/>
    <x v="3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d v="2014-08-28T21:55:49"/>
    <d v="2014-09-12T21:55:49"/>
    <x v="3"/>
    <x v="1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d v="2016-07-01T01:09:38"/>
    <d v="2016-07-22T05:26:00"/>
    <x v="2"/>
    <x v="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d v="2014-06-20T03:24:46"/>
    <d v="2014-07-04T03:24:46"/>
    <x v="3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d v="2014-05-26T16:59:06"/>
    <d v="2014-06-25T16:59:06"/>
    <x v="3"/>
    <x v="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d v="2015-03-09T13:49:48"/>
    <d v="2015-04-03T13:49:48"/>
    <x v="0"/>
    <x v="7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d v="2014-05-20T17:22:53"/>
    <d v="2014-06-15T16:00:00"/>
    <x v="3"/>
    <x v="5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d v="2015-05-10T04:07:47"/>
    <d v="2015-05-31T06:59:00"/>
    <x v="0"/>
    <x v="5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d v="2016-05-15T17:42:46"/>
    <d v="2016-06-04T17:42:46"/>
    <x v="2"/>
    <x v="5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d v="2015-04-24T13:21:07"/>
    <d v="2015-05-26T03:59:00"/>
    <x v="0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d v="2015-02-01T23:53:39"/>
    <d v="2015-03-31T12:52:00"/>
    <x v="0"/>
    <x v="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d v="2015-12-22T21:18:29"/>
    <d v="2016-01-21T21:18:29"/>
    <x v="0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d v="2015-04-08T20:47:29"/>
    <d v="2015-05-09T20:47:29"/>
    <x v="0"/>
    <x v="6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d v="2015-01-28T17:11:15"/>
    <d v="2015-02-27T17:11:15"/>
    <x v="0"/>
    <x v="1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d v="2015-05-23T17:31:06"/>
    <d v="2015-06-22T17:31:06"/>
    <x v="0"/>
    <x v="5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d v="2015-06-10T23:50:06"/>
    <d v="2015-07-02T23:50:06"/>
    <x v="0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d v="2014-10-15T22:28:04"/>
    <d v="2014-11-05T23:28:04"/>
    <x v="3"/>
    <x v="9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d v="2016-01-12T16:07:27"/>
    <d v="2016-02-11T22:59:00"/>
    <x v="2"/>
    <x v="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d v="2014-10-31T18:04:22"/>
    <d v="2014-11-30T19:04:22"/>
    <x v="3"/>
    <x v="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d v="2016-04-05T11:47:40"/>
    <d v="2016-05-04T23:00:00"/>
    <x v="2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d v="2016-02-01T22:41:07"/>
    <d v="2016-02-18T21:30:00"/>
    <x v="2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d v="2016-04-02T03:22:51"/>
    <d v="2016-04-29T21:00:00"/>
    <x v="2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d v="2016-09-19T08:21:34"/>
    <d v="2016-10-20T04:55:00"/>
    <x v="2"/>
    <x v="8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d v="2015-07-20T04:06:16"/>
    <d v="2015-08-19T04:06:16"/>
    <x v="0"/>
    <x v="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d v="2015-02-06T04:55:12"/>
    <d v="2015-03-23T03:55:12"/>
    <x v="0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d v="2015-07-18T16:15:59"/>
    <d v="2015-08-17T16:15:59"/>
    <x v="0"/>
    <x v="3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d v="2014-12-10T18:04:06"/>
    <d v="2015-01-10T03:23:00"/>
    <x v="3"/>
    <x v="1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d v="2014-11-25T16:15:33"/>
    <d v="2015-01-24T12:00:00"/>
    <x v="3"/>
    <x v="4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d v="2015-04-09T00:35:08"/>
    <d v="2015-04-18T22:30:00"/>
    <x v="0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d v="2015-03-26T21:38:16"/>
    <d v="2015-05-25T21:38:16"/>
    <x v="0"/>
    <x v="7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d v="2015-04-28T16:38:09"/>
    <d v="2015-05-28T16:38:09"/>
    <x v="0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d v="2015-02-13T17:04:53"/>
    <d v="2015-03-23T18:00:00"/>
    <x v="0"/>
    <x v="2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d v="2015-10-20T16:35:03"/>
    <d v="2015-11-12T06:59:00"/>
    <x v="0"/>
    <x v="9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d v="2014-06-23T22:31:45"/>
    <d v="2014-07-15T22:00:00"/>
    <x v="3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d v="2016-06-27T10:47:48"/>
    <d v="2016-07-17T10:47:48"/>
    <x v="2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d v="2014-07-13T02:09:15"/>
    <d v="2014-08-12T01:53:58"/>
    <x v="3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d v="2015-11-17T22:05:50"/>
    <d v="2015-12-17T22:05:50"/>
    <x v="0"/>
    <x v="4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d v="2014-08-07T05:09:04"/>
    <d v="2014-09-06T05:09:04"/>
    <x v="3"/>
    <x v="1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d v="2014-06-03T17:02:44"/>
    <d v="2014-07-03T17:02:44"/>
    <x v="3"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d v="2014-06-03T19:32:32"/>
    <d v="2014-07-05T03:59:00"/>
    <x v="3"/>
    <x v="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d v="2014-07-11T16:45:02"/>
    <d v="2014-08-10T16:45:02"/>
    <x v="3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d v="2016-09-08T09:20:39"/>
    <d v="2016-10-08T09:20:39"/>
    <x v="2"/>
    <x v="8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d v="2015-06-09T07:11:36"/>
    <d v="2015-07-05T22:59:00"/>
    <x v="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d v="2016-01-26T16:57:16"/>
    <d v="2016-02-16T05:59:00"/>
    <x v="2"/>
    <x v="1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d v="2016-03-29T03:03:08"/>
    <d v="2016-04-29T03:59:00"/>
    <x v="2"/>
    <x v="7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d v="2015-01-12T23:33:28"/>
    <d v="2015-02-10T07:59:00"/>
    <x v="0"/>
    <x v="1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d v="2016-02-03T00:51:13"/>
    <d v="2016-04-02T23:51:13"/>
    <x v="2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d v="2016-09-06T19:15:35"/>
    <d v="2016-10-16T21:00:00"/>
    <x v="2"/>
    <x v="8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d v="2015-05-04T19:46:40"/>
    <d v="2015-06-03T00:00:00"/>
    <x v="0"/>
    <x v="5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d v="2014-06-18T21:08:57"/>
    <d v="2014-07-26T04:59:00"/>
    <x v="3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d v="2016-03-16T20:48:27"/>
    <d v="2016-04-15T20:48:27"/>
    <x v="2"/>
    <x v="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d v="2014-05-12T19:33:18"/>
    <d v="2014-06-11T19:33:18"/>
    <x v="3"/>
    <x v="5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d v="2014-11-11T20:25:15"/>
    <d v="2014-12-01T20:25:15"/>
    <x v="3"/>
    <x v="4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d v="2014-04-18T11:18:58"/>
    <d v="2014-05-19T05:00:00"/>
    <x v="3"/>
    <x v="6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d v="2015-06-27T02:35:53"/>
    <d v="2015-08-26T02:35:53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d v="2014-04-10T12:36:26"/>
    <d v="2014-05-05T12:36:26"/>
    <x v="3"/>
    <x v="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d v="2015-06-18T11:12:17"/>
    <d v="2015-08-10T23:00:00"/>
    <x v="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d v="2015-07-08T19:31:29"/>
    <d v="2015-08-02T19:31:29"/>
    <x v="0"/>
    <x v="3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d v="2015-03-02T18:00:26"/>
    <d v="2015-04-01T17:00:26"/>
    <x v="0"/>
    <x v="7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d v="2016-05-09T20:13:52"/>
    <d v="2016-05-29T00:36:00"/>
    <x v="2"/>
    <x v="5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d v="2014-06-30T18:38:02"/>
    <d v="2014-07-30T18:38:02"/>
    <x v="3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d v="2014-05-29T04:00:45"/>
    <d v="2014-07-03T04:00:45"/>
    <x v="3"/>
    <x v="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d v="2015-02-15T00:28:17"/>
    <d v="2015-03-01T04:59:00"/>
    <x v="0"/>
    <x v="2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d v="2014-05-13T17:28:10"/>
    <d v="2014-06-12T17:28:10"/>
    <x v="3"/>
    <x v="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d v="2016-03-16T14:21:19"/>
    <d v="2016-04-15T14:21:19"/>
    <x v="2"/>
    <x v="7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d v="2015-05-14T22:20:10"/>
    <d v="2015-06-13T22:20:10"/>
    <x v="0"/>
    <x v="5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d v="2016-05-03T20:34:12"/>
    <d v="2016-05-18T00:00:00"/>
    <x v="2"/>
    <x v="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d v="2016-11-08T14:48:26"/>
    <d v="2016-11-29T06:00:00"/>
    <x v="2"/>
    <x v="4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d v="2016-10-13T00:07:27"/>
    <d v="2016-11-15T02:08:00"/>
    <x v="2"/>
    <x v="9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d v="2015-03-24T19:00:55"/>
    <d v="2015-04-09T19:00:55"/>
    <x v="0"/>
    <x v="7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d v="2015-03-12T22:37:23"/>
    <d v="2015-04-09T04:00:00"/>
    <x v="0"/>
    <x v="7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d v="2014-06-24T08:49:38"/>
    <d v="2014-08-01T01:00:00"/>
    <x v="3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d v="2014-09-05T02:40:21"/>
    <d v="2014-09-27T04:00:00"/>
    <x v="3"/>
    <x v="8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d v="2014-12-16T19:39:40"/>
    <d v="2015-02-14T19:39:40"/>
    <x v="3"/>
    <x v="11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d v="2016-02-25T17:39:00"/>
    <d v="2016-03-26T16:39:00"/>
    <x v="2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d v="2015-06-11T05:16:25"/>
    <d v="2015-07-13T20:06:00"/>
    <x v="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d v="2014-08-14T21:11:25"/>
    <d v="2014-09-08T21:11:25"/>
    <x v="3"/>
    <x v="1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d v="2016-06-25T20:41:37"/>
    <d v="2016-07-24T23:00:00"/>
    <x v="2"/>
    <x v="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d v="2016-02-20T03:22:00"/>
    <d v="2016-03-15T16:00:00"/>
    <x v="2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d v="2016-06-10T23:32:12"/>
    <d v="2016-07-10T23:32:12"/>
    <x v="2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d v="2016-06-27T15:19:29"/>
    <d v="2016-08-02T10:03:00"/>
    <x v="2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d v="2016-04-27T00:54:35"/>
    <d v="2016-05-27T00:54:35"/>
    <x v="2"/>
    <x v="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d v="2015-06-12T12:50:06"/>
    <d v="2015-07-11T03:59:00"/>
    <x v="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d v="2015-11-25T16:41:59"/>
    <d v="2015-12-23T16:18:00"/>
    <x v="0"/>
    <x v="4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d v="2015-05-14T19:10:18"/>
    <d v="2015-06-15T19:10:18"/>
    <x v="0"/>
    <x v="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d v="2016-10-23T16:00:23"/>
    <d v="2016-11-22T17:00:23"/>
    <x v="2"/>
    <x v="9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d v="2014-05-07T16:36:32"/>
    <d v="2014-07-06T16:36:32"/>
    <x v="3"/>
    <x v="5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d v="2015-06-15T10:43:42"/>
    <d v="2015-07-15T10:43:42"/>
    <x v="0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d v="2014-11-25T22:32:09"/>
    <d v="2014-12-16T22:32:09"/>
    <x v="3"/>
    <x v="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d v="2015-05-08T13:55:54"/>
    <d v="2015-06-07T13:55:54"/>
    <x v="0"/>
    <x v="5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d v="2015-07-16T10:28:10"/>
    <d v="2015-08-28T22:30:00"/>
    <x v="0"/>
    <x v="3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d v="2016-11-15T00:42:36"/>
    <d v="2017-01-14T00:42:36"/>
    <x v="2"/>
    <x v="4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d v="2015-03-21T21:09:25"/>
    <d v="2015-04-20T21:09:25"/>
    <x v="0"/>
    <x v="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d v="2014-07-11T17:20:48"/>
    <d v="2014-08-10T17:20:48"/>
    <x v="3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d v="2016-02-10T22:20:43"/>
    <d v="2016-03-11T22:20:43"/>
    <x v="2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d v="2014-12-09T17:41:23"/>
    <d v="2015-01-11T04:59:00"/>
    <x v="3"/>
    <x v="11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d v="2014-12-02T16:13:36"/>
    <d v="2015-01-02T16:13:36"/>
    <x v="3"/>
    <x v="1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d v="2015-09-22T03:01:46"/>
    <d v="2015-10-22T03:01:46"/>
    <x v="0"/>
    <x v="8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d v="2016-02-03T23:19:28"/>
    <d v="2016-03-04T23:19:28"/>
    <x v="2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d v="2016-06-06T00:13:44"/>
    <d v="2016-07-31T07:00:00"/>
    <x v="2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d v="2014-07-29T21:17:20"/>
    <d v="2014-09-27T21:17:20"/>
    <x v="3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d v="2014-06-09T06:13:01"/>
    <d v="2014-06-29T06:13:01"/>
    <x v="3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d v="2015-03-27T21:48:59"/>
    <d v="2015-04-03T21:48:59"/>
    <x v="0"/>
    <x v="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d v="2015-02-24T10:53:39"/>
    <d v="2015-04-25T09:53:39"/>
    <x v="0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d v="2014-06-10T12:38:27"/>
    <d v="2014-07-30T23:00:00"/>
    <x v="3"/>
    <x v="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d v="2015-02-19T20:22:38"/>
    <d v="2015-03-21T19:22:38"/>
    <x v="0"/>
    <x v="2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d v="2016-04-27T15:02:53"/>
    <d v="2016-05-31T11:00:00"/>
    <x v="2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d v="2015-04-15T18:01:48"/>
    <d v="2015-06-01T03:59:00"/>
    <x v="0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d v="2016-05-07T06:37:01"/>
    <d v="2016-06-14T21:43:00"/>
    <x v="2"/>
    <x v="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d v="2015-02-23T21:41:52"/>
    <d v="2015-04-01T03:59:00"/>
    <x v="0"/>
    <x v="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d v="2015-07-22T06:14:17"/>
    <d v="2015-08-20T23:00:00"/>
    <x v="0"/>
    <x v="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d v="2014-06-17T16:33:43"/>
    <d v="2014-07-17T16:33:43"/>
    <x v="3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d v="2015-10-07T16:43:36"/>
    <d v="2015-10-24T03:59:00"/>
    <x v="0"/>
    <x v="9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d v="2015-02-10T20:13:02"/>
    <d v="2015-03-12T19:13:02"/>
    <x v="0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d v="2015-06-29T05:01:44"/>
    <d v="2015-07-17T21:02:00"/>
    <x v="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d v="2015-06-05T15:38:37"/>
    <d v="2015-07-05T15:38:37"/>
    <x v="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d v="2015-12-03T04:20:07"/>
    <d v="2016-01-04T04:20:07"/>
    <x v="0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d v="2015-11-21T20:06:57"/>
    <d v="2016-01-19T22:59:00"/>
    <x v="0"/>
    <x v="4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d v="2015-06-15T21:50:44"/>
    <d v="2015-07-20T03:59:00"/>
    <x v="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d v="2016-07-20T15:01:43"/>
    <d v="2016-08-01T13:41:00"/>
    <x v="2"/>
    <x v="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d v="2015-05-27T01:40:14"/>
    <d v="2015-06-17T01:40:14"/>
    <x v="0"/>
    <x v="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d v="2015-04-07T10:09:54"/>
    <d v="2015-05-07T10:09:54"/>
    <x v="0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d v="2015-01-30T22:16:41"/>
    <d v="2015-03-27T00:00:00"/>
    <x v="0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d v="2014-11-01T12:39:47"/>
    <d v="2014-12-31T13:39:47"/>
    <x v="3"/>
    <x v="4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d v="2016-08-11T20:46:11"/>
    <d v="2016-08-31T20:46:11"/>
    <x v="2"/>
    <x v="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d v="2016-05-13T17:46:51"/>
    <d v="2016-05-27T17:46:51"/>
    <x v="2"/>
    <x v="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d v="2014-10-15T20:22:25"/>
    <d v="2014-11-05T21:22:25"/>
    <x v="3"/>
    <x v="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d v="2016-01-06T02:45:35"/>
    <d v="2016-02-20T02:45:35"/>
    <x v="2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d v="2014-11-20T20:56:12"/>
    <d v="2014-12-01T19:09:00"/>
    <x v="3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d v="2015-05-19T10:41:07"/>
    <d v="2015-06-18T10:41:07"/>
    <x v="0"/>
    <x v="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d v="2016-03-31T22:36:48"/>
    <d v="2016-04-21T22:36:48"/>
    <x v="2"/>
    <x v="7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d v="2016-07-02T22:14:12"/>
    <d v="2016-08-03T04:09:00"/>
    <x v="2"/>
    <x v="3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d v="2015-05-28T18:22:38"/>
    <d v="2015-07-03T18:22:38"/>
    <x v="0"/>
    <x v="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d v="2015-04-22T17:03:29"/>
    <d v="2015-05-22T17:03:29"/>
    <x v="0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d v="2015-05-31T03:25:24"/>
    <d v="2015-07-30T03:25:24"/>
    <x v="0"/>
    <x v="5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d v="2016-03-03T16:50:29"/>
    <d v="2016-03-28T15:50:29"/>
    <x v="2"/>
    <x v="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d v="2014-05-21T18:51:27"/>
    <d v="2014-07-20T18:51:27"/>
    <x v="3"/>
    <x v="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d v="2014-04-11T11:50:52"/>
    <d v="2014-05-11T11:50:52"/>
    <x v="3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d v="2014-05-07T01:44:24"/>
    <d v="2014-06-01T01:44:24"/>
    <x v="3"/>
    <x v="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d v="2014-05-07T14:48:54"/>
    <d v="2014-06-03T06:59:00"/>
    <x v="3"/>
    <x v="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d v="2015-09-01T15:02:54"/>
    <d v="2015-10-01T15:02:54"/>
    <x v="0"/>
    <x v="8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d v="2014-09-03T05:19:02"/>
    <d v="2014-10-04T06:59:00"/>
    <x v="3"/>
    <x v="8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d v="2015-06-04T05:23:11"/>
    <d v="2015-07-19T05:23:11"/>
    <x v="0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d v="2015-09-18T19:36:29"/>
    <d v="2015-10-18T19:36:29"/>
    <x v="0"/>
    <x v="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d v="2015-05-12T18:24:44"/>
    <d v="2015-06-11T18:24:44"/>
    <x v="0"/>
    <x v="5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d v="2014-12-02T02:59:03"/>
    <d v="2015-01-01T02:59:03"/>
    <x v="3"/>
    <x v="1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d v="2015-06-17T10:32:59"/>
    <d v="2015-07-17T10:32:59"/>
    <x v="0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d v="2015-03-02T04:34:36"/>
    <d v="2015-03-27T03:34:36"/>
    <x v="0"/>
    <x v="7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d v="2014-07-28T20:09:38"/>
    <d v="2014-09-01T20:09:38"/>
    <x v="3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d v="2015-04-09T21:14:18"/>
    <d v="2015-05-09T21:14:18"/>
    <x v="0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d v="2015-02-24T23:17:51"/>
    <d v="2015-03-26T22:17:51"/>
    <x v="0"/>
    <x v="2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d v="2015-02-06T17:50:03"/>
    <d v="2015-03-08T16:50:03"/>
    <x v="0"/>
    <x v="2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d v="2014-07-09T17:41:30"/>
    <d v="2014-08-01T17:12:00"/>
    <x v="3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d v="2015-05-04T10:20:44"/>
    <d v="2015-05-22T21:00:00"/>
    <x v="0"/>
    <x v="5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d v="2014-05-30T21:26:47"/>
    <d v="2014-06-25T21:00:00"/>
    <x v="3"/>
    <x v="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d v="2014-07-13T15:51:50"/>
    <d v="2014-08-12T15:51:50"/>
    <x v="3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d v="2014-10-02T14:09:37"/>
    <d v="2014-11-12T21:47:00"/>
    <x v="3"/>
    <x v="9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d v="2016-08-29T06:15:56"/>
    <d v="2016-09-12T16:59:00"/>
    <x v="2"/>
    <x v="1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d v="2015-09-06T15:11:45"/>
    <d v="2015-11-05T16:11:45"/>
    <x v="0"/>
    <x v="8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d v="2015-10-18T21:24:14"/>
    <d v="2015-11-17T22:24:14"/>
    <x v="0"/>
    <x v="9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d v="2014-07-21T15:38:18"/>
    <d v="2014-08-30T05:30:00"/>
    <x v="3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d v="2016-02-02T22:43:41"/>
    <d v="2016-03-23T03:29:00"/>
    <x v="2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d v="2016-05-19T19:32:19"/>
    <d v="2016-06-18T19:32:19"/>
    <x v="2"/>
    <x v="5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d v="2014-08-14T15:50:05"/>
    <d v="2014-09-08T15:50:05"/>
    <x v="3"/>
    <x v="1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d v="2015-02-12T17:23:12"/>
    <d v="2015-03-14T03:11:00"/>
    <x v="0"/>
    <x v="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d v="2014-06-03T04:07:58"/>
    <d v="2014-07-03T04:07:58"/>
    <x v="3"/>
    <x v="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d v="2017-01-28T18:44:10"/>
    <d v="2017-03-29T17:44:10"/>
    <x v="1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d v="2015-06-25T03:29:56"/>
    <d v="2015-08-14T03:29:56"/>
    <x v="0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d v="2015-09-08T16:42:15"/>
    <d v="2015-10-08T16:42:15"/>
    <x v="0"/>
    <x v="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d v="2015-01-03T00:23:42"/>
    <d v="2015-01-24T01:00:00"/>
    <x v="0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d v="2016-09-02T08:19:25"/>
    <d v="2016-09-03T10:00:00"/>
    <x v="2"/>
    <x v="8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d v="2016-01-03T14:58:48"/>
    <d v="2016-02-02T14:58:48"/>
    <x v="2"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d v="2016-11-08T16:15:52"/>
    <d v="2016-12-08T16:15:52"/>
    <x v="2"/>
    <x v="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d v="2015-05-30T19:39:06"/>
    <d v="2015-06-30T03:59:00"/>
    <x v="0"/>
    <x v="5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d v="2014-12-26T20:39:56"/>
    <d v="2015-01-25T20:39:56"/>
    <x v="3"/>
    <x v="1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d v="2014-06-25T19:33:40"/>
    <d v="2014-07-30T23:00:00"/>
    <x v="3"/>
    <x v="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d v="2017-01-21T00:26:39"/>
    <d v="2017-02-20T00:26:39"/>
    <x v="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d v="2016-01-04T23:36:10"/>
    <d v="2016-01-31T23:03:00"/>
    <x v="2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d v="2014-08-03T14:27:49"/>
    <d v="2014-09-02T14:27:49"/>
    <x v="3"/>
    <x v="1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d v="2015-03-02T18:59:52"/>
    <d v="2015-03-27T17:59:52"/>
    <x v="0"/>
    <x v="7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d v="2016-04-09T22:49:51"/>
    <d v="2016-05-09T22:49:51"/>
    <x v="2"/>
    <x v="6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d v="2014-11-11T05:28:22"/>
    <d v="2014-12-11T05:28:22"/>
    <x v="3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d v="2015-03-16T20:35:29"/>
    <d v="2015-05-01T22:00:00"/>
    <x v="0"/>
    <x v="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d v="2017-01-27T13:05:58"/>
    <d v="2017-02-26T13:05:58"/>
    <x v="1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d v="2014-12-04T00:07:10"/>
    <d v="2015-01-04T23:26:00"/>
    <x v="3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d v="2015-06-16T18:12:24"/>
    <d v="2015-08-15T18:12:24"/>
    <x v="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d v="2015-02-21T03:10:44"/>
    <d v="2015-03-23T04:59:00"/>
    <x v="0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d v="2014-08-16T15:39:17"/>
    <d v="2014-08-24T07:00:00"/>
    <x v="3"/>
    <x v="1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d v="2014-05-20T15:47:20"/>
    <d v="2014-07-01T06:00:00"/>
    <x v="3"/>
    <x v="5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d v="2016-11-05T23:00:12"/>
    <d v="2016-12-06T04:59:00"/>
    <x v="2"/>
    <x v="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d v="2015-01-28T06:00:18"/>
    <d v="2015-02-28T06:00:18"/>
    <x v="0"/>
    <x v="1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d v="2014-06-03T04:36:18"/>
    <d v="2014-06-17T04:36:18"/>
    <x v="3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d v="2014-12-09T20:58:03"/>
    <d v="2015-01-08T20:58:03"/>
    <x v="3"/>
    <x v="1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d v="2015-07-08T11:34:30"/>
    <d v="2015-08-17T16:00:00"/>
    <x v="0"/>
    <x v="3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d v="2014-07-23T18:36:01"/>
    <d v="2014-08-12T18:36:01"/>
    <x v="3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d v="2015-05-12T02:13:11"/>
    <d v="2015-06-11T02:13:11"/>
    <x v="0"/>
    <x v="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d v="2015-11-09T19:49:59"/>
    <d v="2015-12-19T19:49:59"/>
    <x v="0"/>
    <x v="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d v="2016-10-20T11:14:02"/>
    <d v="2016-11-14T12:14:02"/>
    <x v="2"/>
    <x v="9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d v="2015-07-01T00:16:05"/>
    <d v="2015-08-14T19:38:00"/>
    <x v="0"/>
    <x v="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d v="2015-04-01T05:30:00"/>
    <d v="2015-04-15T05:04:00"/>
    <x v="0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d v="2015-04-30T14:58:23"/>
    <d v="2015-06-11T23:00:00"/>
    <x v="0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d v="2015-05-19T22:01:33"/>
    <d v="2015-06-26T13:25:00"/>
    <x v="0"/>
    <x v="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d v="2014-09-24T19:40:06"/>
    <d v="2014-10-26T20:08:00"/>
    <x v="3"/>
    <x v="8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d v="2014-07-14T03:14:56"/>
    <d v="2014-07-29T03:14:56"/>
    <x v="3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d v="2014-08-12T08:37:22"/>
    <d v="2014-09-11T08:37:22"/>
    <x v="3"/>
    <x v="1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d v="2015-08-08T18:09:57"/>
    <d v="2015-09-07T18:09:57"/>
    <x v="0"/>
    <x v="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d v="2014-10-27T19:29:37"/>
    <d v="2014-11-26T20:29:37"/>
    <x v="3"/>
    <x v="9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d v="2015-02-24T06:28:50"/>
    <d v="2015-04-25T04:35:00"/>
    <x v="0"/>
    <x v="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d v="2015-10-31T05:04:09"/>
    <d v="2015-11-30T06:04:09"/>
    <x v="0"/>
    <x v="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d v="2015-04-20T19:39:16"/>
    <d v="2015-05-10T22:59:00"/>
    <x v="0"/>
    <x v="6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d v="2016-05-02T23:38:29"/>
    <d v="2016-06-01T23:38:29"/>
    <x v="2"/>
    <x v="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d v="2016-05-04T11:19:12"/>
    <d v="2016-06-03T11:19:12"/>
    <x v="2"/>
    <x v="5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d v="2014-08-12T12:39:21"/>
    <d v="2014-09-11T12:39:21"/>
    <x v="3"/>
    <x v="1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d v="2014-07-23T15:57:03"/>
    <d v="2014-08-04T16:00:00"/>
    <x v="3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d v="2015-12-20T16:26:13"/>
    <d v="2016-01-18T00:00:00"/>
    <x v="0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d v="2016-10-14T09:17:40"/>
    <d v="2016-11-13T10:17:40"/>
    <x v="2"/>
    <x v="9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d v="2014-10-14T13:00:55"/>
    <d v="2014-10-26T18:00:00"/>
    <x v="3"/>
    <x v="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d v="2015-01-16T18:26:50"/>
    <d v="2015-03-02T23:00:00"/>
    <x v="0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d v="2015-03-12T23:31:11"/>
    <d v="2015-04-09T23:31:11"/>
    <x v="0"/>
    <x v="7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d v="2014-05-27T23:02:02"/>
    <d v="2014-06-26T23:02:02"/>
    <x v="3"/>
    <x v="5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d v="2014-06-30T20:53:59"/>
    <d v="2014-07-30T20:53:59"/>
    <x v="3"/>
    <x v="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d v="2014-11-27T02:02:28"/>
    <d v="2014-12-27T02:02:28"/>
    <x v="3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d v="2014-07-10T06:25:04"/>
    <d v="2014-08-09T06:25:04"/>
    <x v="3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d v="2015-09-18T16:23:47"/>
    <d v="2015-10-16T04:59:00"/>
    <x v="0"/>
    <x v="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d v="2016-08-19T19:51:05"/>
    <d v="2016-09-18T19:51:05"/>
    <x v="2"/>
    <x v="1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d v="2016-03-04T08:07:48"/>
    <d v="2016-04-01T06:00:00"/>
    <x v="2"/>
    <x v="7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d v="2015-08-12T03:38:27"/>
    <d v="2015-09-06T03:38:27"/>
    <x v="0"/>
    <x v="1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d v="2016-02-15T04:02:44"/>
    <d v="2016-03-16T03:02:44"/>
    <x v="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d v="2016-06-17T23:14:22"/>
    <d v="2016-07-17T00:43:00"/>
    <x v="2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d v="2015-08-17T16:07:19"/>
    <d v="2015-10-01T13:00:00"/>
    <x v="0"/>
    <x v="1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d v="2015-08-05T15:45:46"/>
    <d v="2015-10-04T15:45:46"/>
    <x v="0"/>
    <x v="1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d v="2016-11-01T06:18:40"/>
    <d v="2016-12-01T07:18:40"/>
    <x v="2"/>
    <x v="4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d v="2016-06-13T15:09:20"/>
    <d v="2016-07-11T15:09:20"/>
    <x v="2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d v="2015-05-27T21:44:14"/>
    <d v="2015-06-27T21:44:14"/>
    <x v="0"/>
    <x v="5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d v="2014-10-03T09:36:19"/>
    <d v="2014-10-07T04:30:00"/>
    <x v="3"/>
    <x v="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d v="2014-11-18T11:49:11"/>
    <d v="2015-01-02T11:49:11"/>
    <x v="3"/>
    <x v="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d v="2014-10-28T14:05:37"/>
    <d v="2014-11-25T01:00:00"/>
    <x v="3"/>
    <x v="9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d v="2015-04-17T21:41:54"/>
    <d v="2015-06-16T21:41:54"/>
    <x v="0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d v="2015-10-02T18:41:08"/>
    <d v="2015-11-02T16:50:00"/>
    <x v="0"/>
    <x v="9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d v="2015-07-28T15:54:35"/>
    <d v="2015-08-27T15:54:35"/>
    <x v="0"/>
    <x v="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d v="2015-04-15T19:14:28"/>
    <d v="2015-05-15T19:14:28"/>
    <x v="0"/>
    <x v="6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d v="2015-01-27T20:00:22"/>
    <d v="2015-02-28T08:00:00"/>
    <x v="0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d v="2016-09-02T03:25:44"/>
    <d v="2016-10-02T03:25:44"/>
    <x v="2"/>
    <x v="8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d v="2014-07-09T07:48:43"/>
    <d v="2014-09-07T07:48:43"/>
    <x v="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d v="2015-01-12T02:53:41"/>
    <d v="2015-02-11T02:53:41"/>
    <x v="0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d v="2016-03-10T16:51:20"/>
    <d v="2016-04-08T18:35:00"/>
    <x v="2"/>
    <x v="7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d v="2016-03-04T19:49:02"/>
    <d v="2016-05-03T18:49:02"/>
    <x v="2"/>
    <x v="7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d v="2015-08-27T18:58:10"/>
    <d v="2015-10-26T18:58:10"/>
    <x v="0"/>
    <x v="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d v="2016-06-29T01:09:46"/>
    <d v="2016-07-29T23:29:00"/>
    <x v="2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d v="2014-05-15T15:37:44"/>
    <d v="2014-07-14T15:37:44"/>
    <x v="3"/>
    <x v="5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d v="2015-10-29T20:22:21"/>
    <d v="2015-11-28T21:22:21"/>
    <x v="0"/>
    <x v="9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d v="2016-03-28T22:22:07"/>
    <d v="2016-04-25T00:20:00"/>
    <x v="2"/>
    <x v="7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d v="2016-05-23T23:25:54"/>
    <d v="2016-07-08T23:25:54"/>
    <x v="2"/>
    <x v="5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d v="2014-06-26T22:48:32"/>
    <d v="2014-08-02T14:00:00"/>
    <x v="3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d v="2014-08-29T18:55:56"/>
    <d v="2014-09-28T18:55:56"/>
    <x v="3"/>
    <x v="1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d v="2015-12-04T20:17:36"/>
    <d v="2016-01-03T20:17:36"/>
    <x v="0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d v="2014-04-16T21:23:30"/>
    <d v="2014-05-08T21:23:30"/>
    <x v="3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d v="2015-11-03T14:54:54"/>
    <d v="2015-11-28T14:54:54"/>
    <x v="0"/>
    <x v="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d v="2015-10-19T03:41:57"/>
    <d v="2015-11-18T04:41:57"/>
    <x v="0"/>
    <x v="9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d v="2015-02-18T17:19:46"/>
    <d v="2015-04-19T16:19:46"/>
    <x v="0"/>
    <x v="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d v="2016-02-14T05:39:40"/>
    <d v="2016-04-14T04:39:40"/>
    <x v="2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d v="2014-06-11T17:04:38"/>
    <d v="2014-07-24T02:59:00"/>
    <x v="3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d v="2017-02-04T06:58:27"/>
    <d v="2017-03-06T06:58:27"/>
    <x v="1"/>
    <x v="2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d v="2016-03-23T19:34:33"/>
    <d v="2016-05-22T19:34:33"/>
    <x v="2"/>
    <x v="7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d v="2016-08-19T20:30:46"/>
    <d v="2016-08-29T03:55:00"/>
    <x v="2"/>
    <x v="1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d v="2016-03-18T20:43:31"/>
    <d v="2016-04-17T20:43:31"/>
    <x v="2"/>
    <x v="7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d v="2014-06-21T12:52:06"/>
    <d v="2014-07-21T12:52:06"/>
    <x v="3"/>
    <x v="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d v="2014-12-08T01:37:14"/>
    <d v="2015-02-06T01:37:14"/>
    <x v="3"/>
    <x v="1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d v="2016-04-09T16:25:10"/>
    <d v="2016-05-09T04:00:00"/>
    <x v="2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d v="2016-05-03T13:07:28"/>
    <d v="2016-06-02T13:07:28"/>
    <x v="2"/>
    <x v="5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d v="2016-06-13T20:48:18"/>
    <d v="2016-07-13T20:48:18"/>
    <x v="2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d v="2014-07-10T20:36:01"/>
    <d v="2014-08-01T07:00:00"/>
    <x v="3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d v="2016-06-22T18:55:32"/>
    <d v="2016-07-22T18:55:32"/>
    <x v="2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d v="2014-12-02T15:25:53"/>
    <d v="2015-01-31T15:25:53"/>
    <x v="3"/>
    <x v="1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d v="2015-03-06T21:40:57"/>
    <d v="2015-03-29T20:00:00"/>
    <x v="0"/>
    <x v="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d v="2014-06-05T14:22:27"/>
    <d v="2014-07-05T14:22:27"/>
    <x v="3"/>
    <x v="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d v="2016-05-18T04:19:09"/>
    <d v="2016-07-17T04:19:09"/>
    <x v="2"/>
    <x v="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d v="2015-05-08T19:26:20"/>
    <d v="2015-07-07T19:26:20"/>
    <x v="0"/>
    <x v="5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d v="2014-04-18T20:52:36"/>
    <d v="2014-05-20T06:59:00"/>
    <x v="3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d v="2014-10-08T23:07:24"/>
    <d v="2014-11-08T00:00:00"/>
    <x v="3"/>
    <x v="9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d v="2016-01-30T16:58:40"/>
    <d v="2016-02-20T21:05:00"/>
    <x v="2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d v="2016-04-07T13:09:54"/>
    <d v="2016-05-06T13:04:00"/>
    <x v="2"/>
    <x v="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d v="2014-05-06T22:11:30"/>
    <d v="2014-05-16T22:11:30"/>
    <x v="3"/>
    <x v="5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d v="2015-08-14T01:56:53"/>
    <d v="2015-08-29T01:56:53"/>
    <x v="0"/>
    <x v="1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d v="2015-10-09T17:59:41"/>
    <d v="2015-11-08T18:59:41"/>
    <x v="0"/>
    <x v="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d v="2016-02-01T16:08:13"/>
    <d v="2016-03-02T16:08:13"/>
    <x v="2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d v="2015-05-01T15:28:02"/>
    <d v="2015-05-31T15:28:02"/>
    <x v="0"/>
    <x v="5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d v="2015-10-12T22:34:19"/>
    <d v="2015-12-11T23:34:19"/>
    <x v="0"/>
    <x v="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d v="2015-04-13T20:45:12"/>
    <d v="2015-05-13T20:45:12"/>
    <x v="0"/>
    <x v="6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d v="2014-06-19T09:21:30"/>
    <d v="2014-07-19T09:21:30"/>
    <x v="3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d v="2015-01-15T16:24:37"/>
    <d v="2015-02-14T11:27:00"/>
    <x v="0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d v="2014-11-07T06:24:24"/>
    <d v="2014-11-20T16:04:00"/>
    <x v="3"/>
    <x v="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d v="2015-03-06T09:23:41"/>
    <d v="2015-04-05T08:23:41"/>
    <x v="0"/>
    <x v="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d v="2015-02-26T23:07:06"/>
    <d v="2015-03-28T22:07:06"/>
    <x v="0"/>
    <x v="2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d v="2014-07-22T19:53:18"/>
    <d v="2014-08-31T19:51:49"/>
    <x v="3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d v="2016-03-08T15:29:18"/>
    <d v="2016-05-07T14:29:18"/>
    <x v="2"/>
    <x v="7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d v="2017-02-09T23:08:28"/>
    <d v="2017-03-01T19:00:00"/>
    <x v="1"/>
    <x v="2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d v="2014-08-28T01:02:41"/>
    <d v="2014-09-27T01:02:41"/>
    <x v="3"/>
    <x v="1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d v="2015-01-16T14:05:47"/>
    <d v="2015-02-15T14:05:47"/>
    <x v="0"/>
    <x v="1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d v="2014-09-08T03:54:17"/>
    <d v="2014-10-08T03:54:17"/>
    <x v="3"/>
    <x v="8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d v="2014-08-21T19:23:05"/>
    <d v="2014-10-20T19:23:05"/>
    <x v="3"/>
    <x v="1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d v="2016-01-22T18:33:07"/>
    <d v="2016-02-16T18:33:07"/>
    <x v="2"/>
    <x v="1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d v="2014-07-28T18:33:01"/>
    <d v="2014-08-26T16:28:00"/>
    <x v="3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d v="2015-06-22T23:08:27"/>
    <d v="2015-07-22T23:08:27"/>
    <x v="0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d v="2014-07-31T16:49:20"/>
    <d v="2014-09-09T16:49:20"/>
    <x v="3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d v="2014-10-09T18:29:26"/>
    <d v="2014-10-26T18:29:26"/>
    <x v="3"/>
    <x v="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d v="2014-12-29T13:04:38"/>
    <d v="2015-01-28T13:04:38"/>
    <x v="3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d v="2015-04-02T13:04:09"/>
    <d v="2015-05-02T13:04:09"/>
    <x v="0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d v="2015-01-17T07:13:43"/>
    <d v="2015-02-16T07:13:43"/>
    <x v="0"/>
    <x v="1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d v="2016-02-19T05:54:29"/>
    <d v="2016-03-05T05:54:29"/>
    <x v="2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d v="2015-06-19T18:44:23"/>
    <d v="2015-07-19T18:44:23"/>
    <x v="0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d v="2014-08-18T20:56:40"/>
    <d v="2014-09-17T20:56:40"/>
    <x v="3"/>
    <x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d v="2014-08-05T16:07:54"/>
    <d v="2014-09-04T16:07:54"/>
    <x v="3"/>
    <x v="1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d v="2016-09-07T21:51:48"/>
    <d v="2016-10-07T21:51:48"/>
    <x v="2"/>
    <x v="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d v="2016-02-17T16:13:16"/>
    <d v="2016-04-15T16:28:00"/>
    <x v="2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d v="2015-02-22T04:34:59"/>
    <d v="2015-03-24T03:34:59"/>
    <x v="0"/>
    <x v="2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d v="2014-08-27T21:52:38"/>
    <d v="2014-10-26T21:52:38"/>
    <x v="3"/>
    <x v="1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d v="2014-12-17T14:01:07"/>
    <d v="2015-02-01T02:54:00"/>
    <x v="3"/>
    <x v="1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d v="2016-02-08T23:59:23"/>
    <d v="2016-03-24T22:59:23"/>
    <x v="2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d v="2015-08-01T16:04:57"/>
    <d v="2015-08-31T16:04:57"/>
    <x v="0"/>
    <x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d v="2015-05-27T05:42:16"/>
    <d v="2015-07-26T05:42:16"/>
    <x v="0"/>
    <x v="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d v="2015-10-05T15:43:59"/>
    <d v="2015-12-04T16:43:59"/>
    <x v="0"/>
    <x v="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d v="2017-02-02T23:18:01"/>
    <d v="2017-02-23T01:00:00"/>
    <x v="1"/>
    <x v="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d v="2014-05-06T22:31:40"/>
    <d v="2014-06-05T22:31:40"/>
    <x v="3"/>
    <x v="5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d v="2015-11-14T00:36:10"/>
    <d v="2015-12-14T00:36:10"/>
    <x v="0"/>
    <x v="4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d v="2016-01-05T15:43:19"/>
    <d v="2016-02-03T18:49:00"/>
    <x v="2"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d v="2014-10-29T14:02:44"/>
    <d v="2014-12-18T15:02:44"/>
    <x v="3"/>
    <x v="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d v="2015-10-16T19:25:16"/>
    <d v="2015-12-15T20:25:16"/>
    <x v="0"/>
    <x v="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d v="2016-09-01T06:27:04"/>
    <d v="2016-10-02T09:00:00"/>
    <x v="2"/>
    <x v="8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d v="2015-03-04T22:44:10"/>
    <d v="2015-04-03T21:44:10"/>
    <x v="0"/>
    <x v="7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d v="2014-09-21T21:11:27"/>
    <d v="2014-10-21T21:11:27"/>
    <x v="3"/>
    <x v="8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d v="2014-06-14T22:29:24"/>
    <d v="2014-07-01T22:30:00"/>
    <x v="3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d v="2016-05-07T01:41:55"/>
    <d v="2016-05-24T14:25:00"/>
    <x v="2"/>
    <x v="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d v="2014-08-18T19:10:10"/>
    <d v="2014-10-17T19:10:10"/>
    <x v="3"/>
    <x v="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d v="2015-10-28T16:06:07"/>
    <d v="2015-12-01T05:59:00"/>
    <x v="0"/>
    <x v="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d v="2015-05-20T05:33:24"/>
    <d v="2015-07-18T03:00:00"/>
    <x v="0"/>
    <x v="5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d v="2016-07-08T11:22:34"/>
    <d v="2016-09-06T11:22:34"/>
    <x v="2"/>
    <x v="3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d v="2014-12-22T02:01:04"/>
    <d v="2015-01-20T19:16:00"/>
    <x v="3"/>
    <x v="1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d v="2014-11-05T22:58:45"/>
    <d v="2014-11-20T22:58:45"/>
    <x v="3"/>
    <x v="4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d v="2015-03-11T05:16:22"/>
    <d v="2015-04-10T05:00:00"/>
    <x v="0"/>
    <x v="7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d v="2014-07-22T04:49:49"/>
    <d v="2014-08-21T04:49:49"/>
    <x v="3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d v="2014-09-22T15:36:50"/>
    <d v="2014-10-22T15:36:50"/>
    <x v="3"/>
    <x v="8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d v="2014-12-18T00:32:23"/>
    <d v="2015-01-11T01:00:00"/>
    <x v="3"/>
    <x v="11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d v="2016-03-07T12:13:07"/>
    <d v="2016-04-11T11:13:07"/>
    <x v="2"/>
    <x v="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d v="2015-06-14T23:00:15"/>
    <d v="2015-07-14T23:00:15"/>
    <x v="0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d v="2014-09-23T15:16:31"/>
    <d v="2014-10-23T15:16:31"/>
    <x v="3"/>
    <x v="8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d v="2014-05-02T19:26:37"/>
    <d v="2014-05-09T06:53:00"/>
    <x v="3"/>
    <x v="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d v="2014-08-14T21:05:16"/>
    <d v="2014-10-13T21:05:16"/>
    <x v="3"/>
    <x v="1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d v="2014-10-16T16:33:48"/>
    <d v="2014-11-15T20:00:00"/>
    <x v="3"/>
    <x v="9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d v="2016-08-31T20:11:25"/>
    <d v="2016-10-01T04:00:00"/>
    <x v="2"/>
    <x v="1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d v="2014-05-20T15:33:51"/>
    <d v="2014-06-19T15:33:51"/>
    <x v="3"/>
    <x v="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d v="2016-06-13T22:23:59"/>
    <d v="2016-07-03T19:59:00"/>
    <x v="2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d v="2015-11-02T23:14:40"/>
    <d v="2015-11-25T23:00:00"/>
    <x v="0"/>
    <x v="4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d v="2016-03-17T01:27:24"/>
    <d v="2016-04-01T03:59:00"/>
    <x v="2"/>
    <x v="7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d v="2014-08-15T15:22:32"/>
    <d v="2014-09-16T03:00:00"/>
    <x v="3"/>
    <x v="1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d v="2014-05-20T16:40:56"/>
    <d v="2014-06-23T16:00:00"/>
    <x v="3"/>
    <x v="5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d v="2016-02-21T03:23:43"/>
    <d v="2016-04-21T02:23:43"/>
    <x v="2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d v="2016-06-02T17:44:28"/>
    <d v="2016-07-02T17:44:28"/>
    <x v="2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d v="2014-05-28T16:21:24"/>
    <d v="2014-06-27T16:21:24"/>
    <x v="3"/>
    <x v="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d v="2015-03-30T14:07:06"/>
    <d v="2015-04-29T14:07:06"/>
    <x v="0"/>
    <x v="7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d v="2014-07-13T22:50:11"/>
    <d v="2014-08-12T22:50:11"/>
    <x v="3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d v="2016-04-19T00:56:28"/>
    <d v="2016-05-19T00:56:28"/>
    <x v="2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d v="2015-08-19T02:49:10"/>
    <d v="2015-09-28T02:49:10"/>
    <x v="0"/>
    <x v="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d v="2016-12-14T23:07:35"/>
    <d v="2017-01-13T23:05:00"/>
    <x v="2"/>
    <x v="11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d v="2015-01-18T15:52:36"/>
    <d v="2015-02-28T12:00:00"/>
    <x v="0"/>
    <x v="1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d v="2015-01-27T16:00:20"/>
    <d v="2015-03-01T03:00:00"/>
    <x v="0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d v="2016-11-26T19:18:51"/>
    <d v="2016-12-26T19:18:51"/>
    <x v="2"/>
    <x v="4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d v="2014-06-22T18:35:11"/>
    <d v="2014-08-21T18:35:11"/>
    <x v="3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d v="2015-03-15T08:17:06"/>
    <d v="2015-05-09T04:00:00"/>
    <x v="0"/>
    <x v="7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d v="2015-10-06T13:16:15"/>
    <d v="2015-11-05T14:16:15"/>
    <x v="0"/>
    <x v="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d v="2014-05-20T01:06:09"/>
    <d v="2014-06-30T17:28:00"/>
    <x v="3"/>
    <x v="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d v="2014-09-23T19:05:49"/>
    <d v="2014-10-21T19:51:00"/>
    <x v="3"/>
    <x v="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d v="2016-11-21T17:03:14"/>
    <d v="2016-12-21T17:03:14"/>
    <x v="2"/>
    <x v="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d v="2016-12-28T18:54:02"/>
    <d v="2017-01-27T18:54:02"/>
    <x v="2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d v="2016-05-20T22:32:01"/>
    <d v="2016-06-19T22:32:01"/>
    <x v="2"/>
    <x v="5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d v="2016-05-21T16:45:16"/>
    <d v="2016-06-14T18:54:00"/>
    <x v="2"/>
    <x v="5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d v="2015-02-06T13:57:05"/>
    <d v="2015-03-08T12:57:05"/>
    <x v="0"/>
    <x v="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d v="2015-10-30T04:32:33"/>
    <d v="2015-11-14T23:00:00"/>
    <x v="0"/>
    <x v="9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d v="2015-12-15T18:16:56"/>
    <d v="2016-01-14T18:16:56"/>
    <x v="0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d v="2016-09-09T10:28:26"/>
    <d v="2016-10-09T10:28:26"/>
    <x v="2"/>
    <x v="8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d v="2015-02-23T14:29:35"/>
    <d v="2015-03-24T03:59:00"/>
    <x v="0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d v="2015-10-27T22:34:59"/>
    <d v="2015-11-21T04:00:00"/>
    <x v="0"/>
    <x v="9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d v="2016-06-17T17:49:46"/>
    <d v="2016-07-17T17:49:46"/>
    <x v="2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d v="2014-12-17T14:42:04"/>
    <d v="2015-01-16T10:26:00"/>
    <x v="3"/>
    <x v="1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d v="2015-04-28T17:34:48"/>
    <d v="2015-05-31T17:35:00"/>
    <x v="0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d v="2015-07-24T16:08:57"/>
    <d v="2015-08-07T15:00:00"/>
    <x v="0"/>
    <x v="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d v="2014-12-17T12:09:11"/>
    <d v="2015-01-16T12:09:11"/>
    <x v="3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d v="2015-02-04T04:40:47"/>
    <d v="2015-04-05T03:40:47"/>
    <x v="0"/>
    <x v="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d v="2015-06-23T19:34:53"/>
    <d v="2015-08-22T19:34:53"/>
    <x v="0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d v="2014-09-08T02:05:00"/>
    <d v="2014-10-22T04:59:00"/>
    <x v="3"/>
    <x v="8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d v="2016-11-19T00:45:50"/>
    <d v="2016-12-19T00:45:50"/>
    <x v="2"/>
    <x v="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d v="2017-01-15T12:43:39"/>
    <d v="2017-02-28T08:51:00"/>
    <x v="1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d v="2015-12-06T19:47:17"/>
    <d v="2016-01-31T23:55:00"/>
    <x v="0"/>
    <x v="11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d v="2016-05-05T17:19:57"/>
    <d v="2016-06-04T17:19:57"/>
    <x v="2"/>
    <x v="5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d v="2016-07-19T20:24:33"/>
    <d v="2016-09-02T20:24:33"/>
    <x v="2"/>
    <x v="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d v="2014-10-15T02:59:50"/>
    <d v="2014-10-25T02:59:50"/>
    <x v="3"/>
    <x v="9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d v="2016-12-26T21:41:22"/>
    <d v="2017-01-25T21:41:22"/>
    <x v="2"/>
    <x v="1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d v="2016-04-15T20:21:13"/>
    <d v="2016-05-15T20:21:13"/>
    <x v="2"/>
    <x v="6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d v="2015-07-03T19:59:26"/>
    <d v="2015-08-26T18:32:00"/>
    <x v="0"/>
    <x v="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d v="2016-09-27T06:40:34"/>
    <d v="2016-10-27T06:40:34"/>
    <x v="2"/>
    <x v="8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d v="2016-11-23T00:15:09"/>
    <d v="2016-12-26T00:15:09"/>
    <x v="2"/>
    <x v="4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d v="2015-02-18T01:11:06"/>
    <d v="2015-04-02T01:00:00"/>
    <x v="0"/>
    <x v="2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d v="2014-09-01T22:00:01"/>
    <d v="2014-09-24T22:00:01"/>
    <x v="3"/>
    <x v="8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d v="2017-02-01T00:45:37"/>
    <d v="2017-03-03T05:00:00"/>
    <x v="1"/>
    <x v="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d v="2015-10-30T12:56:44"/>
    <d v="2015-11-29T13:56:44"/>
    <x v="0"/>
    <x v="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d v="2016-05-22T15:02:31"/>
    <d v="2016-07-21T15:02:31"/>
    <x v="2"/>
    <x v="5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d v="2015-01-25T03:15:40"/>
    <d v="2015-02-24T03:15:40"/>
    <x v="0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d v="2016-01-31T22:43:06"/>
    <d v="2016-02-28T00:00:00"/>
    <x v="2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d v="2015-12-20T13:45:23"/>
    <d v="2016-01-08T06:34:00"/>
    <x v="0"/>
    <x v="1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25012C-5F34-9A49-8AD4-1F6F9FC9A28E}" name="PivotTable2" cacheId="1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F8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42">
        <item h="1" x="5"/>
        <item h="1" x="4"/>
        <item h="1" x="3"/>
        <item h="1" x="2"/>
        <item h="1" x="1"/>
        <item h="1" x="0"/>
        <item h="1" x="19"/>
        <item h="1" x="34"/>
        <item h="1" x="33"/>
        <item h="1" x="18"/>
        <item h="1" x="32"/>
        <item h="1" x="17"/>
        <item h="1" x="16"/>
        <item h="1" x="35"/>
        <item h="1" x="15"/>
        <item h="1" x="28"/>
        <item h="1" x="14"/>
        <item h="1" x="13"/>
        <item h="1" x="12"/>
        <item h="1" x="27"/>
        <item h="1" x="11"/>
        <item h="1" x="21"/>
        <item h="1" x="24"/>
        <item h="1" x="31"/>
        <item h="1" x="20"/>
        <item h="1" x="26"/>
        <item h="1" x="25"/>
        <item h="1" x="39"/>
        <item h="1" x="10"/>
        <item h="1" x="9"/>
        <item h="1" x="23"/>
        <item h="1" x="22"/>
        <item h="1" x="29"/>
        <item h="1" x="30"/>
        <item h="1" x="37"/>
        <item h="1" x="36"/>
        <item h="1" x="8"/>
        <item h="1" x="7"/>
        <item x="40"/>
        <item x="6"/>
        <item x="38"/>
        <item t="default"/>
      </items>
    </pivotField>
    <pivotField showAll="0"/>
    <pivotField showAll="0"/>
    <pivotField showAll="0"/>
    <pivotField showAll="0"/>
  </pivotFields>
  <rowFields count="1">
    <field x="13"/>
  </rowFields>
  <rowItems count="4"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758835F-8759-FF4F-AB7A-99C1188E9B39}" name="PivotTable4" cacheId="1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FFBDA17-9D12-204D-BD65-0582B369E40A}" name="PivotTable7" cacheId="5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numFmtId="165" showAll="0"/>
    <pivotField numFmtId="165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axis="axisRow" showAll="0">
      <items count="13">
        <item x="1"/>
        <item x="2"/>
        <item x="7"/>
        <item x="6"/>
        <item x="5"/>
        <item x="0"/>
        <item x="3"/>
        <item x="10"/>
        <item x="8"/>
        <item x="9"/>
        <item x="4"/>
        <item x="11"/>
        <item t="default"/>
      </items>
    </pivotField>
  </pivotFields>
  <rowFields count="1">
    <field x="21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1278E13-5340-6B4C-A010-34B268BF41DC}" name="PivotTable3" cacheId="1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563C77-88A6-CE41-9872-EE6FAFBE46B6}">
  <dimension ref="A1:F8"/>
  <sheetViews>
    <sheetView zoomScale="138" workbookViewId="0">
      <selection activeCell="E3" sqref="E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3" t="s">
        <v>8222</v>
      </c>
      <c r="B1" t="s">
        <v>8223</v>
      </c>
    </row>
    <row r="3" spans="1:6" x14ac:dyDescent="0.2">
      <c r="A3" s="13" t="s">
        <v>8357</v>
      </c>
      <c r="B3" s="13" t="s">
        <v>8358</v>
      </c>
    </row>
    <row r="4" spans="1:6" x14ac:dyDescent="0.2">
      <c r="A4" s="13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8359</v>
      </c>
    </row>
    <row r="5" spans="1:6" x14ac:dyDescent="0.2">
      <c r="A5" s="14" t="s">
        <v>8303</v>
      </c>
      <c r="B5" s="12">
        <v>11</v>
      </c>
      <c r="C5" s="12">
        <v>40</v>
      </c>
      <c r="D5" s="12"/>
      <c r="E5" s="12">
        <v>45</v>
      </c>
      <c r="F5" s="12">
        <v>96</v>
      </c>
    </row>
    <row r="6" spans="1:6" x14ac:dyDescent="0.2">
      <c r="A6" s="14" t="s">
        <v>8269</v>
      </c>
      <c r="B6" s="12"/>
      <c r="C6" s="12">
        <v>250</v>
      </c>
      <c r="D6" s="12">
        <v>9</v>
      </c>
      <c r="E6" s="12">
        <v>412</v>
      </c>
      <c r="F6" s="12">
        <v>671</v>
      </c>
    </row>
    <row r="7" spans="1:6" x14ac:dyDescent="0.2">
      <c r="A7" s="14" t="s">
        <v>8301</v>
      </c>
      <c r="B7" s="12">
        <v>15</v>
      </c>
      <c r="C7" s="12">
        <v>59</v>
      </c>
      <c r="D7" s="12">
        <v>3</v>
      </c>
      <c r="E7" s="12">
        <v>68</v>
      </c>
      <c r="F7" s="12">
        <v>145</v>
      </c>
    </row>
    <row r="8" spans="1:6" x14ac:dyDescent="0.2">
      <c r="A8" s="14" t="s">
        <v>8359</v>
      </c>
      <c r="B8" s="12">
        <v>26</v>
      </c>
      <c r="C8" s="12">
        <v>349</v>
      </c>
      <c r="D8" s="12">
        <v>12</v>
      </c>
      <c r="E8" s="12">
        <v>525</v>
      </c>
      <c r="F8" s="12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01106-1F83-A642-AC67-EBD5AF3501E9}">
  <dimension ref="A1:F18"/>
  <sheetViews>
    <sheetView workbookViewId="0">
      <selection activeCell="H16" sqref="H1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3" t="s">
        <v>8360</v>
      </c>
      <c r="B1" t="s">
        <v>8314</v>
      </c>
    </row>
    <row r="2" spans="1:6" x14ac:dyDescent="0.2">
      <c r="A2" s="13" t="s">
        <v>8379</v>
      </c>
      <c r="B2" t="s">
        <v>8364</v>
      </c>
    </row>
    <row r="4" spans="1:6" x14ac:dyDescent="0.2">
      <c r="A4" s="13" t="s">
        <v>8357</v>
      </c>
      <c r="B4" s="13" t="s">
        <v>8358</v>
      </c>
    </row>
    <row r="5" spans="1:6" x14ac:dyDescent="0.2">
      <c r="A5" s="13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8359</v>
      </c>
    </row>
    <row r="6" spans="1:6" x14ac:dyDescent="0.2">
      <c r="A6" s="20" t="s">
        <v>8373</v>
      </c>
      <c r="B6" s="12">
        <v>7</v>
      </c>
      <c r="C6" s="12">
        <v>33</v>
      </c>
      <c r="D6" s="12">
        <v>2</v>
      </c>
      <c r="E6" s="12">
        <v>56</v>
      </c>
      <c r="F6" s="12">
        <v>98</v>
      </c>
    </row>
    <row r="7" spans="1:6" x14ac:dyDescent="0.2">
      <c r="A7" s="20" t="s">
        <v>8374</v>
      </c>
      <c r="B7" s="12">
        <v>3</v>
      </c>
      <c r="C7" s="12">
        <v>39</v>
      </c>
      <c r="D7" s="12">
        <v>8</v>
      </c>
      <c r="E7" s="12">
        <v>71</v>
      </c>
      <c r="F7" s="12">
        <v>121</v>
      </c>
    </row>
    <row r="8" spans="1:6" x14ac:dyDescent="0.2">
      <c r="A8" s="20" t="s">
        <v>8375</v>
      </c>
      <c r="B8" s="12">
        <v>3</v>
      </c>
      <c r="C8" s="12">
        <v>33</v>
      </c>
      <c r="D8" s="12">
        <v>14</v>
      </c>
      <c r="E8" s="12">
        <v>56</v>
      </c>
      <c r="F8" s="12">
        <v>106</v>
      </c>
    </row>
    <row r="9" spans="1:6" x14ac:dyDescent="0.2">
      <c r="A9" s="20" t="s">
        <v>8376</v>
      </c>
      <c r="B9" s="12">
        <v>2</v>
      </c>
      <c r="C9" s="12">
        <v>40</v>
      </c>
      <c r="D9" s="12"/>
      <c r="E9" s="12">
        <v>71</v>
      </c>
      <c r="F9" s="12">
        <v>113</v>
      </c>
    </row>
    <row r="10" spans="1:6" x14ac:dyDescent="0.2">
      <c r="A10" s="20" t="s">
        <v>8367</v>
      </c>
      <c r="B10" s="12">
        <v>3</v>
      </c>
      <c r="C10" s="12">
        <v>52</v>
      </c>
      <c r="D10" s="12"/>
      <c r="E10" s="12">
        <v>111</v>
      </c>
      <c r="F10" s="12">
        <v>166</v>
      </c>
    </row>
    <row r="11" spans="1:6" x14ac:dyDescent="0.2">
      <c r="A11" s="20" t="s">
        <v>8377</v>
      </c>
      <c r="B11" s="12">
        <v>4</v>
      </c>
      <c r="C11" s="12">
        <v>49</v>
      </c>
      <c r="D11" s="12"/>
      <c r="E11" s="12">
        <v>100</v>
      </c>
      <c r="F11" s="12">
        <v>153</v>
      </c>
    </row>
    <row r="12" spans="1:6" x14ac:dyDescent="0.2">
      <c r="A12" s="20" t="s">
        <v>8368</v>
      </c>
      <c r="B12" s="12">
        <v>1</v>
      </c>
      <c r="C12" s="12">
        <v>50</v>
      </c>
      <c r="D12" s="12"/>
      <c r="E12" s="12">
        <v>87</v>
      </c>
      <c r="F12" s="12">
        <v>138</v>
      </c>
    </row>
    <row r="13" spans="1:6" x14ac:dyDescent="0.2">
      <c r="A13" s="20" t="s">
        <v>8369</v>
      </c>
      <c r="B13" s="12">
        <v>4</v>
      </c>
      <c r="C13" s="12">
        <v>47</v>
      </c>
      <c r="D13" s="12"/>
      <c r="E13" s="12">
        <v>72</v>
      </c>
      <c r="F13" s="12">
        <v>123</v>
      </c>
    </row>
    <row r="14" spans="1:6" x14ac:dyDescent="0.2">
      <c r="A14" s="20" t="s">
        <v>8370</v>
      </c>
      <c r="B14" s="12">
        <v>4</v>
      </c>
      <c r="C14" s="12">
        <v>34</v>
      </c>
      <c r="D14" s="12"/>
      <c r="E14" s="12">
        <v>59</v>
      </c>
      <c r="F14" s="12">
        <v>97</v>
      </c>
    </row>
    <row r="15" spans="1:6" x14ac:dyDescent="0.2">
      <c r="A15" s="20" t="s">
        <v>8371</v>
      </c>
      <c r="B15" s="12"/>
      <c r="C15" s="12">
        <v>50</v>
      </c>
      <c r="D15" s="12"/>
      <c r="E15" s="12">
        <v>65</v>
      </c>
      <c r="F15" s="12">
        <v>115</v>
      </c>
    </row>
    <row r="16" spans="1:6" x14ac:dyDescent="0.2">
      <c r="A16" s="20" t="s">
        <v>8372</v>
      </c>
      <c r="B16" s="12">
        <v>3</v>
      </c>
      <c r="C16" s="12">
        <v>31</v>
      </c>
      <c r="D16" s="12"/>
      <c r="E16" s="12">
        <v>54</v>
      </c>
      <c r="F16" s="12">
        <v>88</v>
      </c>
    </row>
    <row r="17" spans="1:6" x14ac:dyDescent="0.2">
      <c r="A17" s="20" t="s">
        <v>8378</v>
      </c>
      <c r="B17" s="12">
        <v>3</v>
      </c>
      <c r="C17" s="12">
        <v>35</v>
      </c>
      <c r="D17" s="12"/>
      <c r="E17" s="12">
        <v>37</v>
      </c>
      <c r="F17" s="12">
        <v>75</v>
      </c>
    </row>
    <row r="18" spans="1:6" x14ac:dyDescent="0.2">
      <c r="A18" s="20" t="s">
        <v>8359</v>
      </c>
      <c r="B18" s="12">
        <v>37</v>
      </c>
      <c r="C18" s="12">
        <v>493</v>
      </c>
      <c r="D18" s="12">
        <v>24</v>
      </c>
      <c r="E18" s="12">
        <v>839</v>
      </c>
      <c r="F18" s="12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273388-0325-DC42-955D-9E29AE6BDF6D}">
  <dimension ref="A1:E18"/>
  <sheetViews>
    <sheetView topLeftCell="D1" workbookViewId="0">
      <selection activeCell="K11" sqref="K11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13" t="s">
        <v>8360</v>
      </c>
      <c r="B1" t="s">
        <v>8314</v>
      </c>
    </row>
    <row r="2" spans="1:5" x14ac:dyDescent="0.2">
      <c r="A2" s="13" t="s">
        <v>8379</v>
      </c>
      <c r="B2" t="s">
        <v>8364</v>
      </c>
    </row>
    <row r="4" spans="1:5" x14ac:dyDescent="0.2">
      <c r="A4" s="13" t="s">
        <v>8357</v>
      </c>
      <c r="B4" s="13" t="s">
        <v>8358</v>
      </c>
    </row>
    <row r="5" spans="1:5" x14ac:dyDescent="0.2">
      <c r="A5" s="13" t="s">
        <v>8362</v>
      </c>
      <c r="B5" t="s">
        <v>8218</v>
      </c>
      <c r="C5" t="s">
        <v>8220</v>
      </c>
      <c r="D5" t="s">
        <v>8219</v>
      </c>
      <c r="E5" t="s">
        <v>8359</v>
      </c>
    </row>
    <row r="6" spans="1:5" x14ac:dyDescent="0.2">
      <c r="A6" s="14" t="s">
        <v>8373</v>
      </c>
      <c r="B6" s="12">
        <v>56</v>
      </c>
      <c r="C6" s="12">
        <v>33</v>
      </c>
      <c r="D6" s="12">
        <v>7</v>
      </c>
      <c r="E6" s="12">
        <v>96</v>
      </c>
    </row>
    <row r="7" spans="1:5" x14ac:dyDescent="0.2">
      <c r="A7" s="14" t="s">
        <v>8374</v>
      </c>
      <c r="B7" s="12">
        <v>71</v>
      </c>
      <c r="C7" s="12">
        <v>39</v>
      </c>
      <c r="D7" s="12">
        <v>3</v>
      </c>
      <c r="E7" s="12">
        <v>113</v>
      </c>
    </row>
    <row r="8" spans="1:5" x14ac:dyDescent="0.2">
      <c r="A8" s="14" t="s">
        <v>8375</v>
      </c>
      <c r="B8" s="12">
        <v>56</v>
      </c>
      <c r="C8" s="12">
        <v>33</v>
      </c>
      <c r="D8" s="12">
        <v>3</v>
      </c>
      <c r="E8" s="12">
        <v>92</v>
      </c>
    </row>
    <row r="9" spans="1:5" x14ac:dyDescent="0.2">
      <c r="A9" s="14" t="s">
        <v>8376</v>
      </c>
      <c r="B9" s="12">
        <v>71</v>
      </c>
      <c r="C9" s="12">
        <v>40</v>
      </c>
      <c r="D9" s="12">
        <v>2</v>
      </c>
      <c r="E9" s="12">
        <v>113</v>
      </c>
    </row>
    <row r="10" spans="1:5" x14ac:dyDescent="0.2">
      <c r="A10" s="14" t="s">
        <v>8367</v>
      </c>
      <c r="B10" s="12">
        <v>111</v>
      </c>
      <c r="C10" s="12">
        <v>52</v>
      </c>
      <c r="D10" s="12">
        <v>3</v>
      </c>
      <c r="E10" s="12">
        <v>166</v>
      </c>
    </row>
    <row r="11" spans="1:5" x14ac:dyDescent="0.2">
      <c r="A11" s="14" t="s">
        <v>8377</v>
      </c>
      <c r="B11" s="12">
        <v>100</v>
      </c>
      <c r="C11" s="12">
        <v>49</v>
      </c>
      <c r="D11" s="12">
        <v>4</v>
      </c>
      <c r="E11" s="12">
        <v>153</v>
      </c>
    </row>
    <row r="12" spans="1:5" x14ac:dyDescent="0.2">
      <c r="A12" s="14" t="s">
        <v>8368</v>
      </c>
      <c r="B12" s="12">
        <v>87</v>
      </c>
      <c r="C12" s="12">
        <v>50</v>
      </c>
      <c r="D12" s="12">
        <v>1</v>
      </c>
      <c r="E12" s="12">
        <v>138</v>
      </c>
    </row>
    <row r="13" spans="1:5" x14ac:dyDescent="0.2">
      <c r="A13" s="14" t="s">
        <v>8369</v>
      </c>
      <c r="B13" s="12">
        <v>72</v>
      </c>
      <c r="C13" s="12">
        <v>47</v>
      </c>
      <c r="D13" s="12">
        <v>4</v>
      </c>
      <c r="E13" s="12">
        <v>123</v>
      </c>
    </row>
    <row r="14" spans="1:5" x14ac:dyDescent="0.2">
      <c r="A14" s="14" t="s">
        <v>8370</v>
      </c>
      <c r="B14" s="12">
        <v>59</v>
      </c>
      <c r="C14" s="12">
        <v>34</v>
      </c>
      <c r="D14" s="12">
        <v>4</v>
      </c>
      <c r="E14" s="12">
        <v>97</v>
      </c>
    </row>
    <row r="15" spans="1:5" x14ac:dyDescent="0.2">
      <c r="A15" s="14" t="s">
        <v>8371</v>
      </c>
      <c r="B15" s="12">
        <v>65</v>
      </c>
      <c r="C15" s="12">
        <v>50</v>
      </c>
      <c r="D15" s="12"/>
      <c r="E15" s="12">
        <v>115</v>
      </c>
    </row>
    <row r="16" spans="1:5" x14ac:dyDescent="0.2">
      <c r="A16" s="14" t="s">
        <v>8372</v>
      </c>
      <c r="B16" s="12">
        <v>54</v>
      </c>
      <c r="C16" s="12">
        <v>31</v>
      </c>
      <c r="D16" s="12">
        <v>3</v>
      </c>
      <c r="E16" s="12">
        <v>88</v>
      </c>
    </row>
    <row r="17" spans="1:5" x14ac:dyDescent="0.2">
      <c r="A17" s="14" t="s">
        <v>8378</v>
      </c>
      <c r="B17" s="12">
        <v>37</v>
      </c>
      <c r="C17" s="12">
        <v>35</v>
      </c>
      <c r="D17" s="12">
        <v>3</v>
      </c>
      <c r="E17" s="12">
        <v>75</v>
      </c>
    </row>
    <row r="18" spans="1:5" x14ac:dyDescent="0.2">
      <c r="A18" s="14" t="s">
        <v>8359</v>
      </c>
      <c r="B18" s="12">
        <v>839</v>
      </c>
      <c r="C18" s="12">
        <v>493</v>
      </c>
      <c r="D18" s="12">
        <v>37</v>
      </c>
      <c r="E18" s="12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4115"/>
  <sheetViews>
    <sheetView tabSelected="1" zoomScale="60" zoomScaleNormal="60" workbookViewId="0">
      <selection activeCell="F141" sqref="F1:F1048576"/>
    </sheetView>
  </sheetViews>
  <sheetFormatPr baseColWidth="10" defaultColWidth="8.83203125" defaultRowHeight="15" x14ac:dyDescent="0.2"/>
  <cols>
    <col min="2" max="2" width="38.5" style="9" customWidth="1"/>
    <col min="3" max="3" width="40.33203125" style="3" customWidth="1"/>
    <col min="4" max="4" width="17.33203125" style="5" bestFit="1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7.33203125" bestFit="1" customWidth="1"/>
    <col min="16" max="16" width="15.6640625" bestFit="1" customWidth="1"/>
    <col min="17" max="17" width="41.1640625" customWidth="1"/>
    <col min="18" max="18" width="15.5" bestFit="1" customWidth="1"/>
    <col min="19" max="20" width="22.5" style="18" bestFit="1" customWidth="1"/>
  </cols>
  <sheetData>
    <row r="1" spans="1:23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8363</v>
      </c>
      <c r="O1" s="1" t="s">
        <v>8305</v>
      </c>
      <c r="P1" s="1" t="s">
        <v>8306</v>
      </c>
      <c r="Q1" s="10" t="s">
        <v>8360</v>
      </c>
      <c r="R1" s="1" t="s">
        <v>8361</v>
      </c>
      <c r="S1" s="16" t="s">
        <v>8365</v>
      </c>
      <c r="T1" s="19" t="s">
        <v>8366</v>
      </c>
      <c r="U1" s="21" t="s">
        <v>8379</v>
      </c>
      <c r="V1" t="s">
        <v>8384</v>
      </c>
    </row>
    <row r="2" spans="1:23" ht="48" x14ac:dyDescent="0.2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 t="shared" ref="P2:P65" si="0">IFERROR(ROUND(E2/L2,2),0)</f>
        <v>63.92</v>
      </c>
      <c r="Q2" s="11" t="s">
        <v>8307</v>
      </c>
      <c r="R2" t="s">
        <v>8308</v>
      </c>
      <c r="S2" s="17">
        <f>(((J2/60)/60)/24)+DATE(1970,1,1)</f>
        <v>42177.007071759261</v>
      </c>
      <c r="T2" s="17">
        <f>(((I2/60)/60)/24)+DATE(1970,1,1)</f>
        <v>42208.125</v>
      </c>
      <c r="U2">
        <f>YEAR(S2)</f>
        <v>2015</v>
      </c>
      <c r="V2" t="str">
        <f>TEXT(W2*29,"mmm")</f>
        <v>Jun</v>
      </c>
      <c r="W2">
        <f>MONTH(S2)</f>
        <v>6</v>
      </c>
    </row>
    <row r="3" spans="1:23" ht="32" x14ac:dyDescent="0.2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1">ROUND(E3/D3*100,0)</f>
        <v>143</v>
      </c>
      <c r="P3">
        <f t="shared" si="0"/>
        <v>185.48</v>
      </c>
      <c r="Q3" s="11" t="s">
        <v>8307</v>
      </c>
      <c r="R3" t="s">
        <v>8308</v>
      </c>
      <c r="S3" s="17">
        <f t="shared" ref="S3:S66" si="2">(((J3/60)/60)/24)+DATE(1970,1,1)</f>
        <v>42766.600497685184</v>
      </c>
      <c r="T3" s="17">
        <f t="shared" ref="T3:T66" si="3">(((I3/60)/60)/24)+DATE(1970,1,1)</f>
        <v>42796.600497685184</v>
      </c>
      <c r="U3">
        <f t="shared" ref="U3:U66" si="4">YEAR(S3)</f>
        <v>2017</v>
      </c>
      <c r="V3" t="str">
        <f>TEXT(W3*29,"mmm")</f>
        <v>Jan</v>
      </c>
      <c r="W3">
        <f t="shared" ref="W3:W66" si="5">MONTH(S3)</f>
        <v>1</v>
      </c>
    </row>
    <row r="4" spans="1:23" ht="48" x14ac:dyDescent="0.2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1"/>
        <v>105</v>
      </c>
      <c r="P4">
        <f t="shared" si="0"/>
        <v>15</v>
      </c>
      <c r="Q4" s="11" t="s">
        <v>8307</v>
      </c>
      <c r="R4" t="s">
        <v>8308</v>
      </c>
      <c r="S4" s="17">
        <f t="shared" si="2"/>
        <v>42405.702349537038</v>
      </c>
      <c r="T4" s="17">
        <f t="shared" si="3"/>
        <v>42415.702349537038</v>
      </c>
      <c r="U4">
        <f t="shared" si="4"/>
        <v>2016</v>
      </c>
      <c r="V4" t="str">
        <f>TEXT(W4*29,"mmm")</f>
        <v>Feb</v>
      </c>
      <c r="W4">
        <f t="shared" si="5"/>
        <v>2</v>
      </c>
    </row>
    <row r="5" spans="1:23" ht="32" x14ac:dyDescent="0.2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1"/>
        <v>104</v>
      </c>
      <c r="P5">
        <f t="shared" si="0"/>
        <v>69.27</v>
      </c>
      <c r="Q5" s="11" t="s">
        <v>8307</v>
      </c>
      <c r="R5" t="s">
        <v>8308</v>
      </c>
      <c r="S5" s="17">
        <f t="shared" si="2"/>
        <v>41828.515127314815</v>
      </c>
      <c r="T5" s="17">
        <f t="shared" si="3"/>
        <v>41858.515127314815</v>
      </c>
      <c r="U5">
        <f t="shared" si="4"/>
        <v>2014</v>
      </c>
      <c r="V5" t="str">
        <f>TEXT(W5*29,"mmm")</f>
        <v>Jul</v>
      </c>
      <c r="W5">
        <f t="shared" si="5"/>
        <v>7</v>
      </c>
    </row>
    <row r="6" spans="1:23" ht="64" x14ac:dyDescent="0.2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1"/>
        <v>123</v>
      </c>
      <c r="P6">
        <f t="shared" si="0"/>
        <v>190.55</v>
      </c>
      <c r="Q6" s="11" t="s">
        <v>8307</v>
      </c>
      <c r="R6" t="s">
        <v>8308</v>
      </c>
      <c r="S6" s="17">
        <f t="shared" si="2"/>
        <v>42327.834247685183</v>
      </c>
      <c r="T6" s="17">
        <f t="shared" si="3"/>
        <v>42357.834247685183</v>
      </c>
      <c r="U6">
        <f t="shared" si="4"/>
        <v>2015</v>
      </c>
      <c r="V6" t="str">
        <f>TEXT(W6*29,"mmm")</f>
        <v>Nov</v>
      </c>
      <c r="W6">
        <f t="shared" si="5"/>
        <v>11</v>
      </c>
    </row>
    <row r="7" spans="1:23" ht="48" x14ac:dyDescent="0.2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1"/>
        <v>110</v>
      </c>
      <c r="P7">
        <f t="shared" si="0"/>
        <v>93.4</v>
      </c>
      <c r="Q7" s="11" t="s">
        <v>8307</v>
      </c>
      <c r="R7" t="s">
        <v>8308</v>
      </c>
      <c r="S7" s="17">
        <f t="shared" si="2"/>
        <v>42563.932951388888</v>
      </c>
      <c r="T7" s="17">
        <f t="shared" si="3"/>
        <v>42580.232638888891</v>
      </c>
      <c r="U7">
        <f t="shared" si="4"/>
        <v>2016</v>
      </c>
      <c r="V7" t="str">
        <f>TEXT(W7*29,"mmm")</f>
        <v>Jul</v>
      </c>
      <c r="W7">
        <f t="shared" si="5"/>
        <v>7</v>
      </c>
    </row>
    <row r="8" spans="1:23" ht="48" x14ac:dyDescent="0.2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1"/>
        <v>106</v>
      </c>
      <c r="P8">
        <f t="shared" si="0"/>
        <v>146.88</v>
      </c>
      <c r="Q8" s="11" t="s">
        <v>8307</v>
      </c>
      <c r="R8" t="s">
        <v>8308</v>
      </c>
      <c r="S8" s="17">
        <f t="shared" si="2"/>
        <v>41794.072337962964</v>
      </c>
      <c r="T8" s="17">
        <f t="shared" si="3"/>
        <v>41804.072337962964</v>
      </c>
      <c r="U8">
        <f t="shared" si="4"/>
        <v>2014</v>
      </c>
      <c r="V8" t="str">
        <f>TEXT(W8*29,"mmm")</f>
        <v>Jun</v>
      </c>
      <c r="W8">
        <f t="shared" si="5"/>
        <v>6</v>
      </c>
    </row>
    <row r="9" spans="1:23" ht="48" x14ac:dyDescent="0.2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1"/>
        <v>101</v>
      </c>
      <c r="P9">
        <f t="shared" si="0"/>
        <v>159.82</v>
      </c>
      <c r="Q9" s="11" t="s">
        <v>8307</v>
      </c>
      <c r="R9" t="s">
        <v>8308</v>
      </c>
      <c r="S9" s="17">
        <f t="shared" si="2"/>
        <v>42516.047071759262</v>
      </c>
      <c r="T9" s="17">
        <f t="shared" si="3"/>
        <v>42556.047071759262</v>
      </c>
      <c r="U9">
        <f t="shared" si="4"/>
        <v>2016</v>
      </c>
      <c r="V9" t="str">
        <f>TEXT(W9*29,"mmm")</f>
        <v>May</v>
      </c>
      <c r="W9">
        <f t="shared" si="5"/>
        <v>5</v>
      </c>
    </row>
    <row r="10" spans="1:23" ht="16" x14ac:dyDescent="0.2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1"/>
        <v>100</v>
      </c>
      <c r="P10">
        <f t="shared" si="0"/>
        <v>291.79000000000002</v>
      </c>
      <c r="Q10" s="11" t="s">
        <v>8307</v>
      </c>
      <c r="R10" t="s">
        <v>8308</v>
      </c>
      <c r="S10" s="17">
        <f t="shared" si="2"/>
        <v>42468.94458333333</v>
      </c>
      <c r="T10" s="17">
        <f t="shared" si="3"/>
        <v>42475.875</v>
      </c>
      <c r="U10">
        <f t="shared" si="4"/>
        <v>2016</v>
      </c>
      <c r="V10" t="str">
        <f>TEXT(W10*29,"mmm")</f>
        <v>Apr</v>
      </c>
      <c r="W10">
        <f t="shared" si="5"/>
        <v>4</v>
      </c>
    </row>
    <row r="11" spans="1:23" ht="48" x14ac:dyDescent="0.2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1"/>
        <v>126</v>
      </c>
      <c r="P11">
        <f t="shared" si="0"/>
        <v>31.5</v>
      </c>
      <c r="Q11" s="11" t="s">
        <v>8307</v>
      </c>
      <c r="R11" t="s">
        <v>8308</v>
      </c>
      <c r="S11" s="17">
        <f t="shared" si="2"/>
        <v>42447.103518518517</v>
      </c>
      <c r="T11" s="17">
        <f t="shared" si="3"/>
        <v>42477.103518518517</v>
      </c>
      <c r="U11">
        <f t="shared" si="4"/>
        <v>2016</v>
      </c>
      <c r="V11" t="str">
        <f>TEXT(W11*29,"mmm")</f>
        <v>Mar</v>
      </c>
      <c r="W11">
        <f t="shared" si="5"/>
        <v>3</v>
      </c>
    </row>
    <row r="12" spans="1:23" ht="48" x14ac:dyDescent="0.2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1"/>
        <v>101</v>
      </c>
      <c r="P12">
        <f t="shared" si="0"/>
        <v>158.68</v>
      </c>
      <c r="Q12" s="11" t="s">
        <v>8307</v>
      </c>
      <c r="R12" t="s">
        <v>8308</v>
      </c>
      <c r="S12" s="17">
        <f t="shared" si="2"/>
        <v>41780.068043981482</v>
      </c>
      <c r="T12" s="17">
        <f t="shared" si="3"/>
        <v>41815.068043981482</v>
      </c>
      <c r="U12">
        <f t="shared" si="4"/>
        <v>2014</v>
      </c>
      <c r="V12" t="str">
        <f>TEXT(W12*29,"mmm")</f>
        <v>May</v>
      </c>
      <c r="W12">
        <f t="shared" si="5"/>
        <v>5</v>
      </c>
    </row>
    <row r="13" spans="1:23" ht="48" x14ac:dyDescent="0.2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1"/>
        <v>121</v>
      </c>
      <c r="P13">
        <f t="shared" si="0"/>
        <v>80.33</v>
      </c>
      <c r="Q13" s="11" t="s">
        <v>8307</v>
      </c>
      <c r="R13" t="s">
        <v>8308</v>
      </c>
      <c r="S13" s="17">
        <f t="shared" si="2"/>
        <v>42572.778495370367</v>
      </c>
      <c r="T13" s="17">
        <f t="shared" si="3"/>
        <v>42604.125</v>
      </c>
      <c r="U13">
        <f t="shared" si="4"/>
        <v>2016</v>
      </c>
      <c r="V13" t="str">
        <f>TEXT(W13*29,"mmm")</f>
        <v>Jul</v>
      </c>
      <c r="W13">
        <f t="shared" si="5"/>
        <v>7</v>
      </c>
    </row>
    <row r="14" spans="1:23" ht="48" x14ac:dyDescent="0.2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1"/>
        <v>165</v>
      </c>
      <c r="P14">
        <f t="shared" si="0"/>
        <v>59.96</v>
      </c>
      <c r="Q14" s="11" t="s">
        <v>8307</v>
      </c>
      <c r="R14" t="s">
        <v>8308</v>
      </c>
      <c r="S14" s="17">
        <f t="shared" si="2"/>
        <v>41791.713252314818</v>
      </c>
      <c r="T14" s="17">
        <f t="shared" si="3"/>
        <v>41836.125</v>
      </c>
      <c r="U14">
        <f t="shared" si="4"/>
        <v>2014</v>
      </c>
      <c r="V14" t="str">
        <f>TEXT(W14*29,"mmm")</f>
        <v>Jun</v>
      </c>
      <c r="W14">
        <f t="shared" si="5"/>
        <v>6</v>
      </c>
    </row>
    <row r="15" spans="1:23" ht="32" x14ac:dyDescent="0.2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1"/>
        <v>160</v>
      </c>
      <c r="P15">
        <f t="shared" si="0"/>
        <v>109.78</v>
      </c>
      <c r="Q15" s="11" t="s">
        <v>8307</v>
      </c>
      <c r="R15" t="s">
        <v>8308</v>
      </c>
      <c r="S15" s="17">
        <f t="shared" si="2"/>
        <v>42508.677187499998</v>
      </c>
      <c r="T15" s="17">
        <f t="shared" si="3"/>
        <v>42544.852083333331</v>
      </c>
      <c r="U15">
        <f t="shared" si="4"/>
        <v>2016</v>
      </c>
      <c r="V15" t="str">
        <f>TEXT(W15*29,"mmm")</f>
        <v>May</v>
      </c>
      <c r="W15">
        <f t="shared" si="5"/>
        <v>5</v>
      </c>
    </row>
    <row r="16" spans="1:23" ht="32" x14ac:dyDescent="0.2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1"/>
        <v>101</v>
      </c>
      <c r="P16">
        <f t="shared" si="0"/>
        <v>147.71</v>
      </c>
      <c r="Q16" s="11" t="s">
        <v>8307</v>
      </c>
      <c r="R16" t="s">
        <v>8308</v>
      </c>
      <c r="S16" s="17">
        <f t="shared" si="2"/>
        <v>41808.02648148148</v>
      </c>
      <c r="T16" s="17">
        <f t="shared" si="3"/>
        <v>41833.582638888889</v>
      </c>
      <c r="U16">
        <f t="shared" si="4"/>
        <v>2014</v>
      </c>
      <c r="V16" t="str">
        <f>TEXT(W16*29,"mmm")</f>
        <v>Jun</v>
      </c>
      <c r="W16">
        <f t="shared" si="5"/>
        <v>6</v>
      </c>
    </row>
    <row r="17" spans="1:23" ht="48" x14ac:dyDescent="0.2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1"/>
        <v>107</v>
      </c>
      <c r="P17">
        <f t="shared" si="0"/>
        <v>21.76</v>
      </c>
      <c r="Q17" s="11" t="s">
        <v>8307</v>
      </c>
      <c r="R17" t="s">
        <v>8308</v>
      </c>
      <c r="S17" s="17">
        <f t="shared" si="2"/>
        <v>42256.391875000001</v>
      </c>
      <c r="T17" s="17">
        <f t="shared" si="3"/>
        <v>42274.843055555553</v>
      </c>
      <c r="U17">
        <f t="shared" si="4"/>
        <v>2015</v>
      </c>
      <c r="V17" t="str">
        <f>TEXT(W17*29,"mmm")</f>
        <v>Sep</v>
      </c>
      <c r="W17">
        <f t="shared" si="5"/>
        <v>9</v>
      </c>
    </row>
    <row r="18" spans="1:23" ht="48" x14ac:dyDescent="0.2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1"/>
        <v>100</v>
      </c>
      <c r="P18">
        <f t="shared" si="0"/>
        <v>171.84</v>
      </c>
      <c r="Q18" s="11" t="s">
        <v>8307</v>
      </c>
      <c r="R18" t="s">
        <v>8308</v>
      </c>
      <c r="S18" s="17">
        <f t="shared" si="2"/>
        <v>41760.796423611115</v>
      </c>
      <c r="T18" s="17">
        <f t="shared" si="3"/>
        <v>41806.229166666664</v>
      </c>
      <c r="U18">
        <f t="shared" si="4"/>
        <v>2014</v>
      </c>
      <c r="V18" t="str">
        <f>TEXT(W18*29,"mmm")</f>
        <v>May</v>
      </c>
      <c r="W18">
        <f t="shared" si="5"/>
        <v>5</v>
      </c>
    </row>
    <row r="19" spans="1:23" ht="48" x14ac:dyDescent="0.2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1"/>
        <v>101</v>
      </c>
      <c r="P19">
        <f t="shared" si="0"/>
        <v>41.94</v>
      </c>
      <c r="Q19" s="11" t="s">
        <v>8307</v>
      </c>
      <c r="R19" t="s">
        <v>8308</v>
      </c>
      <c r="S19" s="17">
        <f t="shared" si="2"/>
        <v>41917.731736111113</v>
      </c>
      <c r="T19" s="17">
        <f t="shared" si="3"/>
        <v>41947.773402777777</v>
      </c>
      <c r="U19">
        <f t="shared" si="4"/>
        <v>2014</v>
      </c>
      <c r="V19" t="str">
        <f>TEXT(W19*29,"mmm")</f>
        <v>Oct</v>
      </c>
      <c r="W19">
        <f t="shared" si="5"/>
        <v>10</v>
      </c>
    </row>
    <row r="20" spans="1:23" ht="48" x14ac:dyDescent="0.2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1"/>
        <v>106</v>
      </c>
      <c r="P20">
        <f t="shared" si="0"/>
        <v>93.26</v>
      </c>
      <c r="Q20" s="11" t="s">
        <v>8307</v>
      </c>
      <c r="R20" t="s">
        <v>8308</v>
      </c>
      <c r="S20" s="17">
        <f t="shared" si="2"/>
        <v>41869.542314814818</v>
      </c>
      <c r="T20" s="17">
        <f t="shared" si="3"/>
        <v>41899.542314814818</v>
      </c>
      <c r="U20">
        <f t="shared" si="4"/>
        <v>2014</v>
      </c>
      <c r="V20" t="str">
        <f>TEXT(W20*29,"mmm")</f>
        <v>Aug</v>
      </c>
      <c r="W20">
        <f t="shared" si="5"/>
        <v>8</v>
      </c>
    </row>
    <row r="21" spans="1:23" ht="48" x14ac:dyDescent="0.2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1"/>
        <v>145</v>
      </c>
      <c r="P21">
        <f t="shared" si="0"/>
        <v>56.14</v>
      </c>
      <c r="Q21" s="11" t="s">
        <v>8307</v>
      </c>
      <c r="R21" t="s">
        <v>8308</v>
      </c>
      <c r="S21" s="17">
        <f t="shared" si="2"/>
        <v>42175.816365740742</v>
      </c>
      <c r="T21" s="17">
        <f t="shared" si="3"/>
        <v>42205.816365740742</v>
      </c>
      <c r="U21">
        <f t="shared" si="4"/>
        <v>2015</v>
      </c>
      <c r="V21" t="str">
        <f>TEXT(W21*29,"mmm")</f>
        <v>Jun</v>
      </c>
      <c r="W21">
        <f t="shared" si="5"/>
        <v>6</v>
      </c>
    </row>
    <row r="22" spans="1:23" ht="48" x14ac:dyDescent="0.2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1"/>
        <v>100</v>
      </c>
      <c r="P22">
        <f t="shared" si="0"/>
        <v>80.16</v>
      </c>
      <c r="Q22" s="11" t="s">
        <v>8307</v>
      </c>
      <c r="R22" t="s">
        <v>8308</v>
      </c>
      <c r="S22" s="17">
        <f t="shared" si="2"/>
        <v>42200.758240740746</v>
      </c>
      <c r="T22" s="17">
        <f t="shared" si="3"/>
        <v>42260.758240740746</v>
      </c>
      <c r="U22">
        <f t="shared" si="4"/>
        <v>2015</v>
      </c>
      <c r="V22" t="str">
        <f>TEXT(W22*29,"mmm")</f>
        <v>Jul</v>
      </c>
      <c r="W22">
        <f t="shared" si="5"/>
        <v>7</v>
      </c>
    </row>
    <row r="23" spans="1:23" ht="48" x14ac:dyDescent="0.2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1"/>
        <v>109</v>
      </c>
      <c r="P23">
        <f t="shared" si="0"/>
        <v>199.9</v>
      </c>
      <c r="Q23" s="11" t="s">
        <v>8307</v>
      </c>
      <c r="R23" t="s">
        <v>8308</v>
      </c>
      <c r="S23" s="17">
        <f t="shared" si="2"/>
        <v>41878.627187500002</v>
      </c>
      <c r="T23" s="17">
        <f t="shared" si="3"/>
        <v>41908.627187500002</v>
      </c>
      <c r="U23">
        <f t="shared" si="4"/>
        <v>2014</v>
      </c>
      <c r="V23" t="str">
        <f>TEXT(W23*29,"mmm")</f>
        <v>Aug</v>
      </c>
      <c r="W23">
        <f t="shared" si="5"/>
        <v>8</v>
      </c>
    </row>
    <row r="24" spans="1:23" ht="32" x14ac:dyDescent="0.2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1"/>
        <v>117</v>
      </c>
      <c r="P24">
        <f t="shared" si="0"/>
        <v>51.25</v>
      </c>
      <c r="Q24" s="11" t="s">
        <v>8307</v>
      </c>
      <c r="R24" t="s">
        <v>8308</v>
      </c>
      <c r="S24" s="17">
        <f t="shared" si="2"/>
        <v>41989.91134259259</v>
      </c>
      <c r="T24" s="17">
        <f t="shared" si="3"/>
        <v>42005.332638888889</v>
      </c>
      <c r="U24">
        <f t="shared" si="4"/>
        <v>2014</v>
      </c>
      <c r="V24" t="str">
        <f>TEXT(W24*29,"mmm")</f>
        <v>Dec</v>
      </c>
      <c r="W24">
        <f t="shared" si="5"/>
        <v>12</v>
      </c>
    </row>
    <row r="25" spans="1:23" ht="48" x14ac:dyDescent="0.2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1"/>
        <v>119</v>
      </c>
      <c r="P25">
        <f t="shared" si="0"/>
        <v>103.04</v>
      </c>
      <c r="Q25" s="11" t="s">
        <v>8307</v>
      </c>
      <c r="R25" t="s">
        <v>8308</v>
      </c>
      <c r="S25" s="17">
        <f t="shared" si="2"/>
        <v>42097.778946759259</v>
      </c>
      <c r="T25" s="17">
        <f t="shared" si="3"/>
        <v>42124.638888888891</v>
      </c>
      <c r="U25">
        <f t="shared" si="4"/>
        <v>2015</v>
      </c>
      <c r="V25" t="str">
        <f>TEXT(W25*29,"mmm")</f>
        <v>Apr</v>
      </c>
      <c r="W25">
        <f t="shared" si="5"/>
        <v>4</v>
      </c>
    </row>
    <row r="26" spans="1:23" ht="32" x14ac:dyDescent="0.2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1"/>
        <v>109</v>
      </c>
      <c r="P26">
        <f t="shared" si="0"/>
        <v>66.349999999999994</v>
      </c>
      <c r="Q26" s="11" t="s">
        <v>8307</v>
      </c>
      <c r="R26" t="s">
        <v>8308</v>
      </c>
      <c r="S26" s="17">
        <f t="shared" si="2"/>
        <v>42229.820173611108</v>
      </c>
      <c r="T26" s="17">
        <f t="shared" si="3"/>
        <v>42262.818750000006</v>
      </c>
      <c r="U26">
        <f t="shared" si="4"/>
        <v>2015</v>
      </c>
      <c r="V26" t="str">
        <f>TEXT(W26*29,"mmm")</f>
        <v>Aug</v>
      </c>
      <c r="W26">
        <f t="shared" si="5"/>
        <v>8</v>
      </c>
    </row>
    <row r="27" spans="1:23" ht="48" x14ac:dyDescent="0.2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1"/>
        <v>133</v>
      </c>
      <c r="P27">
        <f t="shared" si="0"/>
        <v>57.14</v>
      </c>
      <c r="Q27" s="11" t="s">
        <v>8307</v>
      </c>
      <c r="R27" t="s">
        <v>8308</v>
      </c>
      <c r="S27" s="17">
        <f t="shared" si="2"/>
        <v>42318.025011574078</v>
      </c>
      <c r="T27" s="17">
        <f t="shared" si="3"/>
        <v>42378.025011574078</v>
      </c>
      <c r="U27">
        <f t="shared" si="4"/>
        <v>2015</v>
      </c>
      <c r="V27" t="str">
        <f>TEXT(W27*29,"mmm")</f>
        <v>Nov</v>
      </c>
      <c r="W27">
        <f t="shared" si="5"/>
        <v>11</v>
      </c>
    </row>
    <row r="28" spans="1:23" ht="48" x14ac:dyDescent="0.2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1"/>
        <v>155</v>
      </c>
      <c r="P28">
        <f t="shared" si="0"/>
        <v>102.11</v>
      </c>
      <c r="Q28" s="11" t="s">
        <v>8307</v>
      </c>
      <c r="R28" t="s">
        <v>8308</v>
      </c>
      <c r="S28" s="17">
        <f t="shared" si="2"/>
        <v>41828.515555555554</v>
      </c>
      <c r="T28" s="17">
        <f t="shared" si="3"/>
        <v>41868.515555555554</v>
      </c>
      <c r="U28">
        <f t="shared" si="4"/>
        <v>2014</v>
      </c>
      <c r="V28" t="str">
        <f>TEXT(W28*29,"mmm")</f>
        <v>Jul</v>
      </c>
      <c r="W28">
        <f t="shared" si="5"/>
        <v>7</v>
      </c>
    </row>
    <row r="29" spans="1:23" ht="48" x14ac:dyDescent="0.2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1"/>
        <v>112</v>
      </c>
      <c r="P29">
        <f t="shared" si="0"/>
        <v>148.97</v>
      </c>
      <c r="Q29" s="11" t="s">
        <v>8307</v>
      </c>
      <c r="R29" t="s">
        <v>8308</v>
      </c>
      <c r="S29" s="17">
        <f t="shared" si="2"/>
        <v>41929.164733796293</v>
      </c>
      <c r="T29" s="17">
        <f t="shared" si="3"/>
        <v>41959.206400462965</v>
      </c>
      <c r="U29">
        <f t="shared" si="4"/>
        <v>2014</v>
      </c>
      <c r="V29" t="str">
        <f>TEXT(W29*29,"mmm")</f>
        <v>Oct</v>
      </c>
      <c r="W29">
        <f t="shared" si="5"/>
        <v>10</v>
      </c>
    </row>
    <row r="30" spans="1:23" ht="32" x14ac:dyDescent="0.2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1"/>
        <v>100</v>
      </c>
      <c r="P30">
        <f t="shared" si="0"/>
        <v>169.61</v>
      </c>
      <c r="Q30" s="11" t="s">
        <v>8307</v>
      </c>
      <c r="R30" t="s">
        <v>8308</v>
      </c>
      <c r="S30" s="17">
        <f t="shared" si="2"/>
        <v>42324.96393518518</v>
      </c>
      <c r="T30" s="17">
        <f t="shared" si="3"/>
        <v>42354.96393518518</v>
      </c>
      <c r="U30">
        <f t="shared" si="4"/>
        <v>2015</v>
      </c>
      <c r="V30" t="str">
        <f>TEXT(W30*29,"mmm")</f>
        <v>Nov</v>
      </c>
      <c r="W30">
        <f t="shared" si="5"/>
        <v>11</v>
      </c>
    </row>
    <row r="31" spans="1:23" ht="48" x14ac:dyDescent="0.2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1"/>
        <v>123</v>
      </c>
      <c r="P31">
        <f t="shared" si="0"/>
        <v>31.62</v>
      </c>
      <c r="Q31" s="11" t="s">
        <v>8307</v>
      </c>
      <c r="R31" t="s">
        <v>8308</v>
      </c>
      <c r="S31" s="17">
        <f t="shared" si="2"/>
        <v>41812.67324074074</v>
      </c>
      <c r="T31" s="17">
        <f t="shared" si="3"/>
        <v>41842.67324074074</v>
      </c>
      <c r="U31">
        <f t="shared" si="4"/>
        <v>2014</v>
      </c>
      <c r="V31" t="str">
        <f>TEXT(W31*29,"mmm")</f>
        <v>Jun</v>
      </c>
      <c r="W31">
        <f t="shared" si="5"/>
        <v>6</v>
      </c>
    </row>
    <row r="32" spans="1:23" ht="48" x14ac:dyDescent="0.2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1"/>
        <v>101</v>
      </c>
      <c r="P32">
        <f t="shared" si="0"/>
        <v>76.45</v>
      </c>
      <c r="Q32" s="11" t="s">
        <v>8307</v>
      </c>
      <c r="R32" t="s">
        <v>8308</v>
      </c>
      <c r="S32" s="17">
        <f t="shared" si="2"/>
        <v>41842.292997685188</v>
      </c>
      <c r="T32" s="17">
        <f t="shared" si="3"/>
        <v>41872.292997685188</v>
      </c>
      <c r="U32">
        <f t="shared" si="4"/>
        <v>2014</v>
      </c>
      <c r="V32" t="str">
        <f>TEXT(W32*29,"mmm")</f>
        <v>Jul</v>
      </c>
      <c r="W32">
        <f t="shared" si="5"/>
        <v>7</v>
      </c>
    </row>
    <row r="33" spans="1:23" ht="48" x14ac:dyDescent="0.2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1"/>
        <v>100</v>
      </c>
      <c r="P33">
        <f t="shared" si="0"/>
        <v>13</v>
      </c>
      <c r="Q33" s="11" t="s">
        <v>8307</v>
      </c>
      <c r="R33" t="s">
        <v>8308</v>
      </c>
      <c r="S33" s="17">
        <f t="shared" si="2"/>
        <v>42376.79206018518</v>
      </c>
      <c r="T33" s="17">
        <f t="shared" si="3"/>
        <v>42394.79206018518</v>
      </c>
      <c r="U33">
        <f t="shared" si="4"/>
        <v>2016</v>
      </c>
      <c r="V33" t="str">
        <f>TEXT(W33*29,"mmm")</f>
        <v>Jan</v>
      </c>
      <c r="W33">
        <f t="shared" si="5"/>
        <v>1</v>
      </c>
    </row>
    <row r="34" spans="1:23" ht="48" x14ac:dyDescent="0.2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1"/>
        <v>100</v>
      </c>
      <c r="P34">
        <f t="shared" si="0"/>
        <v>320.45</v>
      </c>
      <c r="Q34" s="11" t="s">
        <v>8307</v>
      </c>
      <c r="R34" t="s">
        <v>8308</v>
      </c>
      <c r="S34" s="17">
        <f t="shared" si="2"/>
        <v>42461.627511574072</v>
      </c>
      <c r="T34" s="17">
        <f t="shared" si="3"/>
        <v>42503.165972222225</v>
      </c>
      <c r="U34">
        <f t="shared" si="4"/>
        <v>2016</v>
      </c>
      <c r="V34" t="str">
        <f>TEXT(W34*29,"mmm")</f>
        <v>Apr</v>
      </c>
      <c r="W34">
        <f t="shared" si="5"/>
        <v>4</v>
      </c>
    </row>
    <row r="35" spans="1:23" ht="48" x14ac:dyDescent="0.2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1"/>
        <v>102</v>
      </c>
      <c r="P35">
        <f t="shared" si="0"/>
        <v>83.75</v>
      </c>
      <c r="Q35" s="11" t="s">
        <v>8307</v>
      </c>
      <c r="R35" t="s">
        <v>8308</v>
      </c>
      <c r="S35" s="17">
        <f t="shared" si="2"/>
        <v>42286.660891203705</v>
      </c>
      <c r="T35" s="17">
        <f t="shared" si="3"/>
        <v>42316.702557870376</v>
      </c>
      <c r="U35">
        <f t="shared" si="4"/>
        <v>2015</v>
      </c>
      <c r="V35" t="str">
        <f>TEXT(W35*29,"mmm")</f>
        <v>Oct</v>
      </c>
      <c r="W35">
        <f t="shared" si="5"/>
        <v>10</v>
      </c>
    </row>
    <row r="36" spans="1:23" ht="48" x14ac:dyDescent="0.2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1"/>
        <v>130</v>
      </c>
      <c r="P36">
        <f t="shared" si="0"/>
        <v>49.88</v>
      </c>
      <c r="Q36" s="11" t="s">
        <v>8307</v>
      </c>
      <c r="R36" t="s">
        <v>8308</v>
      </c>
      <c r="S36" s="17">
        <f t="shared" si="2"/>
        <v>41841.321770833332</v>
      </c>
      <c r="T36" s="17">
        <f t="shared" si="3"/>
        <v>41856.321770833332</v>
      </c>
      <c r="U36">
        <f t="shared" si="4"/>
        <v>2014</v>
      </c>
      <c r="V36" t="str">
        <f>TEXT(W36*29,"mmm")</f>
        <v>Jul</v>
      </c>
      <c r="W36">
        <f t="shared" si="5"/>
        <v>7</v>
      </c>
    </row>
    <row r="37" spans="1:23" ht="32" x14ac:dyDescent="0.2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1"/>
        <v>167</v>
      </c>
      <c r="P37">
        <f t="shared" si="0"/>
        <v>59.46</v>
      </c>
      <c r="Q37" s="11" t="s">
        <v>8307</v>
      </c>
      <c r="R37" t="s">
        <v>8308</v>
      </c>
      <c r="S37" s="17">
        <f t="shared" si="2"/>
        <v>42098.291828703703</v>
      </c>
      <c r="T37" s="17">
        <f t="shared" si="3"/>
        <v>42122</v>
      </c>
      <c r="U37">
        <f t="shared" si="4"/>
        <v>2015</v>
      </c>
      <c r="V37" t="str">
        <f>TEXT(W37*29,"mmm")</f>
        <v>Apr</v>
      </c>
      <c r="W37">
        <f t="shared" si="5"/>
        <v>4</v>
      </c>
    </row>
    <row r="38" spans="1:23" ht="32" x14ac:dyDescent="0.2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1"/>
        <v>142</v>
      </c>
      <c r="P38">
        <f t="shared" si="0"/>
        <v>193.84</v>
      </c>
      <c r="Q38" s="11" t="s">
        <v>8307</v>
      </c>
      <c r="R38" t="s">
        <v>8308</v>
      </c>
      <c r="S38" s="17">
        <f t="shared" si="2"/>
        <v>42068.307002314818</v>
      </c>
      <c r="T38" s="17">
        <f t="shared" si="3"/>
        <v>42098.265335648146</v>
      </c>
      <c r="U38">
        <f t="shared" si="4"/>
        <v>2015</v>
      </c>
      <c r="V38" t="str">
        <f>TEXT(W38*29,"mmm")</f>
        <v>Mar</v>
      </c>
      <c r="W38">
        <f t="shared" si="5"/>
        <v>3</v>
      </c>
    </row>
    <row r="39" spans="1:23" ht="48" x14ac:dyDescent="0.2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1"/>
        <v>183</v>
      </c>
      <c r="P39">
        <f t="shared" si="0"/>
        <v>159.51</v>
      </c>
      <c r="Q39" s="11" t="s">
        <v>8307</v>
      </c>
      <c r="R39" t="s">
        <v>8308</v>
      </c>
      <c r="S39" s="17">
        <f t="shared" si="2"/>
        <v>42032.693043981482</v>
      </c>
      <c r="T39" s="17">
        <f t="shared" si="3"/>
        <v>42062.693043981482</v>
      </c>
      <c r="U39">
        <f t="shared" si="4"/>
        <v>2015</v>
      </c>
      <c r="V39" t="str">
        <f>TEXT(W39*29,"mmm")</f>
        <v>Jan</v>
      </c>
      <c r="W39">
        <f t="shared" si="5"/>
        <v>1</v>
      </c>
    </row>
    <row r="40" spans="1:23" ht="48" x14ac:dyDescent="0.2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1"/>
        <v>110</v>
      </c>
      <c r="P40">
        <f t="shared" si="0"/>
        <v>41.68</v>
      </c>
      <c r="Q40" s="11" t="s">
        <v>8307</v>
      </c>
      <c r="R40" t="s">
        <v>8308</v>
      </c>
      <c r="S40" s="17">
        <f t="shared" si="2"/>
        <v>41375.057222222218</v>
      </c>
      <c r="T40" s="17">
        <f t="shared" si="3"/>
        <v>41405.057222222218</v>
      </c>
      <c r="U40">
        <f t="shared" si="4"/>
        <v>2013</v>
      </c>
      <c r="V40" t="str">
        <f>TEXT(W40*29,"mmm")</f>
        <v>Apr</v>
      </c>
      <c r="W40">
        <f t="shared" si="5"/>
        <v>4</v>
      </c>
    </row>
    <row r="41" spans="1:23" ht="48" x14ac:dyDescent="0.2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1"/>
        <v>131</v>
      </c>
      <c r="P41">
        <f t="shared" si="0"/>
        <v>150.9</v>
      </c>
      <c r="Q41" s="11" t="s">
        <v>8307</v>
      </c>
      <c r="R41" t="s">
        <v>8308</v>
      </c>
      <c r="S41" s="17">
        <f t="shared" si="2"/>
        <v>41754.047083333331</v>
      </c>
      <c r="T41" s="17">
        <f t="shared" si="3"/>
        <v>41784.957638888889</v>
      </c>
      <c r="U41">
        <f t="shared" si="4"/>
        <v>2014</v>
      </c>
      <c r="V41" t="str">
        <f>TEXT(W41*29,"mmm")</f>
        <v>Apr</v>
      </c>
      <c r="W41">
        <f t="shared" si="5"/>
        <v>4</v>
      </c>
    </row>
    <row r="42" spans="1:23" ht="48" x14ac:dyDescent="0.2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1"/>
        <v>101</v>
      </c>
      <c r="P42">
        <f t="shared" si="0"/>
        <v>126.69</v>
      </c>
      <c r="Q42" s="11" t="s">
        <v>8307</v>
      </c>
      <c r="R42" t="s">
        <v>8308</v>
      </c>
      <c r="S42" s="17">
        <f t="shared" si="2"/>
        <v>41789.21398148148</v>
      </c>
      <c r="T42" s="17">
        <f t="shared" si="3"/>
        <v>41809.166666666664</v>
      </c>
      <c r="U42">
        <f t="shared" si="4"/>
        <v>2014</v>
      </c>
      <c r="V42" t="str">
        <f>TEXT(W42*29,"mmm")</f>
        <v>May</v>
      </c>
      <c r="W42">
        <f t="shared" si="5"/>
        <v>5</v>
      </c>
    </row>
    <row r="43" spans="1:23" ht="48" x14ac:dyDescent="0.2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1"/>
        <v>100</v>
      </c>
      <c r="P43">
        <f t="shared" si="0"/>
        <v>105.26</v>
      </c>
      <c r="Q43" s="11" t="s">
        <v>8307</v>
      </c>
      <c r="R43" t="s">
        <v>8308</v>
      </c>
      <c r="S43" s="17">
        <f t="shared" si="2"/>
        <v>41887.568912037037</v>
      </c>
      <c r="T43" s="17">
        <f t="shared" si="3"/>
        <v>41917.568912037037</v>
      </c>
      <c r="U43">
        <f t="shared" si="4"/>
        <v>2014</v>
      </c>
      <c r="V43" t="str">
        <f>TEXT(W43*29,"mmm")</f>
        <v>Sep</v>
      </c>
      <c r="W43">
        <f t="shared" si="5"/>
        <v>9</v>
      </c>
    </row>
    <row r="44" spans="1:23" ht="48" x14ac:dyDescent="0.2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1"/>
        <v>142</v>
      </c>
      <c r="P44">
        <f t="shared" si="0"/>
        <v>117.51</v>
      </c>
      <c r="Q44" s="11" t="s">
        <v>8307</v>
      </c>
      <c r="R44" t="s">
        <v>8308</v>
      </c>
      <c r="S44" s="17">
        <f t="shared" si="2"/>
        <v>41971.639189814814</v>
      </c>
      <c r="T44" s="17">
        <f t="shared" si="3"/>
        <v>42001.639189814814</v>
      </c>
      <c r="U44">
        <f t="shared" si="4"/>
        <v>2014</v>
      </c>
      <c r="V44" t="str">
        <f>TEXT(W44*29,"mmm")</f>
        <v>Nov</v>
      </c>
      <c r="W44">
        <f t="shared" si="5"/>
        <v>11</v>
      </c>
    </row>
    <row r="45" spans="1:23" ht="48" x14ac:dyDescent="0.2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1"/>
        <v>309</v>
      </c>
      <c r="P45">
        <f t="shared" si="0"/>
        <v>117.36</v>
      </c>
      <c r="Q45" s="11" t="s">
        <v>8307</v>
      </c>
      <c r="R45" t="s">
        <v>8308</v>
      </c>
      <c r="S45" s="17">
        <f t="shared" si="2"/>
        <v>41802.790347222224</v>
      </c>
      <c r="T45" s="17">
        <f t="shared" si="3"/>
        <v>41833</v>
      </c>
      <c r="U45">
        <f t="shared" si="4"/>
        <v>2014</v>
      </c>
      <c r="V45" t="str">
        <f>TEXT(W45*29,"mmm")</f>
        <v>Jun</v>
      </c>
      <c r="W45">
        <f t="shared" si="5"/>
        <v>6</v>
      </c>
    </row>
    <row r="46" spans="1:23" ht="48" x14ac:dyDescent="0.2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1"/>
        <v>100</v>
      </c>
      <c r="P46">
        <f t="shared" si="0"/>
        <v>133.33000000000001</v>
      </c>
      <c r="Q46" s="11" t="s">
        <v>8307</v>
      </c>
      <c r="R46" t="s">
        <v>8308</v>
      </c>
      <c r="S46" s="17">
        <f t="shared" si="2"/>
        <v>41874.098807870374</v>
      </c>
      <c r="T46" s="17">
        <f t="shared" si="3"/>
        <v>41919.098807870374</v>
      </c>
      <c r="U46">
        <f t="shared" si="4"/>
        <v>2014</v>
      </c>
      <c r="V46" t="str">
        <f>TEXT(W46*29,"mmm")</f>
        <v>Aug</v>
      </c>
      <c r="W46">
        <f t="shared" si="5"/>
        <v>8</v>
      </c>
    </row>
    <row r="47" spans="1:23" ht="48" x14ac:dyDescent="0.2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1"/>
        <v>120</v>
      </c>
      <c r="P47">
        <f t="shared" si="0"/>
        <v>98.36</v>
      </c>
      <c r="Q47" s="11" t="s">
        <v>8307</v>
      </c>
      <c r="R47" t="s">
        <v>8308</v>
      </c>
      <c r="S47" s="17">
        <f t="shared" si="2"/>
        <v>42457.623923611114</v>
      </c>
      <c r="T47" s="17">
        <f t="shared" si="3"/>
        <v>42487.623923611114</v>
      </c>
      <c r="U47">
        <f t="shared" si="4"/>
        <v>2016</v>
      </c>
      <c r="V47" t="str">
        <f>TEXT(W47*29,"mmm")</f>
        <v>Mar</v>
      </c>
      <c r="W47">
        <f t="shared" si="5"/>
        <v>3</v>
      </c>
    </row>
    <row r="48" spans="1:23" ht="48" x14ac:dyDescent="0.2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1"/>
        <v>104</v>
      </c>
      <c r="P48">
        <f t="shared" si="0"/>
        <v>194.44</v>
      </c>
      <c r="Q48" s="11" t="s">
        <v>8307</v>
      </c>
      <c r="R48" t="s">
        <v>8308</v>
      </c>
      <c r="S48" s="17">
        <f t="shared" si="2"/>
        <v>42323.964976851858</v>
      </c>
      <c r="T48" s="17">
        <f t="shared" si="3"/>
        <v>42353.964976851858</v>
      </c>
      <c r="U48">
        <f t="shared" si="4"/>
        <v>2015</v>
      </c>
      <c r="V48" t="str">
        <f>TEXT(W48*29,"mmm")</f>
        <v>Nov</v>
      </c>
      <c r="W48">
        <f t="shared" si="5"/>
        <v>11</v>
      </c>
    </row>
    <row r="49" spans="1:23" ht="48" x14ac:dyDescent="0.2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1"/>
        <v>108</v>
      </c>
      <c r="P49">
        <f t="shared" si="0"/>
        <v>76.87</v>
      </c>
      <c r="Q49" s="11" t="s">
        <v>8307</v>
      </c>
      <c r="R49" t="s">
        <v>8308</v>
      </c>
      <c r="S49" s="17">
        <f t="shared" si="2"/>
        <v>41932.819525462961</v>
      </c>
      <c r="T49" s="17">
        <f t="shared" si="3"/>
        <v>41992.861192129625</v>
      </c>
      <c r="U49">
        <f t="shared" si="4"/>
        <v>2014</v>
      </c>
      <c r="V49" t="str">
        <f>TEXT(W49*29,"mmm")</f>
        <v>Oct</v>
      </c>
      <c r="W49">
        <f t="shared" si="5"/>
        <v>10</v>
      </c>
    </row>
    <row r="50" spans="1:23" ht="48" x14ac:dyDescent="0.2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1"/>
        <v>108</v>
      </c>
      <c r="P50">
        <f t="shared" si="0"/>
        <v>56.82</v>
      </c>
      <c r="Q50" s="11" t="s">
        <v>8307</v>
      </c>
      <c r="R50" t="s">
        <v>8308</v>
      </c>
      <c r="S50" s="17">
        <f t="shared" si="2"/>
        <v>42033.516898148147</v>
      </c>
      <c r="T50" s="17">
        <f t="shared" si="3"/>
        <v>42064.5</v>
      </c>
      <c r="U50">
        <f t="shared" si="4"/>
        <v>2015</v>
      </c>
      <c r="V50" t="str">
        <f>TEXT(W50*29,"mmm")</f>
        <v>Jan</v>
      </c>
      <c r="W50">
        <f t="shared" si="5"/>
        <v>1</v>
      </c>
    </row>
    <row r="51" spans="1:23" ht="16" x14ac:dyDescent="0.2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1"/>
        <v>100</v>
      </c>
      <c r="P51">
        <f t="shared" si="0"/>
        <v>137.93</v>
      </c>
      <c r="Q51" s="11" t="s">
        <v>8307</v>
      </c>
      <c r="R51" t="s">
        <v>8308</v>
      </c>
      <c r="S51" s="17">
        <f t="shared" si="2"/>
        <v>42271.176446759258</v>
      </c>
      <c r="T51" s="17">
        <f t="shared" si="3"/>
        <v>42301.176446759258</v>
      </c>
      <c r="U51">
        <f t="shared" si="4"/>
        <v>2015</v>
      </c>
      <c r="V51" t="str">
        <f>TEXT(W51*29,"mmm")</f>
        <v>Sep</v>
      </c>
      <c r="W51">
        <f t="shared" si="5"/>
        <v>9</v>
      </c>
    </row>
    <row r="52" spans="1:23" ht="48" x14ac:dyDescent="0.2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1"/>
        <v>100</v>
      </c>
      <c r="P52">
        <f t="shared" si="0"/>
        <v>27.27</v>
      </c>
      <c r="Q52" s="11" t="s">
        <v>8307</v>
      </c>
      <c r="R52" t="s">
        <v>8308</v>
      </c>
      <c r="S52" s="17">
        <f t="shared" si="2"/>
        <v>41995.752986111111</v>
      </c>
      <c r="T52" s="17">
        <f t="shared" si="3"/>
        <v>42034.708333333328</v>
      </c>
      <c r="U52">
        <f t="shared" si="4"/>
        <v>2014</v>
      </c>
      <c r="V52" t="str">
        <f>TEXT(W52*29,"mmm")</f>
        <v>Dec</v>
      </c>
      <c r="W52">
        <f t="shared" si="5"/>
        <v>12</v>
      </c>
    </row>
    <row r="53" spans="1:23" ht="48" x14ac:dyDescent="0.2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1"/>
        <v>128</v>
      </c>
      <c r="P53">
        <f t="shared" si="0"/>
        <v>118.34</v>
      </c>
      <c r="Q53" s="11" t="s">
        <v>8307</v>
      </c>
      <c r="R53" t="s">
        <v>8308</v>
      </c>
      <c r="S53" s="17">
        <f t="shared" si="2"/>
        <v>42196.928668981483</v>
      </c>
      <c r="T53" s="17">
        <f t="shared" si="3"/>
        <v>42226.928668981483</v>
      </c>
      <c r="U53">
        <f t="shared" si="4"/>
        <v>2015</v>
      </c>
      <c r="V53" t="str">
        <f>TEXT(W53*29,"mmm")</f>
        <v>Jul</v>
      </c>
      <c r="W53">
        <f t="shared" si="5"/>
        <v>7</v>
      </c>
    </row>
    <row r="54" spans="1:23" ht="48" x14ac:dyDescent="0.2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1"/>
        <v>116</v>
      </c>
      <c r="P54">
        <f t="shared" si="0"/>
        <v>223.48</v>
      </c>
      <c r="Q54" s="11" t="s">
        <v>8307</v>
      </c>
      <c r="R54" t="s">
        <v>8308</v>
      </c>
      <c r="S54" s="17">
        <f t="shared" si="2"/>
        <v>41807.701921296299</v>
      </c>
      <c r="T54" s="17">
        <f t="shared" si="3"/>
        <v>41837.701921296299</v>
      </c>
      <c r="U54">
        <f t="shared" si="4"/>
        <v>2014</v>
      </c>
      <c r="V54" t="str">
        <f>TEXT(W54*29,"mmm")</f>
        <v>Jun</v>
      </c>
      <c r="W54">
        <f t="shared" si="5"/>
        <v>6</v>
      </c>
    </row>
    <row r="55" spans="1:23" ht="32" x14ac:dyDescent="0.2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1"/>
        <v>110</v>
      </c>
      <c r="P55">
        <f t="shared" si="0"/>
        <v>28.11</v>
      </c>
      <c r="Q55" s="11" t="s">
        <v>8307</v>
      </c>
      <c r="R55" t="s">
        <v>8308</v>
      </c>
      <c r="S55" s="17">
        <f t="shared" si="2"/>
        <v>41719.549131944441</v>
      </c>
      <c r="T55" s="17">
        <f t="shared" si="3"/>
        <v>41733.916666666664</v>
      </c>
      <c r="U55">
        <f t="shared" si="4"/>
        <v>2014</v>
      </c>
      <c r="V55" t="str">
        <f>TEXT(W55*29,"mmm")</f>
        <v>Mar</v>
      </c>
      <c r="W55">
        <f t="shared" si="5"/>
        <v>3</v>
      </c>
    </row>
    <row r="56" spans="1:23" ht="48" x14ac:dyDescent="0.2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1"/>
        <v>101</v>
      </c>
      <c r="P56">
        <f t="shared" si="0"/>
        <v>194.23</v>
      </c>
      <c r="Q56" s="11" t="s">
        <v>8307</v>
      </c>
      <c r="R56" t="s">
        <v>8308</v>
      </c>
      <c r="S56" s="17">
        <f t="shared" si="2"/>
        <v>42333.713206018518</v>
      </c>
      <c r="T56" s="17">
        <f t="shared" si="3"/>
        <v>42363.713206018518</v>
      </c>
      <c r="U56">
        <f t="shared" si="4"/>
        <v>2015</v>
      </c>
      <c r="V56" t="str">
        <f>TEXT(W56*29,"mmm")</f>
        <v>Nov</v>
      </c>
      <c r="W56">
        <f t="shared" si="5"/>
        <v>11</v>
      </c>
    </row>
    <row r="57" spans="1:23" ht="48" x14ac:dyDescent="0.2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1"/>
        <v>129</v>
      </c>
      <c r="P57">
        <f t="shared" si="0"/>
        <v>128.94999999999999</v>
      </c>
      <c r="Q57" s="11" t="s">
        <v>8307</v>
      </c>
      <c r="R57" t="s">
        <v>8308</v>
      </c>
      <c r="S57" s="17">
        <f t="shared" si="2"/>
        <v>42496.968935185185</v>
      </c>
      <c r="T57" s="17">
        <f t="shared" si="3"/>
        <v>42517.968935185185</v>
      </c>
      <c r="U57">
        <f t="shared" si="4"/>
        <v>2016</v>
      </c>
      <c r="V57" t="str">
        <f>TEXT(W57*29,"mmm")</f>
        <v>May</v>
      </c>
      <c r="W57">
        <f t="shared" si="5"/>
        <v>5</v>
      </c>
    </row>
    <row r="58" spans="1:23" ht="32" x14ac:dyDescent="0.2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1"/>
        <v>107</v>
      </c>
      <c r="P58">
        <f t="shared" si="0"/>
        <v>49.32</v>
      </c>
      <c r="Q58" s="11" t="s">
        <v>8307</v>
      </c>
      <c r="R58" t="s">
        <v>8308</v>
      </c>
      <c r="S58" s="17">
        <f t="shared" si="2"/>
        <v>42149.548888888887</v>
      </c>
      <c r="T58" s="17">
        <f t="shared" si="3"/>
        <v>42163.666666666672</v>
      </c>
      <c r="U58">
        <f t="shared" si="4"/>
        <v>2015</v>
      </c>
      <c r="V58" t="str">
        <f>TEXT(W58*29,"mmm")</f>
        <v>May</v>
      </c>
      <c r="W58">
        <f t="shared" si="5"/>
        <v>5</v>
      </c>
    </row>
    <row r="59" spans="1:23" ht="48" x14ac:dyDescent="0.2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1"/>
        <v>102</v>
      </c>
      <c r="P59">
        <f t="shared" si="0"/>
        <v>221.52</v>
      </c>
      <c r="Q59" s="11" t="s">
        <v>8307</v>
      </c>
      <c r="R59" t="s">
        <v>8308</v>
      </c>
      <c r="S59" s="17">
        <f t="shared" si="2"/>
        <v>42089.83289351852</v>
      </c>
      <c r="T59" s="17">
        <f t="shared" si="3"/>
        <v>42119.83289351852</v>
      </c>
      <c r="U59">
        <f t="shared" si="4"/>
        <v>2015</v>
      </c>
      <c r="V59" t="str">
        <f>TEXT(W59*29,"mmm")</f>
        <v>Mar</v>
      </c>
      <c r="W59">
        <f t="shared" si="5"/>
        <v>3</v>
      </c>
    </row>
    <row r="60" spans="1:23" ht="32" x14ac:dyDescent="0.2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1"/>
        <v>103</v>
      </c>
      <c r="P60">
        <f t="shared" si="0"/>
        <v>137.21</v>
      </c>
      <c r="Q60" s="11" t="s">
        <v>8307</v>
      </c>
      <c r="R60" t="s">
        <v>8308</v>
      </c>
      <c r="S60" s="17">
        <f t="shared" si="2"/>
        <v>41932.745046296295</v>
      </c>
      <c r="T60" s="17">
        <f t="shared" si="3"/>
        <v>41962.786712962959</v>
      </c>
      <c r="U60">
        <f t="shared" si="4"/>
        <v>2014</v>
      </c>
      <c r="V60" t="str">
        <f>TEXT(W60*29,"mmm")</f>
        <v>Oct</v>
      </c>
      <c r="W60">
        <f t="shared" si="5"/>
        <v>10</v>
      </c>
    </row>
    <row r="61" spans="1:23" ht="48" x14ac:dyDescent="0.2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1"/>
        <v>100</v>
      </c>
      <c r="P61">
        <f t="shared" si="0"/>
        <v>606.82000000000005</v>
      </c>
      <c r="Q61" s="11" t="s">
        <v>8307</v>
      </c>
      <c r="R61" t="s">
        <v>8308</v>
      </c>
      <c r="S61" s="17">
        <f t="shared" si="2"/>
        <v>42230.23583333334</v>
      </c>
      <c r="T61" s="17">
        <f t="shared" si="3"/>
        <v>42261.875</v>
      </c>
      <c r="U61">
        <f t="shared" si="4"/>
        <v>2015</v>
      </c>
      <c r="V61" t="str">
        <f>TEXT(W61*29,"mmm")</f>
        <v>Aug</v>
      </c>
      <c r="W61">
        <f t="shared" si="5"/>
        <v>8</v>
      </c>
    </row>
    <row r="62" spans="1:23" ht="48" x14ac:dyDescent="0.2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1"/>
        <v>103</v>
      </c>
      <c r="P62">
        <f t="shared" si="0"/>
        <v>43.04</v>
      </c>
      <c r="Q62" s="11" t="s">
        <v>8307</v>
      </c>
      <c r="R62" t="s">
        <v>8309</v>
      </c>
      <c r="S62" s="17">
        <f t="shared" si="2"/>
        <v>41701.901817129627</v>
      </c>
      <c r="T62" s="17">
        <f t="shared" si="3"/>
        <v>41721</v>
      </c>
      <c r="U62">
        <f t="shared" si="4"/>
        <v>2014</v>
      </c>
      <c r="V62" t="str">
        <f>TEXT(W62*29,"mmm")</f>
        <v>Mar</v>
      </c>
      <c r="W62">
        <f t="shared" si="5"/>
        <v>3</v>
      </c>
    </row>
    <row r="63" spans="1:23" ht="48" x14ac:dyDescent="0.2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1"/>
        <v>148</v>
      </c>
      <c r="P63">
        <f t="shared" si="0"/>
        <v>322.39</v>
      </c>
      <c r="Q63" s="11" t="s">
        <v>8307</v>
      </c>
      <c r="R63" t="s">
        <v>8309</v>
      </c>
      <c r="S63" s="17">
        <f t="shared" si="2"/>
        <v>41409.814317129632</v>
      </c>
      <c r="T63" s="17">
        <f t="shared" si="3"/>
        <v>41431.814317129632</v>
      </c>
      <c r="U63">
        <f t="shared" si="4"/>
        <v>2013</v>
      </c>
      <c r="V63" t="str">
        <f>TEXT(W63*29,"mmm")</f>
        <v>May</v>
      </c>
      <c r="W63">
        <f t="shared" si="5"/>
        <v>5</v>
      </c>
    </row>
    <row r="64" spans="1:23" ht="48" x14ac:dyDescent="0.2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1"/>
        <v>155</v>
      </c>
      <c r="P64">
        <f t="shared" si="0"/>
        <v>96.71</v>
      </c>
      <c r="Q64" s="11" t="s">
        <v>8307</v>
      </c>
      <c r="R64" t="s">
        <v>8309</v>
      </c>
      <c r="S64" s="17">
        <f t="shared" si="2"/>
        <v>41311.799513888887</v>
      </c>
      <c r="T64" s="17">
        <f t="shared" si="3"/>
        <v>41336.799513888887</v>
      </c>
      <c r="U64">
        <f t="shared" si="4"/>
        <v>2013</v>
      </c>
      <c r="V64" t="str">
        <f>TEXT(W64*29,"mmm")</f>
        <v>Feb</v>
      </c>
      <c r="W64">
        <f t="shared" si="5"/>
        <v>2</v>
      </c>
    </row>
    <row r="65" spans="1:23" ht="48" x14ac:dyDescent="0.2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1"/>
        <v>114</v>
      </c>
      <c r="P65">
        <f t="shared" si="0"/>
        <v>35.47</v>
      </c>
      <c r="Q65" s="11" t="s">
        <v>8307</v>
      </c>
      <c r="R65" t="s">
        <v>8309</v>
      </c>
      <c r="S65" s="17">
        <f t="shared" si="2"/>
        <v>41612.912187499998</v>
      </c>
      <c r="T65" s="17">
        <f t="shared" si="3"/>
        <v>41636.207638888889</v>
      </c>
      <c r="U65">
        <f t="shared" si="4"/>
        <v>2013</v>
      </c>
      <c r="V65" t="str">
        <f>TEXT(W65*29,"mmm")</f>
        <v>Dec</v>
      </c>
      <c r="W65">
        <f t="shared" si="5"/>
        <v>12</v>
      </c>
    </row>
    <row r="66" spans="1:23" ht="48" x14ac:dyDescent="0.2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1"/>
        <v>173</v>
      </c>
      <c r="P66">
        <f t="shared" ref="P66:P129" si="6">IFERROR(ROUND(E66/L66,2),0)</f>
        <v>86.67</v>
      </c>
      <c r="Q66" s="11" t="s">
        <v>8307</v>
      </c>
      <c r="R66" t="s">
        <v>8309</v>
      </c>
      <c r="S66" s="17">
        <f t="shared" si="2"/>
        <v>41433.01829861111</v>
      </c>
      <c r="T66" s="17">
        <f t="shared" si="3"/>
        <v>41463.01829861111</v>
      </c>
      <c r="U66">
        <f t="shared" si="4"/>
        <v>2013</v>
      </c>
      <c r="V66" t="str">
        <f>TEXT(W66*29,"mmm")</f>
        <v>Jun</v>
      </c>
      <c r="W66">
        <f t="shared" si="5"/>
        <v>6</v>
      </c>
    </row>
    <row r="67" spans="1:23" ht="32" x14ac:dyDescent="0.2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7">ROUND(E67/D67*100,0)</f>
        <v>108</v>
      </c>
      <c r="P67">
        <f t="shared" si="6"/>
        <v>132.05000000000001</v>
      </c>
      <c r="Q67" s="11" t="s">
        <v>8307</v>
      </c>
      <c r="R67" t="s">
        <v>8309</v>
      </c>
      <c r="S67" s="17">
        <f t="shared" ref="S67:S130" si="8">(((J67/60)/60)/24)+DATE(1970,1,1)</f>
        <v>41835.821226851855</v>
      </c>
      <c r="T67" s="17">
        <f t="shared" ref="T67:T130" si="9">(((I67/60)/60)/24)+DATE(1970,1,1)</f>
        <v>41862.249305555553</v>
      </c>
      <c r="U67">
        <f t="shared" ref="U67:U130" si="10">YEAR(S67)</f>
        <v>2014</v>
      </c>
      <c r="V67" t="str">
        <f>TEXT(W67*29,"mmm")</f>
        <v>Jul</v>
      </c>
      <c r="W67">
        <f t="shared" ref="W67:W130" si="11">MONTH(S67)</f>
        <v>7</v>
      </c>
    </row>
    <row r="68" spans="1:23" ht="32" x14ac:dyDescent="0.2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7"/>
        <v>119</v>
      </c>
      <c r="P68">
        <f t="shared" si="6"/>
        <v>91.23</v>
      </c>
      <c r="Q68" s="11" t="s">
        <v>8307</v>
      </c>
      <c r="R68" t="s">
        <v>8309</v>
      </c>
      <c r="S68" s="17">
        <f t="shared" si="8"/>
        <v>42539.849768518514</v>
      </c>
      <c r="T68" s="17">
        <f t="shared" si="9"/>
        <v>42569.849768518514</v>
      </c>
      <c r="U68">
        <f t="shared" si="10"/>
        <v>2016</v>
      </c>
      <c r="V68" t="str">
        <f>TEXT(W68*29,"mmm")</f>
        <v>Jun</v>
      </c>
      <c r="W68">
        <f t="shared" si="11"/>
        <v>6</v>
      </c>
    </row>
    <row r="69" spans="1:23" ht="48" x14ac:dyDescent="0.2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7"/>
        <v>116</v>
      </c>
      <c r="P69">
        <f t="shared" si="6"/>
        <v>116.25</v>
      </c>
      <c r="Q69" s="11" t="s">
        <v>8307</v>
      </c>
      <c r="R69" t="s">
        <v>8309</v>
      </c>
      <c r="S69" s="17">
        <f t="shared" si="8"/>
        <v>41075.583379629628</v>
      </c>
      <c r="T69" s="17">
        <f t="shared" si="9"/>
        <v>41105.583379629628</v>
      </c>
      <c r="U69">
        <f t="shared" si="10"/>
        <v>2012</v>
      </c>
      <c r="V69" t="str">
        <f>TEXT(W69*29,"mmm")</f>
        <v>Jun</v>
      </c>
      <c r="W69">
        <f t="shared" si="11"/>
        <v>6</v>
      </c>
    </row>
    <row r="70" spans="1:23" ht="64" x14ac:dyDescent="0.2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7"/>
        <v>127</v>
      </c>
      <c r="P70">
        <f t="shared" si="6"/>
        <v>21.19</v>
      </c>
      <c r="Q70" s="11" t="s">
        <v>8307</v>
      </c>
      <c r="R70" t="s">
        <v>8309</v>
      </c>
      <c r="S70" s="17">
        <f t="shared" si="8"/>
        <v>41663.569340277776</v>
      </c>
      <c r="T70" s="17">
        <f t="shared" si="9"/>
        <v>41693.569340277776</v>
      </c>
      <c r="U70">
        <f t="shared" si="10"/>
        <v>2014</v>
      </c>
      <c r="V70" t="str">
        <f>TEXT(W70*29,"mmm")</f>
        <v>Jan</v>
      </c>
      <c r="W70">
        <f t="shared" si="11"/>
        <v>1</v>
      </c>
    </row>
    <row r="71" spans="1:23" ht="48" x14ac:dyDescent="0.2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7"/>
        <v>111</v>
      </c>
      <c r="P71">
        <f t="shared" si="6"/>
        <v>62.33</v>
      </c>
      <c r="Q71" s="11" t="s">
        <v>8307</v>
      </c>
      <c r="R71" t="s">
        <v>8309</v>
      </c>
      <c r="S71" s="17">
        <f t="shared" si="8"/>
        <v>40786.187789351854</v>
      </c>
      <c r="T71" s="17">
        <f t="shared" si="9"/>
        <v>40818.290972222225</v>
      </c>
      <c r="U71">
        <f t="shared" si="10"/>
        <v>2011</v>
      </c>
      <c r="V71" t="str">
        <f>TEXT(W71*29,"mmm")</f>
        <v>Aug</v>
      </c>
      <c r="W71">
        <f t="shared" si="11"/>
        <v>8</v>
      </c>
    </row>
    <row r="72" spans="1:23" ht="48" x14ac:dyDescent="0.2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7"/>
        <v>127</v>
      </c>
      <c r="P72">
        <f t="shared" si="6"/>
        <v>37.409999999999997</v>
      </c>
      <c r="Q72" s="11" t="s">
        <v>8307</v>
      </c>
      <c r="R72" t="s">
        <v>8309</v>
      </c>
      <c r="S72" s="17">
        <f t="shared" si="8"/>
        <v>40730.896354166667</v>
      </c>
      <c r="T72" s="17">
        <f t="shared" si="9"/>
        <v>40790.896354166667</v>
      </c>
      <c r="U72">
        <f t="shared" si="10"/>
        <v>2011</v>
      </c>
      <c r="V72" t="str">
        <f>TEXT(W72*29,"mmm")</f>
        <v>Jul</v>
      </c>
      <c r="W72">
        <f t="shared" si="11"/>
        <v>7</v>
      </c>
    </row>
    <row r="73" spans="1:23" ht="48" x14ac:dyDescent="0.2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7"/>
        <v>124</v>
      </c>
      <c r="P73">
        <f t="shared" si="6"/>
        <v>69.72</v>
      </c>
      <c r="Q73" s="11" t="s">
        <v>8307</v>
      </c>
      <c r="R73" t="s">
        <v>8309</v>
      </c>
      <c r="S73" s="17">
        <f t="shared" si="8"/>
        <v>40997.271493055552</v>
      </c>
      <c r="T73" s="17">
        <f t="shared" si="9"/>
        <v>41057.271493055552</v>
      </c>
      <c r="U73">
        <f t="shared" si="10"/>
        <v>2012</v>
      </c>
      <c r="V73" t="str">
        <f>TEXT(W73*29,"mmm")</f>
        <v>Mar</v>
      </c>
      <c r="W73">
        <f t="shared" si="11"/>
        <v>3</v>
      </c>
    </row>
    <row r="74" spans="1:23" ht="48" x14ac:dyDescent="0.2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7"/>
        <v>108</v>
      </c>
      <c r="P74">
        <f t="shared" si="6"/>
        <v>58.17</v>
      </c>
      <c r="Q74" s="11" t="s">
        <v>8307</v>
      </c>
      <c r="R74" t="s">
        <v>8309</v>
      </c>
      <c r="S74" s="17">
        <f t="shared" si="8"/>
        <v>41208.010196759256</v>
      </c>
      <c r="T74" s="17">
        <f t="shared" si="9"/>
        <v>41228</v>
      </c>
      <c r="U74">
        <f t="shared" si="10"/>
        <v>2012</v>
      </c>
      <c r="V74" t="str">
        <f>TEXT(W74*29,"mmm")</f>
        <v>Oct</v>
      </c>
      <c r="W74">
        <f t="shared" si="11"/>
        <v>10</v>
      </c>
    </row>
    <row r="75" spans="1:23" ht="48" x14ac:dyDescent="0.2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7"/>
        <v>100</v>
      </c>
      <c r="P75">
        <f t="shared" si="6"/>
        <v>50</v>
      </c>
      <c r="Q75" s="11" t="s">
        <v>8307</v>
      </c>
      <c r="R75" t="s">
        <v>8309</v>
      </c>
      <c r="S75" s="17">
        <f t="shared" si="8"/>
        <v>40587.75675925926</v>
      </c>
      <c r="T75" s="17">
        <f t="shared" si="9"/>
        <v>40666.165972222225</v>
      </c>
      <c r="U75">
        <f t="shared" si="10"/>
        <v>2011</v>
      </c>
      <c r="V75" t="str">
        <f>TEXT(W75*29,"mmm")</f>
        <v>Feb</v>
      </c>
      <c r="W75">
        <f t="shared" si="11"/>
        <v>2</v>
      </c>
    </row>
    <row r="76" spans="1:23" ht="48" x14ac:dyDescent="0.2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7"/>
        <v>113</v>
      </c>
      <c r="P76">
        <f t="shared" si="6"/>
        <v>19.47</v>
      </c>
      <c r="Q76" s="11" t="s">
        <v>8307</v>
      </c>
      <c r="R76" t="s">
        <v>8309</v>
      </c>
      <c r="S76" s="17">
        <f t="shared" si="8"/>
        <v>42360.487210648149</v>
      </c>
      <c r="T76" s="17">
        <f t="shared" si="9"/>
        <v>42390.487210648149</v>
      </c>
      <c r="U76">
        <f t="shared" si="10"/>
        <v>2015</v>
      </c>
      <c r="V76" t="str">
        <f>TEXT(W76*29,"mmm")</f>
        <v>Dec</v>
      </c>
      <c r="W76">
        <f t="shared" si="11"/>
        <v>12</v>
      </c>
    </row>
    <row r="77" spans="1:23" ht="48" x14ac:dyDescent="0.2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7"/>
        <v>115</v>
      </c>
      <c r="P77">
        <f t="shared" si="6"/>
        <v>85.96</v>
      </c>
      <c r="Q77" s="11" t="s">
        <v>8307</v>
      </c>
      <c r="R77" t="s">
        <v>8309</v>
      </c>
      <c r="S77" s="17">
        <f t="shared" si="8"/>
        <v>41357.209166666667</v>
      </c>
      <c r="T77" s="17">
        <f t="shared" si="9"/>
        <v>41387.209166666667</v>
      </c>
      <c r="U77">
        <f t="shared" si="10"/>
        <v>2013</v>
      </c>
      <c r="V77" t="str">
        <f>TEXT(W77*29,"mmm")</f>
        <v>Mar</v>
      </c>
      <c r="W77">
        <f t="shared" si="11"/>
        <v>3</v>
      </c>
    </row>
    <row r="78" spans="1:23" ht="48" x14ac:dyDescent="0.2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7"/>
        <v>153</v>
      </c>
      <c r="P78">
        <f t="shared" si="6"/>
        <v>30.67</v>
      </c>
      <c r="Q78" s="11" t="s">
        <v>8307</v>
      </c>
      <c r="R78" t="s">
        <v>8309</v>
      </c>
      <c r="S78" s="17">
        <f t="shared" si="8"/>
        <v>40844.691643518519</v>
      </c>
      <c r="T78" s="17">
        <f t="shared" si="9"/>
        <v>40904.733310185184</v>
      </c>
      <c r="U78">
        <f t="shared" si="10"/>
        <v>2011</v>
      </c>
      <c r="V78" t="str">
        <f>TEXT(W78*29,"mmm")</f>
        <v>Oct</v>
      </c>
      <c r="W78">
        <f t="shared" si="11"/>
        <v>10</v>
      </c>
    </row>
    <row r="79" spans="1:23" ht="48" x14ac:dyDescent="0.2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7"/>
        <v>393</v>
      </c>
      <c r="P79">
        <f t="shared" si="6"/>
        <v>60.38</v>
      </c>
      <c r="Q79" s="11" t="s">
        <v>8307</v>
      </c>
      <c r="R79" t="s">
        <v>8309</v>
      </c>
      <c r="S79" s="17">
        <f t="shared" si="8"/>
        <v>40997.144872685189</v>
      </c>
      <c r="T79" s="17">
        <f t="shared" si="9"/>
        <v>41050.124305555553</v>
      </c>
      <c r="U79">
        <f t="shared" si="10"/>
        <v>2012</v>
      </c>
      <c r="V79" t="str">
        <f>TEXT(W79*29,"mmm")</f>
        <v>Mar</v>
      </c>
      <c r="W79">
        <f t="shared" si="11"/>
        <v>3</v>
      </c>
    </row>
    <row r="80" spans="1:23" ht="96" x14ac:dyDescent="0.2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7"/>
        <v>2702</v>
      </c>
      <c r="P80">
        <f t="shared" si="6"/>
        <v>38.6</v>
      </c>
      <c r="Q80" s="11" t="s">
        <v>8307</v>
      </c>
      <c r="R80" t="s">
        <v>8309</v>
      </c>
      <c r="S80" s="17">
        <f t="shared" si="8"/>
        <v>42604.730567129634</v>
      </c>
      <c r="T80" s="17">
        <f t="shared" si="9"/>
        <v>42614.730567129634</v>
      </c>
      <c r="U80">
        <f t="shared" si="10"/>
        <v>2016</v>
      </c>
      <c r="V80" t="str">
        <f>TEXT(W80*29,"mmm")</f>
        <v>Aug</v>
      </c>
      <c r="W80">
        <f t="shared" si="11"/>
        <v>8</v>
      </c>
    </row>
    <row r="81" spans="1:23" ht="48" x14ac:dyDescent="0.2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7"/>
        <v>127</v>
      </c>
      <c r="P81">
        <f t="shared" si="6"/>
        <v>40.270000000000003</v>
      </c>
      <c r="Q81" s="11" t="s">
        <v>8307</v>
      </c>
      <c r="R81" t="s">
        <v>8309</v>
      </c>
      <c r="S81" s="17">
        <f t="shared" si="8"/>
        <v>41724.776539351849</v>
      </c>
      <c r="T81" s="17">
        <f t="shared" si="9"/>
        <v>41754.776539351849</v>
      </c>
      <c r="U81">
        <f t="shared" si="10"/>
        <v>2014</v>
      </c>
      <c r="V81" t="str">
        <f>TEXT(W81*29,"mmm")</f>
        <v>Mar</v>
      </c>
      <c r="W81">
        <f t="shared" si="11"/>
        <v>3</v>
      </c>
    </row>
    <row r="82" spans="1:23" ht="48" x14ac:dyDescent="0.2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7"/>
        <v>107</v>
      </c>
      <c r="P82">
        <f t="shared" si="6"/>
        <v>273.83</v>
      </c>
      <c r="Q82" s="11" t="s">
        <v>8307</v>
      </c>
      <c r="R82" t="s">
        <v>8309</v>
      </c>
      <c r="S82" s="17">
        <f t="shared" si="8"/>
        <v>41583.083981481483</v>
      </c>
      <c r="T82" s="17">
        <f t="shared" si="9"/>
        <v>41618.083981481483</v>
      </c>
      <c r="U82">
        <f t="shared" si="10"/>
        <v>2013</v>
      </c>
      <c r="V82" t="str">
        <f>TEXT(W82*29,"mmm")</f>
        <v>Nov</v>
      </c>
      <c r="W82">
        <f t="shared" si="11"/>
        <v>11</v>
      </c>
    </row>
    <row r="83" spans="1:23" ht="48" x14ac:dyDescent="0.2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7"/>
        <v>198</v>
      </c>
      <c r="P83">
        <f t="shared" si="6"/>
        <v>53.04</v>
      </c>
      <c r="Q83" s="11" t="s">
        <v>8307</v>
      </c>
      <c r="R83" t="s">
        <v>8309</v>
      </c>
      <c r="S83" s="17">
        <f t="shared" si="8"/>
        <v>41100.158877314818</v>
      </c>
      <c r="T83" s="17">
        <f t="shared" si="9"/>
        <v>41104.126388888886</v>
      </c>
      <c r="U83">
        <f t="shared" si="10"/>
        <v>2012</v>
      </c>
      <c r="V83" t="str">
        <f>TEXT(W83*29,"mmm")</f>
        <v>Jul</v>
      </c>
      <c r="W83">
        <f t="shared" si="11"/>
        <v>7</v>
      </c>
    </row>
    <row r="84" spans="1:23" ht="48" x14ac:dyDescent="0.2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7"/>
        <v>100</v>
      </c>
      <c r="P84">
        <f t="shared" si="6"/>
        <v>40.01</v>
      </c>
      <c r="Q84" s="11" t="s">
        <v>8307</v>
      </c>
      <c r="R84" t="s">
        <v>8309</v>
      </c>
      <c r="S84" s="17">
        <f t="shared" si="8"/>
        <v>40795.820150462961</v>
      </c>
      <c r="T84" s="17">
        <f t="shared" si="9"/>
        <v>40825.820150462961</v>
      </c>
      <c r="U84">
        <f t="shared" si="10"/>
        <v>2011</v>
      </c>
      <c r="V84" t="str">
        <f>TEXT(W84*29,"mmm")</f>
        <v>Sep</v>
      </c>
      <c r="W84">
        <f t="shared" si="11"/>
        <v>9</v>
      </c>
    </row>
    <row r="85" spans="1:23" ht="48" x14ac:dyDescent="0.2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7"/>
        <v>103</v>
      </c>
      <c r="P85">
        <f t="shared" si="6"/>
        <v>15.77</v>
      </c>
      <c r="Q85" s="11" t="s">
        <v>8307</v>
      </c>
      <c r="R85" t="s">
        <v>8309</v>
      </c>
      <c r="S85" s="17">
        <f t="shared" si="8"/>
        <v>42042.615613425922</v>
      </c>
      <c r="T85" s="17">
        <f t="shared" si="9"/>
        <v>42057.479166666672</v>
      </c>
      <c r="U85">
        <f t="shared" si="10"/>
        <v>2015</v>
      </c>
      <c r="V85" t="str">
        <f>TEXT(W85*29,"mmm")</f>
        <v>Feb</v>
      </c>
      <c r="W85">
        <f t="shared" si="11"/>
        <v>2</v>
      </c>
    </row>
    <row r="86" spans="1:23" ht="48" x14ac:dyDescent="0.2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7"/>
        <v>100</v>
      </c>
      <c r="P86">
        <f t="shared" si="6"/>
        <v>71.430000000000007</v>
      </c>
      <c r="Q86" s="11" t="s">
        <v>8307</v>
      </c>
      <c r="R86" t="s">
        <v>8309</v>
      </c>
      <c r="S86" s="17">
        <f t="shared" si="8"/>
        <v>40648.757939814815</v>
      </c>
      <c r="T86" s="17">
        <f t="shared" si="9"/>
        <v>40678.757939814815</v>
      </c>
      <c r="U86">
        <f t="shared" si="10"/>
        <v>2011</v>
      </c>
      <c r="V86" t="str">
        <f>TEXT(W86*29,"mmm")</f>
        <v>Apr</v>
      </c>
      <c r="W86">
        <f t="shared" si="11"/>
        <v>4</v>
      </c>
    </row>
    <row r="87" spans="1:23" ht="48" x14ac:dyDescent="0.2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7"/>
        <v>126</v>
      </c>
      <c r="P87">
        <f t="shared" si="6"/>
        <v>71.709999999999994</v>
      </c>
      <c r="Q87" s="11" t="s">
        <v>8307</v>
      </c>
      <c r="R87" t="s">
        <v>8309</v>
      </c>
      <c r="S87" s="17">
        <f t="shared" si="8"/>
        <v>40779.125428240739</v>
      </c>
      <c r="T87" s="17">
        <f t="shared" si="9"/>
        <v>40809.125428240739</v>
      </c>
      <c r="U87">
        <f t="shared" si="10"/>
        <v>2011</v>
      </c>
      <c r="V87" t="str">
        <f>TEXT(W87*29,"mmm")</f>
        <v>Aug</v>
      </c>
      <c r="W87">
        <f t="shared" si="11"/>
        <v>8</v>
      </c>
    </row>
    <row r="88" spans="1:23" ht="48" x14ac:dyDescent="0.2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7"/>
        <v>106</v>
      </c>
      <c r="P88">
        <f t="shared" si="6"/>
        <v>375.76</v>
      </c>
      <c r="Q88" s="11" t="s">
        <v>8307</v>
      </c>
      <c r="R88" t="s">
        <v>8309</v>
      </c>
      <c r="S88" s="17">
        <f t="shared" si="8"/>
        <v>42291.556076388893</v>
      </c>
      <c r="T88" s="17">
        <f t="shared" si="9"/>
        <v>42365.59774305555</v>
      </c>
      <c r="U88">
        <f t="shared" si="10"/>
        <v>2015</v>
      </c>
      <c r="V88" t="str">
        <f>TEXT(W88*29,"mmm")</f>
        <v>Oct</v>
      </c>
      <c r="W88">
        <f t="shared" si="11"/>
        <v>10</v>
      </c>
    </row>
    <row r="89" spans="1:23" ht="48" x14ac:dyDescent="0.2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7"/>
        <v>105</v>
      </c>
      <c r="P89">
        <f t="shared" si="6"/>
        <v>104.6</v>
      </c>
      <c r="Q89" s="11" t="s">
        <v>8307</v>
      </c>
      <c r="R89" t="s">
        <v>8309</v>
      </c>
      <c r="S89" s="17">
        <f t="shared" si="8"/>
        <v>40322.53938657407</v>
      </c>
      <c r="T89" s="17">
        <f t="shared" si="9"/>
        <v>40332.070138888892</v>
      </c>
      <c r="U89">
        <f t="shared" si="10"/>
        <v>2010</v>
      </c>
      <c r="V89" t="str">
        <f>TEXT(W89*29,"mmm")</f>
        <v>May</v>
      </c>
      <c r="W89">
        <f t="shared" si="11"/>
        <v>5</v>
      </c>
    </row>
    <row r="90" spans="1:23" ht="48" x14ac:dyDescent="0.2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7"/>
        <v>103</v>
      </c>
      <c r="P90">
        <f t="shared" si="6"/>
        <v>60</v>
      </c>
      <c r="Q90" s="11" t="s">
        <v>8307</v>
      </c>
      <c r="R90" t="s">
        <v>8309</v>
      </c>
      <c r="S90" s="17">
        <f t="shared" si="8"/>
        <v>41786.65892361111</v>
      </c>
      <c r="T90" s="17">
        <f t="shared" si="9"/>
        <v>41812.65892361111</v>
      </c>
      <c r="U90">
        <f t="shared" si="10"/>
        <v>2014</v>
      </c>
      <c r="V90" t="str">
        <f>TEXT(W90*29,"mmm")</f>
        <v>May</v>
      </c>
      <c r="W90">
        <f t="shared" si="11"/>
        <v>5</v>
      </c>
    </row>
    <row r="91" spans="1:23" ht="48" x14ac:dyDescent="0.2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7"/>
        <v>115</v>
      </c>
      <c r="P91">
        <f t="shared" si="6"/>
        <v>123.29</v>
      </c>
      <c r="Q91" s="11" t="s">
        <v>8307</v>
      </c>
      <c r="R91" t="s">
        <v>8309</v>
      </c>
      <c r="S91" s="17">
        <f t="shared" si="8"/>
        <v>41402.752222222225</v>
      </c>
      <c r="T91" s="17">
        <f t="shared" si="9"/>
        <v>41427.752222222225</v>
      </c>
      <c r="U91">
        <f t="shared" si="10"/>
        <v>2013</v>
      </c>
      <c r="V91" t="str">
        <f>TEXT(W91*29,"mmm")</f>
        <v>May</v>
      </c>
      <c r="W91">
        <f t="shared" si="11"/>
        <v>5</v>
      </c>
    </row>
    <row r="92" spans="1:23" ht="32" x14ac:dyDescent="0.2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7"/>
        <v>100</v>
      </c>
      <c r="P92">
        <f t="shared" si="6"/>
        <v>31.38</v>
      </c>
      <c r="Q92" s="11" t="s">
        <v>8307</v>
      </c>
      <c r="R92" t="s">
        <v>8309</v>
      </c>
      <c r="S92" s="17">
        <f t="shared" si="8"/>
        <v>40706.297442129631</v>
      </c>
      <c r="T92" s="17">
        <f t="shared" si="9"/>
        <v>40736.297442129631</v>
      </c>
      <c r="U92">
        <f t="shared" si="10"/>
        <v>2011</v>
      </c>
      <c r="V92" t="str">
        <f>TEXT(W92*29,"mmm")</f>
        <v>Jun</v>
      </c>
      <c r="W92">
        <f t="shared" si="11"/>
        <v>6</v>
      </c>
    </row>
    <row r="93" spans="1:23" ht="48" x14ac:dyDescent="0.2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7"/>
        <v>120</v>
      </c>
      <c r="P93">
        <f t="shared" si="6"/>
        <v>78.260000000000005</v>
      </c>
      <c r="Q93" s="11" t="s">
        <v>8307</v>
      </c>
      <c r="R93" t="s">
        <v>8309</v>
      </c>
      <c r="S93" s="17">
        <f t="shared" si="8"/>
        <v>40619.402361111112</v>
      </c>
      <c r="T93" s="17">
        <f t="shared" si="9"/>
        <v>40680.402361111112</v>
      </c>
      <c r="U93">
        <f t="shared" si="10"/>
        <v>2011</v>
      </c>
      <c r="V93" t="str">
        <f>TEXT(W93*29,"mmm")</f>
        <v>Mar</v>
      </c>
      <c r="W93">
        <f t="shared" si="11"/>
        <v>3</v>
      </c>
    </row>
    <row r="94" spans="1:23" ht="48" x14ac:dyDescent="0.2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7"/>
        <v>105</v>
      </c>
      <c r="P94">
        <f t="shared" si="6"/>
        <v>122.33</v>
      </c>
      <c r="Q94" s="11" t="s">
        <v>8307</v>
      </c>
      <c r="R94" t="s">
        <v>8309</v>
      </c>
      <c r="S94" s="17">
        <f t="shared" si="8"/>
        <v>42721.198877314819</v>
      </c>
      <c r="T94" s="17">
        <f t="shared" si="9"/>
        <v>42767.333333333328</v>
      </c>
      <c r="U94">
        <f t="shared" si="10"/>
        <v>2016</v>
      </c>
      <c r="V94" t="str">
        <f>TEXT(W94*29,"mmm")</f>
        <v>Dec</v>
      </c>
      <c r="W94">
        <f t="shared" si="11"/>
        <v>12</v>
      </c>
    </row>
    <row r="95" spans="1:23" ht="48" x14ac:dyDescent="0.2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7"/>
        <v>111</v>
      </c>
      <c r="P95">
        <f t="shared" si="6"/>
        <v>73.73</v>
      </c>
      <c r="Q95" s="11" t="s">
        <v>8307</v>
      </c>
      <c r="R95" t="s">
        <v>8309</v>
      </c>
      <c r="S95" s="17">
        <f t="shared" si="8"/>
        <v>41065.858067129629</v>
      </c>
      <c r="T95" s="17">
        <f t="shared" si="9"/>
        <v>41093.875</v>
      </c>
      <c r="U95">
        <f t="shared" si="10"/>
        <v>2012</v>
      </c>
      <c r="V95" t="str">
        <f>TEXT(W95*29,"mmm")</f>
        <v>Jun</v>
      </c>
      <c r="W95">
        <f t="shared" si="11"/>
        <v>6</v>
      </c>
    </row>
    <row r="96" spans="1:23" ht="48" x14ac:dyDescent="0.2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7"/>
        <v>104</v>
      </c>
      <c r="P96">
        <f t="shared" si="6"/>
        <v>21.67</v>
      </c>
      <c r="Q96" s="11" t="s">
        <v>8307</v>
      </c>
      <c r="R96" t="s">
        <v>8309</v>
      </c>
      <c r="S96" s="17">
        <f t="shared" si="8"/>
        <v>41716.717847222222</v>
      </c>
      <c r="T96" s="17">
        <f t="shared" si="9"/>
        <v>41736.717847222222</v>
      </c>
      <c r="U96">
        <f t="shared" si="10"/>
        <v>2014</v>
      </c>
      <c r="V96" t="str">
        <f>TEXT(W96*29,"mmm")</f>
        <v>Mar</v>
      </c>
      <c r="W96">
        <f t="shared" si="11"/>
        <v>3</v>
      </c>
    </row>
    <row r="97" spans="1:23" ht="48" x14ac:dyDescent="0.2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7"/>
        <v>131</v>
      </c>
      <c r="P97">
        <f t="shared" si="6"/>
        <v>21.9</v>
      </c>
      <c r="Q97" s="11" t="s">
        <v>8307</v>
      </c>
      <c r="R97" t="s">
        <v>8309</v>
      </c>
      <c r="S97" s="17">
        <f t="shared" si="8"/>
        <v>40935.005104166667</v>
      </c>
      <c r="T97" s="17">
        <f t="shared" si="9"/>
        <v>40965.005104166667</v>
      </c>
      <c r="U97">
        <f t="shared" si="10"/>
        <v>2012</v>
      </c>
      <c r="V97" t="str">
        <f>TEXT(W97*29,"mmm")</f>
        <v>Jan</v>
      </c>
      <c r="W97">
        <f t="shared" si="11"/>
        <v>1</v>
      </c>
    </row>
    <row r="98" spans="1:23" ht="48" x14ac:dyDescent="0.2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7"/>
        <v>115</v>
      </c>
      <c r="P98">
        <f t="shared" si="6"/>
        <v>50.59</v>
      </c>
      <c r="Q98" s="11" t="s">
        <v>8307</v>
      </c>
      <c r="R98" t="s">
        <v>8309</v>
      </c>
      <c r="S98" s="17">
        <f t="shared" si="8"/>
        <v>40324.662511574075</v>
      </c>
      <c r="T98" s="17">
        <f t="shared" si="9"/>
        <v>40391.125</v>
      </c>
      <c r="U98">
        <f t="shared" si="10"/>
        <v>2010</v>
      </c>
      <c r="V98" t="str">
        <f>TEXT(W98*29,"mmm")</f>
        <v>May</v>
      </c>
      <c r="W98">
        <f t="shared" si="11"/>
        <v>5</v>
      </c>
    </row>
    <row r="99" spans="1:23" ht="48" x14ac:dyDescent="0.2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7"/>
        <v>106</v>
      </c>
      <c r="P99">
        <f t="shared" si="6"/>
        <v>53.13</v>
      </c>
      <c r="Q99" s="11" t="s">
        <v>8307</v>
      </c>
      <c r="R99" t="s">
        <v>8309</v>
      </c>
      <c r="S99" s="17">
        <f t="shared" si="8"/>
        <v>40706.135208333333</v>
      </c>
      <c r="T99" s="17">
        <f t="shared" si="9"/>
        <v>40736.135208333333</v>
      </c>
      <c r="U99">
        <f t="shared" si="10"/>
        <v>2011</v>
      </c>
      <c r="V99" t="str">
        <f>TEXT(W99*29,"mmm")</f>
        <v>Jun</v>
      </c>
      <c r="W99">
        <f t="shared" si="11"/>
        <v>6</v>
      </c>
    </row>
    <row r="100" spans="1:23" ht="48" x14ac:dyDescent="0.2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7"/>
        <v>106</v>
      </c>
      <c r="P100">
        <f t="shared" si="6"/>
        <v>56.67</v>
      </c>
      <c r="Q100" s="11" t="s">
        <v>8307</v>
      </c>
      <c r="R100" t="s">
        <v>8309</v>
      </c>
      <c r="S100" s="17">
        <f t="shared" si="8"/>
        <v>41214.79483796296</v>
      </c>
      <c r="T100" s="17">
        <f t="shared" si="9"/>
        <v>41250.979166666664</v>
      </c>
      <c r="U100">
        <f t="shared" si="10"/>
        <v>2012</v>
      </c>
      <c r="V100" t="str">
        <f>TEXT(W100*29,"mmm")</f>
        <v>Nov</v>
      </c>
      <c r="W100">
        <f t="shared" si="11"/>
        <v>11</v>
      </c>
    </row>
    <row r="101" spans="1:23" ht="32" x14ac:dyDescent="0.2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7"/>
        <v>106</v>
      </c>
      <c r="P101">
        <f t="shared" si="6"/>
        <v>40.78</v>
      </c>
      <c r="Q101" s="11" t="s">
        <v>8307</v>
      </c>
      <c r="R101" t="s">
        <v>8309</v>
      </c>
      <c r="S101" s="17">
        <f t="shared" si="8"/>
        <v>41631.902766203704</v>
      </c>
      <c r="T101" s="17">
        <f t="shared" si="9"/>
        <v>41661.902766203704</v>
      </c>
      <c r="U101">
        <f t="shared" si="10"/>
        <v>2013</v>
      </c>
      <c r="V101" t="str">
        <f>TEXT(W101*29,"mmm")</f>
        <v>Dec</v>
      </c>
      <c r="W101">
        <f t="shared" si="11"/>
        <v>12</v>
      </c>
    </row>
    <row r="102" spans="1:23" ht="48" x14ac:dyDescent="0.2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7"/>
        <v>100</v>
      </c>
      <c r="P102">
        <f t="shared" si="6"/>
        <v>192.31</v>
      </c>
      <c r="Q102" s="11" t="s">
        <v>8307</v>
      </c>
      <c r="R102" t="s">
        <v>8309</v>
      </c>
      <c r="S102" s="17">
        <f t="shared" si="8"/>
        <v>41197.753310185188</v>
      </c>
      <c r="T102" s="17">
        <f t="shared" si="9"/>
        <v>41217.794976851852</v>
      </c>
      <c r="U102">
        <f t="shared" si="10"/>
        <v>2012</v>
      </c>
      <c r="V102" t="str">
        <f>TEXT(W102*29,"mmm")</f>
        <v>Oct</v>
      </c>
      <c r="W102">
        <f t="shared" si="11"/>
        <v>10</v>
      </c>
    </row>
    <row r="103" spans="1:23" ht="48" x14ac:dyDescent="0.2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7"/>
        <v>100</v>
      </c>
      <c r="P103">
        <f t="shared" si="6"/>
        <v>100</v>
      </c>
      <c r="Q103" s="11" t="s">
        <v>8307</v>
      </c>
      <c r="R103" t="s">
        <v>8309</v>
      </c>
      <c r="S103" s="17">
        <f t="shared" si="8"/>
        <v>41274.776736111111</v>
      </c>
      <c r="T103" s="17">
        <f t="shared" si="9"/>
        <v>41298.776736111111</v>
      </c>
      <c r="U103">
        <f t="shared" si="10"/>
        <v>2012</v>
      </c>
      <c r="V103" t="str">
        <f>TEXT(W103*29,"mmm")</f>
        <v>Dec</v>
      </c>
      <c r="W103">
        <f t="shared" si="11"/>
        <v>12</v>
      </c>
    </row>
    <row r="104" spans="1:23" ht="48" x14ac:dyDescent="0.2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7"/>
        <v>128</v>
      </c>
      <c r="P104">
        <f t="shared" si="6"/>
        <v>117.92</v>
      </c>
      <c r="Q104" s="11" t="s">
        <v>8307</v>
      </c>
      <c r="R104" t="s">
        <v>8309</v>
      </c>
      <c r="S104" s="17">
        <f t="shared" si="8"/>
        <v>40505.131168981483</v>
      </c>
      <c r="T104" s="17">
        <f t="shared" si="9"/>
        <v>40535.131168981483</v>
      </c>
      <c r="U104">
        <f t="shared" si="10"/>
        <v>2010</v>
      </c>
      <c r="V104" t="str">
        <f>TEXT(W104*29,"mmm")</f>
        <v>Nov</v>
      </c>
      <c r="W104">
        <f t="shared" si="11"/>
        <v>11</v>
      </c>
    </row>
    <row r="105" spans="1:23" ht="32" x14ac:dyDescent="0.2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7"/>
        <v>105</v>
      </c>
      <c r="P105">
        <f t="shared" si="6"/>
        <v>27.9</v>
      </c>
      <c r="Q105" s="11" t="s">
        <v>8307</v>
      </c>
      <c r="R105" t="s">
        <v>8309</v>
      </c>
      <c r="S105" s="17">
        <f t="shared" si="8"/>
        <v>41682.805902777778</v>
      </c>
      <c r="T105" s="17">
        <f t="shared" si="9"/>
        <v>41705.805902777778</v>
      </c>
      <c r="U105">
        <f t="shared" si="10"/>
        <v>2014</v>
      </c>
      <c r="V105" t="str">
        <f>TEXT(W105*29,"mmm")</f>
        <v>Feb</v>
      </c>
      <c r="W105">
        <f t="shared" si="11"/>
        <v>2</v>
      </c>
    </row>
    <row r="106" spans="1:23" ht="32" x14ac:dyDescent="0.2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7"/>
        <v>120</v>
      </c>
      <c r="P106">
        <f t="shared" si="6"/>
        <v>60</v>
      </c>
      <c r="Q106" s="11" t="s">
        <v>8307</v>
      </c>
      <c r="R106" t="s">
        <v>8309</v>
      </c>
      <c r="S106" s="17">
        <f t="shared" si="8"/>
        <v>40612.695208333331</v>
      </c>
      <c r="T106" s="17">
        <f t="shared" si="9"/>
        <v>40636.041666666664</v>
      </c>
      <c r="U106">
        <f t="shared" si="10"/>
        <v>2011</v>
      </c>
      <c r="V106" t="str">
        <f>TEXT(W106*29,"mmm")</f>
        <v>Mar</v>
      </c>
      <c r="W106">
        <f t="shared" si="11"/>
        <v>3</v>
      </c>
    </row>
    <row r="107" spans="1:23" ht="48" x14ac:dyDescent="0.2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7"/>
        <v>107</v>
      </c>
      <c r="P107">
        <f t="shared" si="6"/>
        <v>39.380000000000003</v>
      </c>
      <c r="Q107" s="11" t="s">
        <v>8307</v>
      </c>
      <c r="R107" t="s">
        <v>8309</v>
      </c>
      <c r="S107" s="17">
        <f t="shared" si="8"/>
        <v>42485.724768518514</v>
      </c>
      <c r="T107" s="17">
        <f t="shared" si="9"/>
        <v>42504</v>
      </c>
      <c r="U107">
        <f t="shared" si="10"/>
        <v>2016</v>
      </c>
      <c r="V107" t="str">
        <f>TEXT(W107*29,"mmm")</f>
        <v>Apr</v>
      </c>
      <c r="W107">
        <f t="shared" si="11"/>
        <v>4</v>
      </c>
    </row>
    <row r="108" spans="1:23" ht="16" x14ac:dyDescent="0.2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7"/>
        <v>101</v>
      </c>
      <c r="P108">
        <f t="shared" si="6"/>
        <v>186.11</v>
      </c>
      <c r="Q108" s="11" t="s">
        <v>8307</v>
      </c>
      <c r="R108" t="s">
        <v>8309</v>
      </c>
      <c r="S108" s="17">
        <f t="shared" si="8"/>
        <v>40987.776631944449</v>
      </c>
      <c r="T108" s="17">
        <f t="shared" si="9"/>
        <v>41001.776631944449</v>
      </c>
      <c r="U108">
        <f t="shared" si="10"/>
        <v>2012</v>
      </c>
      <c r="V108" t="str">
        <f>TEXT(W108*29,"mmm")</f>
        <v>Mar</v>
      </c>
      <c r="W108">
        <f t="shared" si="11"/>
        <v>3</v>
      </c>
    </row>
    <row r="109" spans="1:23" ht="48" x14ac:dyDescent="0.2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7"/>
        <v>102</v>
      </c>
      <c r="P109">
        <f t="shared" si="6"/>
        <v>111.38</v>
      </c>
      <c r="Q109" s="11" t="s">
        <v>8307</v>
      </c>
      <c r="R109" t="s">
        <v>8309</v>
      </c>
      <c r="S109" s="17">
        <f t="shared" si="8"/>
        <v>40635.982488425929</v>
      </c>
      <c r="T109" s="17">
        <f t="shared" si="9"/>
        <v>40657.982488425929</v>
      </c>
      <c r="U109">
        <f t="shared" si="10"/>
        <v>2011</v>
      </c>
      <c r="V109" t="str">
        <f>TEXT(W109*29,"mmm")</f>
        <v>Apr</v>
      </c>
      <c r="W109">
        <f t="shared" si="11"/>
        <v>4</v>
      </c>
    </row>
    <row r="110" spans="1:23" ht="48" x14ac:dyDescent="0.2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7"/>
        <v>247</v>
      </c>
      <c r="P110">
        <f t="shared" si="6"/>
        <v>78.72</v>
      </c>
      <c r="Q110" s="11" t="s">
        <v>8307</v>
      </c>
      <c r="R110" t="s">
        <v>8309</v>
      </c>
      <c r="S110" s="17">
        <f t="shared" si="8"/>
        <v>41365.613078703704</v>
      </c>
      <c r="T110" s="17">
        <f t="shared" si="9"/>
        <v>41425.613078703704</v>
      </c>
      <c r="U110">
        <f t="shared" si="10"/>
        <v>2013</v>
      </c>
      <c r="V110" t="str">
        <f>TEXT(W110*29,"mmm")</f>
        <v>Apr</v>
      </c>
      <c r="W110">
        <f t="shared" si="11"/>
        <v>4</v>
      </c>
    </row>
    <row r="111" spans="1:23" ht="48" x14ac:dyDescent="0.2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7"/>
        <v>220</v>
      </c>
      <c r="P111">
        <f t="shared" si="6"/>
        <v>46.7</v>
      </c>
      <c r="Q111" s="11" t="s">
        <v>8307</v>
      </c>
      <c r="R111" t="s">
        <v>8309</v>
      </c>
      <c r="S111" s="17">
        <f t="shared" si="8"/>
        <v>40570.025810185187</v>
      </c>
      <c r="T111" s="17">
        <f t="shared" si="9"/>
        <v>40600.025810185187</v>
      </c>
      <c r="U111">
        <f t="shared" si="10"/>
        <v>2011</v>
      </c>
      <c r="V111" t="str">
        <f>TEXT(W111*29,"mmm")</f>
        <v>Jan</v>
      </c>
      <c r="W111">
        <f t="shared" si="11"/>
        <v>1</v>
      </c>
    </row>
    <row r="112" spans="1:23" ht="48" x14ac:dyDescent="0.2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7"/>
        <v>131</v>
      </c>
      <c r="P112">
        <f t="shared" si="6"/>
        <v>65.38</v>
      </c>
      <c r="Q112" s="11" t="s">
        <v>8307</v>
      </c>
      <c r="R112" t="s">
        <v>8309</v>
      </c>
      <c r="S112" s="17">
        <f t="shared" si="8"/>
        <v>41557.949687500004</v>
      </c>
      <c r="T112" s="17">
        <f t="shared" si="9"/>
        <v>41592.249305555553</v>
      </c>
      <c r="U112">
        <f t="shared" si="10"/>
        <v>2013</v>
      </c>
      <c r="V112" t="str">
        <f>TEXT(W112*29,"mmm")</f>
        <v>Oct</v>
      </c>
      <c r="W112">
        <f t="shared" si="11"/>
        <v>10</v>
      </c>
    </row>
    <row r="113" spans="1:23" ht="48" x14ac:dyDescent="0.2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7"/>
        <v>155</v>
      </c>
      <c r="P113">
        <f t="shared" si="6"/>
        <v>102.08</v>
      </c>
      <c r="Q113" s="11" t="s">
        <v>8307</v>
      </c>
      <c r="R113" t="s">
        <v>8309</v>
      </c>
      <c r="S113" s="17">
        <f t="shared" si="8"/>
        <v>42125.333182870367</v>
      </c>
      <c r="T113" s="17">
        <f t="shared" si="9"/>
        <v>42155.333182870367</v>
      </c>
      <c r="U113">
        <f t="shared" si="10"/>
        <v>2015</v>
      </c>
      <c r="V113" t="str">
        <f>TEXT(W113*29,"mmm")</f>
        <v>May</v>
      </c>
      <c r="W113">
        <f t="shared" si="11"/>
        <v>5</v>
      </c>
    </row>
    <row r="114" spans="1:23" ht="48" x14ac:dyDescent="0.2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7"/>
        <v>104</v>
      </c>
      <c r="P114">
        <f t="shared" si="6"/>
        <v>64.2</v>
      </c>
      <c r="Q114" s="11" t="s">
        <v>8307</v>
      </c>
      <c r="R114" t="s">
        <v>8309</v>
      </c>
      <c r="S114" s="17">
        <f t="shared" si="8"/>
        <v>41718.043032407404</v>
      </c>
      <c r="T114" s="17">
        <f t="shared" si="9"/>
        <v>41742.083333333336</v>
      </c>
      <c r="U114">
        <f t="shared" si="10"/>
        <v>2014</v>
      </c>
      <c r="V114" t="str">
        <f>TEXT(W114*29,"mmm")</f>
        <v>Mar</v>
      </c>
      <c r="W114">
        <f t="shared" si="11"/>
        <v>3</v>
      </c>
    </row>
    <row r="115" spans="1:23" ht="32" x14ac:dyDescent="0.2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7"/>
        <v>141</v>
      </c>
      <c r="P115">
        <f t="shared" si="6"/>
        <v>90.38</v>
      </c>
      <c r="Q115" s="11" t="s">
        <v>8307</v>
      </c>
      <c r="R115" t="s">
        <v>8309</v>
      </c>
      <c r="S115" s="17">
        <f t="shared" si="8"/>
        <v>40753.758425925924</v>
      </c>
      <c r="T115" s="17">
        <f t="shared" si="9"/>
        <v>40761.625</v>
      </c>
      <c r="U115">
        <f t="shared" si="10"/>
        <v>2011</v>
      </c>
      <c r="V115" t="str">
        <f>TEXT(W115*29,"mmm")</f>
        <v>Jul</v>
      </c>
      <c r="W115">
        <f t="shared" si="11"/>
        <v>7</v>
      </c>
    </row>
    <row r="116" spans="1:23" ht="48" x14ac:dyDescent="0.2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7"/>
        <v>103</v>
      </c>
      <c r="P116">
        <f t="shared" si="6"/>
        <v>88.57</v>
      </c>
      <c r="Q116" s="11" t="s">
        <v>8307</v>
      </c>
      <c r="R116" t="s">
        <v>8309</v>
      </c>
      <c r="S116" s="17">
        <f t="shared" si="8"/>
        <v>40861.27416666667</v>
      </c>
      <c r="T116" s="17">
        <f t="shared" si="9"/>
        <v>40921.27416666667</v>
      </c>
      <c r="U116">
        <f t="shared" si="10"/>
        <v>2011</v>
      </c>
      <c r="V116" t="str">
        <f>TEXT(W116*29,"mmm")</f>
        <v>Nov</v>
      </c>
      <c r="W116">
        <f t="shared" si="11"/>
        <v>11</v>
      </c>
    </row>
    <row r="117" spans="1:23" ht="16" x14ac:dyDescent="0.2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7"/>
        <v>140</v>
      </c>
      <c r="P117">
        <f t="shared" si="6"/>
        <v>28.73</v>
      </c>
      <c r="Q117" s="11" t="s">
        <v>8307</v>
      </c>
      <c r="R117" t="s">
        <v>8309</v>
      </c>
      <c r="S117" s="17">
        <f t="shared" si="8"/>
        <v>40918.738935185182</v>
      </c>
      <c r="T117" s="17">
        <f t="shared" si="9"/>
        <v>40943.738935185182</v>
      </c>
      <c r="U117">
        <f t="shared" si="10"/>
        <v>2012</v>
      </c>
      <c r="V117" t="str">
        <f>TEXT(W117*29,"mmm")</f>
        <v>Jan</v>
      </c>
      <c r="W117">
        <f t="shared" si="11"/>
        <v>1</v>
      </c>
    </row>
    <row r="118" spans="1:23" ht="48" x14ac:dyDescent="0.2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7"/>
        <v>114</v>
      </c>
      <c r="P118">
        <f t="shared" si="6"/>
        <v>69.790000000000006</v>
      </c>
      <c r="Q118" s="11" t="s">
        <v>8307</v>
      </c>
      <c r="R118" t="s">
        <v>8309</v>
      </c>
      <c r="S118" s="17">
        <f t="shared" si="8"/>
        <v>40595.497164351851</v>
      </c>
      <c r="T118" s="17">
        <f t="shared" si="9"/>
        <v>40641.455497685187</v>
      </c>
      <c r="U118">
        <f t="shared" si="10"/>
        <v>2011</v>
      </c>
      <c r="V118" t="str">
        <f>TEXT(W118*29,"mmm")</f>
        <v>Feb</v>
      </c>
      <c r="W118">
        <f t="shared" si="11"/>
        <v>2</v>
      </c>
    </row>
    <row r="119" spans="1:23" ht="48" x14ac:dyDescent="0.2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7"/>
        <v>100</v>
      </c>
      <c r="P119">
        <f t="shared" si="6"/>
        <v>167.49</v>
      </c>
      <c r="Q119" s="11" t="s">
        <v>8307</v>
      </c>
      <c r="R119" t="s">
        <v>8309</v>
      </c>
      <c r="S119" s="17">
        <f t="shared" si="8"/>
        <v>40248.834999999999</v>
      </c>
      <c r="T119" s="17">
        <f t="shared" si="9"/>
        <v>40338.791666666664</v>
      </c>
      <c r="U119">
        <f t="shared" si="10"/>
        <v>2010</v>
      </c>
      <c r="V119" t="str">
        <f>TEXT(W119*29,"mmm")</f>
        <v>Mar</v>
      </c>
      <c r="W119">
        <f t="shared" si="11"/>
        <v>3</v>
      </c>
    </row>
    <row r="120" spans="1:23" ht="32" x14ac:dyDescent="0.2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7"/>
        <v>113</v>
      </c>
      <c r="P120">
        <f t="shared" si="6"/>
        <v>144.91</v>
      </c>
      <c r="Q120" s="11" t="s">
        <v>8307</v>
      </c>
      <c r="R120" t="s">
        <v>8309</v>
      </c>
      <c r="S120" s="17">
        <f t="shared" si="8"/>
        <v>40723.053657407407</v>
      </c>
      <c r="T120" s="17">
        <f t="shared" si="9"/>
        <v>40753.053657407407</v>
      </c>
      <c r="U120">
        <f t="shared" si="10"/>
        <v>2011</v>
      </c>
      <c r="V120" t="str">
        <f>TEXT(W120*29,"mmm")</f>
        <v>Jun</v>
      </c>
      <c r="W120">
        <f t="shared" si="11"/>
        <v>6</v>
      </c>
    </row>
    <row r="121" spans="1:23" ht="48" x14ac:dyDescent="0.2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7"/>
        <v>105</v>
      </c>
      <c r="P121">
        <f t="shared" si="6"/>
        <v>91.84</v>
      </c>
      <c r="Q121" s="11" t="s">
        <v>8307</v>
      </c>
      <c r="R121" t="s">
        <v>8309</v>
      </c>
      <c r="S121" s="17">
        <f t="shared" si="8"/>
        <v>40739.069282407407</v>
      </c>
      <c r="T121" s="17">
        <f t="shared" si="9"/>
        <v>40768.958333333336</v>
      </c>
      <c r="U121">
        <f t="shared" si="10"/>
        <v>2011</v>
      </c>
      <c r="V121" t="str">
        <f>TEXT(W121*29,"mmm")</f>
        <v>Jul</v>
      </c>
      <c r="W121">
        <f t="shared" si="11"/>
        <v>7</v>
      </c>
    </row>
    <row r="122" spans="1:23" ht="48" x14ac:dyDescent="0.2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7"/>
        <v>0</v>
      </c>
      <c r="P122">
        <f t="shared" si="6"/>
        <v>10</v>
      </c>
      <c r="Q122" s="11" t="s">
        <v>8307</v>
      </c>
      <c r="R122" t="s">
        <v>8310</v>
      </c>
      <c r="S122" s="17">
        <f t="shared" si="8"/>
        <v>42616.049849537041</v>
      </c>
      <c r="T122" s="17">
        <f t="shared" si="9"/>
        <v>42646.049849537041</v>
      </c>
      <c r="U122">
        <f t="shared" si="10"/>
        <v>2016</v>
      </c>
      <c r="V122" t="str">
        <f>TEXT(W122*29,"mmm")</f>
        <v>Sep</v>
      </c>
      <c r="W122">
        <f t="shared" si="11"/>
        <v>9</v>
      </c>
    </row>
    <row r="123" spans="1:23" ht="48" x14ac:dyDescent="0.2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7"/>
        <v>0</v>
      </c>
      <c r="P123">
        <f t="shared" si="6"/>
        <v>1</v>
      </c>
      <c r="Q123" s="11" t="s">
        <v>8307</v>
      </c>
      <c r="R123" t="s">
        <v>8310</v>
      </c>
      <c r="S123" s="17">
        <f t="shared" si="8"/>
        <v>42096.704976851848</v>
      </c>
      <c r="T123" s="17">
        <f t="shared" si="9"/>
        <v>42112.427777777775</v>
      </c>
      <c r="U123">
        <f t="shared" si="10"/>
        <v>2015</v>
      </c>
      <c r="V123" t="str">
        <f>TEXT(W123*29,"mmm")</f>
        <v>Apr</v>
      </c>
      <c r="W123">
        <f t="shared" si="11"/>
        <v>4</v>
      </c>
    </row>
    <row r="124" spans="1:23" ht="32" x14ac:dyDescent="0.2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7"/>
        <v>0</v>
      </c>
      <c r="P124">
        <f t="shared" si="6"/>
        <v>0</v>
      </c>
      <c r="Q124" s="11" t="s">
        <v>8307</v>
      </c>
      <c r="R124" t="s">
        <v>8310</v>
      </c>
      <c r="S124" s="17">
        <f t="shared" si="8"/>
        <v>42593.431793981479</v>
      </c>
      <c r="T124" s="17">
        <f t="shared" si="9"/>
        <v>42653.431793981479</v>
      </c>
      <c r="U124">
        <f t="shared" si="10"/>
        <v>2016</v>
      </c>
      <c r="V124" t="str">
        <f>TEXT(W124*29,"mmm")</f>
        <v>Aug</v>
      </c>
      <c r="W124">
        <f t="shared" si="11"/>
        <v>8</v>
      </c>
    </row>
    <row r="125" spans="1:23" ht="48" x14ac:dyDescent="0.2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7"/>
        <v>0</v>
      </c>
      <c r="P125">
        <f t="shared" si="6"/>
        <v>25.17</v>
      </c>
      <c r="Q125" s="11" t="s">
        <v>8307</v>
      </c>
      <c r="R125" t="s">
        <v>8310</v>
      </c>
      <c r="S125" s="17">
        <f t="shared" si="8"/>
        <v>41904.781990740739</v>
      </c>
      <c r="T125" s="17">
        <f t="shared" si="9"/>
        <v>41940.916666666664</v>
      </c>
      <c r="U125">
        <f t="shared" si="10"/>
        <v>2014</v>
      </c>
      <c r="V125" t="str">
        <f>TEXT(W125*29,"mmm")</f>
        <v>Sep</v>
      </c>
      <c r="W125">
        <f t="shared" si="11"/>
        <v>9</v>
      </c>
    </row>
    <row r="126" spans="1:23" ht="48" x14ac:dyDescent="0.2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7"/>
        <v>0</v>
      </c>
      <c r="P126">
        <f t="shared" si="6"/>
        <v>0</v>
      </c>
      <c r="Q126" s="11" t="s">
        <v>8307</v>
      </c>
      <c r="R126" t="s">
        <v>8310</v>
      </c>
      <c r="S126" s="17">
        <f t="shared" si="8"/>
        <v>42114.928726851853</v>
      </c>
      <c r="T126" s="17">
        <f t="shared" si="9"/>
        <v>42139.928726851853</v>
      </c>
      <c r="U126">
        <f t="shared" si="10"/>
        <v>2015</v>
      </c>
      <c r="V126" t="str">
        <f>TEXT(W126*29,"mmm")</f>
        <v>Apr</v>
      </c>
      <c r="W126">
        <f t="shared" si="11"/>
        <v>4</v>
      </c>
    </row>
    <row r="127" spans="1:23" ht="48" x14ac:dyDescent="0.2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7"/>
        <v>14</v>
      </c>
      <c r="P127">
        <f t="shared" si="6"/>
        <v>11.67</v>
      </c>
      <c r="Q127" s="11" t="s">
        <v>8307</v>
      </c>
      <c r="R127" t="s">
        <v>8310</v>
      </c>
      <c r="S127" s="17">
        <f t="shared" si="8"/>
        <v>42709.993981481486</v>
      </c>
      <c r="T127" s="17">
        <f t="shared" si="9"/>
        <v>42769.993981481486</v>
      </c>
      <c r="U127">
        <f t="shared" si="10"/>
        <v>2016</v>
      </c>
      <c r="V127" t="str">
        <f>TEXT(W127*29,"mmm")</f>
        <v>Dec</v>
      </c>
      <c r="W127">
        <f t="shared" si="11"/>
        <v>12</v>
      </c>
    </row>
    <row r="128" spans="1:23" ht="48" x14ac:dyDescent="0.2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7"/>
        <v>6</v>
      </c>
      <c r="P128">
        <f t="shared" si="6"/>
        <v>106.69</v>
      </c>
      <c r="Q128" s="11" t="s">
        <v>8307</v>
      </c>
      <c r="R128" t="s">
        <v>8310</v>
      </c>
      <c r="S128" s="17">
        <f t="shared" si="8"/>
        <v>42135.589548611111</v>
      </c>
      <c r="T128" s="17">
        <f t="shared" si="9"/>
        <v>42166.083333333328</v>
      </c>
      <c r="U128">
        <f t="shared" si="10"/>
        <v>2015</v>
      </c>
      <c r="V128" t="str">
        <f>TEXT(W128*29,"mmm")</f>
        <v>May</v>
      </c>
      <c r="W128">
        <f t="shared" si="11"/>
        <v>5</v>
      </c>
    </row>
    <row r="129" spans="1:23" ht="48" x14ac:dyDescent="0.2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7"/>
        <v>2</v>
      </c>
      <c r="P129">
        <f t="shared" si="6"/>
        <v>47.5</v>
      </c>
      <c r="Q129" s="11" t="s">
        <v>8307</v>
      </c>
      <c r="R129" t="s">
        <v>8310</v>
      </c>
      <c r="S129" s="17">
        <f t="shared" si="8"/>
        <v>42067.62431712963</v>
      </c>
      <c r="T129" s="17">
        <f t="shared" si="9"/>
        <v>42097.582650462966</v>
      </c>
      <c r="U129">
        <f t="shared" si="10"/>
        <v>2015</v>
      </c>
      <c r="V129" t="str">
        <f>TEXT(W129*29,"mmm")</f>
        <v>Mar</v>
      </c>
      <c r="W129">
        <f t="shared" si="11"/>
        <v>3</v>
      </c>
    </row>
    <row r="130" spans="1:23" ht="32" x14ac:dyDescent="0.2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7"/>
        <v>2</v>
      </c>
      <c r="P130">
        <f t="shared" ref="P130:P193" si="12">IFERROR(ROUND(E130/L130,2),0)</f>
        <v>311.17</v>
      </c>
      <c r="Q130" s="11" t="s">
        <v>8307</v>
      </c>
      <c r="R130" t="s">
        <v>8310</v>
      </c>
      <c r="S130" s="17">
        <f t="shared" si="8"/>
        <v>42628.22792824074</v>
      </c>
      <c r="T130" s="17">
        <f t="shared" si="9"/>
        <v>42663.22792824074</v>
      </c>
      <c r="U130">
        <f t="shared" si="10"/>
        <v>2016</v>
      </c>
      <c r="V130" t="str">
        <f>TEXT(W130*29,"mmm")</f>
        <v>Sep</v>
      </c>
      <c r="W130">
        <f t="shared" si="11"/>
        <v>9</v>
      </c>
    </row>
    <row r="131" spans="1:23" ht="48" x14ac:dyDescent="0.2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3">ROUND(E131/D131*100,0)</f>
        <v>0</v>
      </c>
      <c r="P131">
        <f t="shared" si="12"/>
        <v>0</v>
      </c>
      <c r="Q131" s="11" t="s">
        <v>8307</v>
      </c>
      <c r="R131" t="s">
        <v>8310</v>
      </c>
      <c r="S131" s="17">
        <f t="shared" ref="S131:S194" si="14">(((J131/60)/60)/24)+DATE(1970,1,1)</f>
        <v>41882.937303240738</v>
      </c>
      <c r="T131" s="17">
        <f t="shared" ref="T131:T194" si="15">(((I131/60)/60)/24)+DATE(1970,1,1)</f>
        <v>41942.937303240738</v>
      </c>
      <c r="U131">
        <f t="shared" ref="U131:U194" si="16">YEAR(S131)</f>
        <v>2014</v>
      </c>
      <c r="V131" t="str">
        <f>TEXT(W131*29,"mmm")</f>
        <v>Aug</v>
      </c>
      <c r="W131">
        <f t="shared" ref="W131:W194" si="17">MONTH(S131)</f>
        <v>8</v>
      </c>
    </row>
    <row r="132" spans="1:23" ht="48" x14ac:dyDescent="0.2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3"/>
        <v>0</v>
      </c>
      <c r="P132">
        <f t="shared" si="12"/>
        <v>0</v>
      </c>
      <c r="Q132" s="11" t="s">
        <v>8307</v>
      </c>
      <c r="R132" t="s">
        <v>8310</v>
      </c>
      <c r="S132" s="17">
        <f t="shared" si="14"/>
        <v>41778.915416666663</v>
      </c>
      <c r="T132" s="17">
        <f t="shared" si="15"/>
        <v>41806.844444444447</v>
      </c>
      <c r="U132">
        <f t="shared" si="16"/>
        <v>2014</v>
      </c>
      <c r="V132" t="str">
        <f>TEXT(W132*29,"mmm")</f>
        <v>May</v>
      </c>
      <c r="W132">
        <f t="shared" si="17"/>
        <v>5</v>
      </c>
    </row>
    <row r="133" spans="1:23" ht="16" x14ac:dyDescent="0.2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3"/>
        <v>0</v>
      </c>
      <c r="P133">
        <f t="shared" si="12"/>
        <v>0</v>
      </c>
      <c r="Q133" s="11" t="s">
        <v>8307</v>
      </c>
      <c r="R133" t="s">
        <v>8310</v>
      </c>
      <c r="S133" s="17">
        <f t="shared" si="14"/>
        <v>42541.837511574078</v>
      </c>
      <c r="T133" s="17">
        <f t="shared" si="15"/>
        <v>42557</v>
      </c>
      <c r="U133">
        <f t="shared" si="16"/>
        <v>2016</v>
      </c>
      <c r="V133" t="str">
        <f>TEXT(W133*29,"mmm")</f>
        <v>Jun</v>
      </c>
      <c r="W133">
        <f t="shared" si="17"/>
        <v>6</v>
      </c>
    </row>
    <row r="134" spans="1:23" ht="48" x14ac:dyDescent="0.2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3"/>
        <v>10</v>
      </c>
      <c r="P134">
        <f t="shared" si="12"/>
        <v>94.51</v>
      </c>
      <c r="Q134" s="11" t="s">
        <v>8307</v>
      </c>
      <c r="R134" t="s">
        <v>8310</v>
      </c>
      <c r="S134" s="17">
        <f t="shared" si="14"/>
        <v>41905.812581018516</v>
      </c>
      <c r="T134" s="17">
        <f t="shared" si="15"/>
        <v>41950.854247685187</v>
      </c>
      <c r="U134">
        <f t="shared" si="16"/>
        <v>2014</v>
      </c>
      <c r="V134" t="str">
        <f>TEXT(W134*29,"mmm")</f>
        <v>Sep</v>
      </c>
      <c r="W134">
        <f t="shared" si="17"/>
        <v>9</v>
      </c>
    </row>
    <row r="135" spans="1:23" ht="32" x14ac:dyDescent="0.2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3"/>
        <v>0</v>
      </c>
      <c r="P135">
        <f t="shared" si="12"/>
        <v>0</v>
      </c>
      <c r="Q135" s="11" t="s">
        <v>8307</v>
      </c>
      <c r="R135" t="s">
        <v>8310</v>
      </c>
      <c r="S135" s="17">
        <f t="shared" si="14"/>
        <v>42491.80768518518</v>
      </c>
      <c r="T135" s="17">
        <f t="shared" si="15"/>
        <v>42521.729861111111</v>
      </c>
      <c r="U135">
        <f t="shared" si="16"/>
        <v>2016</v>
      </c>
      <c r="V135" t="str">
        <f>TEXT(W135*29,"mmm")</f>
        <v>May</v>
      </c>
      <c r="W135">
        <f t="shared" si="17"/>
        <v>5</v>
      </c>
    </row>
    <row r="136" spans="1:23" ht="32" x14ac:dyDescent="0.2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3"/>
        <v>0</v>
      </c>
      <c r="P136">
        <f t="shared" si="12"/>
        <v>0</v>
      </c>
      <c r="Q136" s="11" t="s">
        <v>8307</v>
      </c>
      <c r="R136" t="s">
        <v>8310</v>
      </c>
      <c r="S136" s="17">
        <f t="shared" si="14"/>
        <v>42221.909930555557</v>
      </c>
      <c r="T136" s="17">
        <f t="shared" si="15"/>
        <v>42251.708333333328</v>
      </c>
      <c r="U136">
        <f t="shared" si="16"/>
        <v>2015</v>
      </c>
      <c r="V136" t="str">
        <f>TEXT(W136*29,"mmm")</f>
        <v>Aug</v>
      </c>
      <c r="W136">
        <f t="shared" si="17"/>
        <v>8</v>
      </c>
    </row>
    <row r="137" spans="1:23" ht="48" x14ac:dyDescent="0.2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3"/>
        <v>13</v>
      </c>
      <c r="P137">
        <f t="shared" si="12"/>
        <v>80.599999999999994</v>
      </c>
      <c r="Q137" s="11" t="s">
        <v>8307</v>
      </c>
      <c r="R137" t="s">
        <v>8310</v>
      </c>
      <c r="S137" s="17">
        <f t="shared" si="14"/>
        <v>41788.381909722222</v>
      </c>
      <c r="T137" s="17">
        <f t="shared" si="15"/>
        <v>41821.791666666664</v>
      </c>
      <c r="U137">
        <f t="shared" si="16"/>
        <v>2014</v>
      </c>
      <c r="V137" t="str">
        <f>TEXT(W137*29,"mmm")</f>
        <v>May</v>
      </c>
      <c r="W137">
        <f t="shared" si="17"/>
        <v>5</v>
      </c>
    </row>
    <row r="138" spans="1:23" ht="48" x14ac:dyDescent="0.2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3"/>
        <v>0</v>
      </c>
      <c r="P138">
        <f t="shared" si="12"/>
        <v>0</v>
      </c>
      <c r="Q138" s="11" t="s">
        <v>8307</v>
      </c>
      <c r="R138" t="s">
        <v>8310</v>
      </c>
      <c r="S138" s="17">
        <f t="shared" si="14"/>
        <v>42096.410115740742</v>
      </c>
      <c r="T138" s="17">
        <f t="shared" si="15"/>
        <v>42140.427777777775</v>
      </c>
      <c r="U138">
        <f t="shared" si="16"/>
        <v>2015</v>
      </c>
      <c r="V138" t="str">
        <f>TEXT(W138*29,"mmm")</f>
        <v>Apr</v>
      </c>
      <c r="W138">
        <f t="shared" si="17"/>
        <v>4</v>
      </c>
    </row>
    <row r="139" spans="1:23" ht="48" x14ac:dyDescent="0.2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3"/>
        <v>0</v>
      </c>
      <c r="P139">
        <f t="shared" si="12"/>
        <v>0</v>
      </c>
      <c r="Q139" s="11" t="s">
        <v>8307</v>
      </c>
      <c r="R139" t="s">
        <v>8310</v>
      </c>
      <c r="S139" s="17">
        <f t="shared" si="14"/>
        <v>42239.573993055557</v>
      </c>
      <c r="T139" s="17">
        <f t="shared" si="15"/>
        <v>42289.573993055557</v>
      </c>
      <c r="U139">
        <f t="shared" si="16"/>
        <v>2015</v>
      </c>
      <c r="V139" t="str">
        <f>TEXT(W139*29,"mmm")</f>
        <v>Aug</v>
      </c>
      <c r="W139">
        <f t="shared" si="17"/>
        <v>8</v>
      </c>
    </row>
    <row r="140" spans="1:23" ht="48" x14ac:dyDescent="0.2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3"/>
        <v>3</v>
      </c>
      <c r="P140">
        <f t="shared" si="12"/>
        <v>81.239999999999995</v>
      </c>
      <c r="Q140" s="11" t="s">
        <v>8307</v>
      </c>
      <c r="R140" t="s">
        <v>8310</v>
      </c>
      <c r="S140" s="17">
        <f t="shared" si="14"/>
        <v>42186.257418981477</v>
      </c>
      <c r="T140" s="17">
        <f t="shared" si="15"/>
        <v>42217.207638888889</v>
      </c>
      <c r="U140">
        <f t="shared" si="16"/>
        <v>2015</v>
      </c>
      <c r="V140" t="str">
        <f>TEXT(W140*29,"mmm")</f>
        <v>Jul</v>
      </c>
      <c r="W140">
        <f t="shared" si="17"/>
        <v>7</v>
      </c>
    </row>
    <row r="141" spans="1:23" ht="32" x14ac:dyDescent="0.2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3"/>
        <v>100</v>
      </c>
      <c r="P141">
        <f t="shared" si="12"/>
        <v>500</v>
      </c>
      <c r="Q141" s="11" t="s">
        <v>8307</v>
      </c>
      <c r="R141" t="s">
        <v>8310</v>
      </c>
      <c r="S141" s="17">
        <f t="shared" si="14"/>
        <v>42187.920972222222</v>
      </c>
      <c r="T141" s="17">
        <f t="shared" si="15"/>
        <v>42197.920972222222</v>
      </c>
      <c r="U141">
        <f t="shared" si="16"/>
        <v>2015</v>
      </c>
      <c r="V141" t="str">
        <f>TEXT(W141*29,"mmm")</f>
        <v>Jul</v>
      </c>
      <c r="W141">
        <f t="shared" si="17"/>
        <v>7</v>
      </c>
    </row>
    <row r="142" spans="1:23" ht="48" x14ac:dyDescent="0.2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3"/>
        <v>0</v>
      </c>
      <c r="P142">
        <f t="shared" si="12"/>
        <v>0</v>
      </c>
      <c r="Q142" s="11" t="s">
        <v>8307</v>
      </c>
      <c r="R142" t="s">
        <v>8310</v>
      </c>
      <c r="S142" s="17">
        <f t="shared" si="14"/>
        <v>42053.198287037041</v>
      </c>
      <c r="T142" s="17">
        <f t="shared" si="15"/>
        <v>42083.15662037037</v>
      </c>
      <c r="U142">
        <f t="shared" si="16"/>
        <v>2015</v>
      </c>
      <c r="V142" t="str">
        <f>TEXT(W142*29,"mmm")</f>
        <v>Feb</v>
      </c>
      <c r="W142">
        <f t="shared" si="17"/>
        <v>2</v>
      </c>
    </row>
    <row r="143" spans="1:23" ht="48" x14ac:dyDescent="0.2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3"/>
        <v>11</v>
      </c>
      <c r="P143">
        <f t="shared" si="12"/>
        <v>46.18</v>
      </c>
      <c r="Q143" s="11" t="s">
        <v>8307</v>
      </c>
      <c r="R143" t="s">
        <v>8310</v>
      </c>
      <c r="S143" s="17">
        <f t="shared" si="14"/>
        <v>42110.153043981481</v>
      </c>
      <c r="T143" s="17">
        <f t="shared" si="15"/>
        <v>42155.153043981481</v>
      </c>
      <c r="U143">
        <f t="shared" si="16"/>
        <v>2015</v>
      </c>
      <c r="V143" t="str">
        <f>TEXT(W143*29,"mmm")</f>
        <v>Apr</v>
      </c>
      <c r="W143">
        <f t="shared" si="17"/>
        <v>4</v>
      </c>
    </row>
    <row r="144" spans="1:23" ht="48" x14ac:dyDescent="0.2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3"/>
        <v>0</v>
      </c>
      <c r="P144">
        <f t="shared" si="12"/>
        <v>10</v>
      </c>
      <c r="Q144" s="11" t="s">
        <v>8307</v>
      </c>
      <c r="R144" t="s">
        <v>8310</v>
      </c>
      <c r="S144" s="17">
        <f t="shared" si="14"/>
        <v>41938.893263888887</v>
      </c>
      <c r="T144" s="17">
        <f t="shared" si="15"/>
        <v>41959.934930555552</v>
      </c>
      <c r="U144">
        <f t="shared" si="16"/>
        <v>2014</v>
      </c>
      <c r="V144" t="str">
        <f>TEXT(W144*29,"mmm")</f>
        <v>Oct</v>
      </c>
      <c r="W144">
        <f t="shared" si="17"/>
        <v>10</v>
      </c>
    </row>
    <row r="145" spans="1:23" ht="48" x14ac:dyDescent="0.2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3"/>
        <v>0</v>
      </c>
      <c r="P145">
        <f t="shared" si="12"/>
        <v>0</v>
      </c>
      <c r="Q145" s="11" t="s">
        <v>8307</v>
      </c>
      <c r="R145" t="s">
        <v>8310</v>
      </c>
      <c r="S145" s="17">
        <f t="shared" si="14"/>
        <v>42559.064143518524</v>
      </c>
      <c r="T145" s="17">
        <f t="shared" si="15"/>
        <v>42616.246527777781</v>
      </c>
      <c r="U145">
        <f t="shared" si="16"/>
        <v>2016</v>
      </c>
      <c r="V145" t="str">
        <f>TEXT(W145*29,"mmm")</f>
        <v>Jul</v>
      </c>
      <c r="W145">
        <f t="shared" si="17"/>
        <v>7</v>
      </c>
    </row>
    <row r="146" spans="1:23" ht="48" x14ac:dyDescent="0.2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3"/>
        <v>28</v>
      </c>
      <c r="P146">
        <f t="shared" si="12"/>
        <v>55.95</v>
      </c>
      <c r="Q146" s="11" t="s">
        <v>8307</v>
      </c>
      <c r="R146" t="s">
        <v>8310</v>
      </c>
      <c r="S146" s="17">
        <f t="shared" si="14"/>
        <v>42047.762407407412</v>
      </c>
      <c r="T146" s="17">
        <f t="shared" si="15"/>
        <v>42107.72074074074</v>
      </c>
      <c r="U146">
        <f t="shared" si="16"/>
        <v>2015</v>
      </c>
      <c r="V146" t="str">
        <f>TEXT(W146*29,"mmm")</f>
        <v>Feb</v>
      </c>
      <c r="W146">
        <f t="shared" si="17"/>
        <v>2</v>
      </c>
    </row>
    <row r="147" spans="1:23" ht="48" x14ac:dyDescent="0.2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3"/>
        <v>8</v>
      </c>
      <c r="P147">
        <f t="shared" si="12"/>
        <v>37.56</v>
      </c>
      <c r="Q147" s="11" t="s">
        <v>8307</v>
      </c>
      <c r="R147" t="s">
        <v>8310</v>
      </c>
      <c r="S147" s="17">
        <f t="shared" si="14"/>
        <v>42200.542268518519</v>
      </c>
      <c r="T147" s="17">
        <f t="shared" si="15"/>
        <v>42227.542268518519</v>
      </c>
      <c r="U147">
        <f t="shared" si="16"/>
        <v>2015</v>
      </c>
      <c r="V147" t="str">
        <f>TEXT(W147*29,"mmm")</f>
        <v>Jul</v>
      </c>
      <c r="W147">
        <f t="shared" si="17"/>
        <v>7</v>
      </c>
    </row>
    <row r="148" spans="1:23" ht="48" x14ac:dyDescent="0.2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3"/>
        <v>1</v>
      </c>
      <c r="P148">
        <f t="shared" si="12"/>
        <v>38.33</v>
      </c>
      <c r="Q148" s="11" t="s">
        <v>8307</v>
      </c>
      <c r="R148" t="s">
        <v>8310</v>
      </c>
      <c r="S148" s="17">
        <f t="shared" si="14"/>
        <v>42693.016180555554</v>
      </c>
      <c r="T148" s="17">
        <f t="shared" si="15"/>
        <v>42753.016180555554</v>
      </c>
      <c r="U148">
        <f t="shared" si="16"/>
        <v>2016</v>
      </c>
      <c r="V148" t="str">
        <f>TEXT(W148*29,"mmm")</f>
        <v>Nov</v>
      </c>
      <c r="W148">
        <f t="shared" si="17"/>
        <v>11</v>
      </c>
    </row>
    <row r="149" spans="1:23" ht="32" x14ac:dyDescent="0.2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3"/>
        <v>0</v>
      </c>
      <c r="P149">
        <f t="shared" si="12"/>
        <v>0</v>
      </c>
      <c r="Q149" s="11" t="s">
        <v>8307</v>
      </c>
      <c r="R149" t="s">
        <v>8310</v>
      </c>
      <c r="S149" s="17">
        <f t="shared" si="14"/>
        <v>41969.767824074079</v>
      </c>
      <c r="T149" s="17">
        <f t="shared" si="15"/>
        <v>42012.762499999997</v>
      </c>
      <c r="U149">
        <f t="shared" si="16"/>
        <v>2014</v>
      </c>
      <c r="V149" t="str">
        <f>TEXT(W149*29,"mmm")</f>
        <v>Nov</v>
      </c>
      <c r="W149">
        <f t="shared" si="17"/>
        <v>11</v>
      </c>
    </row>
    <row r="150" spans="1:23" ht="48" x14ac:dyDescent="0.2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3"/>
        <v>0</v>
      </c>
      <c r="P150">
        <f t="shared" si="12"/>
        <v>20</v>
      </c>
      <c r="Q150" s="11" t="s">
        <v>8307</v>
      </c>
      <c r="R150" t="s">
        <v>8310</v>
      </c>
      <c r="S150" s="17">
        <f t="shared" si="14"/>
        <v>42397.281666666662</v>
      </c>
      <c r="T150" s="17">
        <f t="shared" si="15"/>
        <v>42427.281666666662</v>
      </c>
      <c r="U150">
        <f t="shared" si="16"/>
        <v>2016</v>
      </c>
      <c r="V150" t="str">
        <f>TEXT(W150*29,"mmm")</f>
        <v>Jan</v>
      </c>
      <c r="W150">
        <f t="shared" si="17"/>
        <v>1</v>
      </c>
    </row>
    <row r="151" spans="1:23" ht="48" x14ac:dyDescent="0.2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3"/>
        <v>1</v>
      </c>
      <c r="P151">
        <f t="shared" si="12"/>
        <v>15.33</v>
      </c>
      <c r="Q151" s="11" t="s">
        <v>8307</v>
      </c>
      <c r="R151" t="s">
        <v>8310</v>
      </c>
      <c r="S151" s="17">
        <f t="shared" si="14"/>
        <v>41968.172106481477</v>
      </c>
      <c r="T151" s="17">
        <f t="shared" si="15"/>
        <v>41998.333333333328</v>
      </c>
      <c r="U151">
        <f t="shared" si="16"/>
        <v>2014</v>
      </c>
      <c r="V151" t="str">
        <f>TEXT(W151*29,"mmm")</f>
        <v>Nov</v>
      </c>
      <c r="W151">
        <f t="shared" si="17"/>
        <v>11</v>
      </c>
    </row>
    <row r="152" spans="1:23" ht="48" x14ac:dyDescent="0.2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3"/>
        <v>23</v>
      </c>
      <c r="P152">
        <f t="shared" si="12"/>
        <v>449.43</v>
      </c>
      <c r="Q152" s="11" t="s">
        <v>8307</v>
      </c>
      <c r="R152" t="s">
        <v>8310</v>
      </c>
      <c r="S152" s="17">
        <f t="shared" si="14"/>
        <v>42090.161828703705</v>
      </c>
      <c r="T152" s="17">
        <f t="shared" si="15"/>
        <v>42150.161828703705</v>
      </c>
      <c r="U152">
        <f t="shared" si="16"/>
        <v>2015</v>
      </c>
      <c r="V152" t="str">
        <f>TEXT(W152*29,"mmm")</f>
        <v>Mar</v>
      </c>
      <c r="W152">
        <f t="shared" si="17"/>
        <v>3</v>
      </c>
    </row>
    <row r="153" spans="1:23" ht="48" x14ac:dyDescent="0.2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3"/>
        <v>0</v>
      </c>
      <c r="P153">
        <f t="shared" si="12"/>
        <v>28</v>
      </c>
      <c r="Q153" s="11" t="s">
        <v>8307</v>
      </c>
      <c r="R153" t="s">
        <v>8310</v>
      </c>
      <c r="S153" s="17">
        <f t="shared" si="14"/>
        <v>42113.550821759258</v>
      </c>
      <c r="T153" s="17">
        <f t="shared" si="15"/>
        <v>42173.550821759258</v>
      </c>
      <c r="U153">
        <f t="shared" si="16"/>
        <v>2015</v>
      </c>
      <c r="V153" t="str">
        <f>TEXT(W153*29,"mmm")</f>
        <v>Apr</v>
      </c>
      <c r="W153">
        <f t="shared" si="17"/>
        <v>4</v>
      </c>
    </row>
    <row r="154" spans="1:23" ht="32" x14ac:dyDescent="0.2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3"/>
        <v>0</v>
      </c>
      <c r="P154">
        <f t="shared" si="12"/>
        <v>15</v>
      </c>
      <c r="Q154" s="11" t="s">
        <v>8307</v>
      </c>
      <c r="R154" t="s">
        <v>8310</v>
      </c>
      <c r="S154" s="17">
        <f t="shared" si="14"/>
        <v>41875.077546296299</v>
      </c>
      <c r="T154" s="17">
        <f t="shared" si="15"/>
        <v>41905.077546296299</v>
      </c>
      <c r="U154">
        <f t="shared" si="16"/>
        <v>2014</v>
      </c>
      <c r="V154" t="str">
        <f>TEXT(W154*29,"mmm")</f>
        <v>Aug</v>
      </c>
      <c r="W154">
        <f t="shared" si="17"/>
        <v>8</v>
      </c>
    </row>
    <row r="155" spans="1:23" ht="48" x14ac:dyDescent="0.2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3"/>
        <v>1</v>
      </c>
      <c r="P155">
        <f t="shared" si="12"/>
        <v>35.9</v>
      </c>
      <c r="Q155" s="11" t="s">
        <v>8307</v>
      </c>
      <c r="R155" t="s">
        <v>8310</v>
      </c>
      <c r="S155" s="17">
        <f t="shared" si="14"/>
        <v>41933.586157407408</v>
      </c>
      <c r="T155" s="17">
        <f t="shared" si="15"/>
        <v>41975.627824074079</v>
      </c>
      <c r="U155">
        <f t="shared" si="16"/>
        <v>2014</v>
      </c>
      <c r="V155" t="str">
        <f>TEXT(W155*29,"mmm")</f>
        <v>Oct</v>
      </c>
      <c r="W155">
        <f t="shared" si="17"/>
        <v>10</v>
      </c>
    </row>
    <row r="156" spans="1:23" ht="32" x14ac:dyDescent="0.2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3"/>
        <v>3</v>
      </c>
      <c r="P156">
        <f t="shared" si="12"/>
        <v>13.33</v>
      </c>
      <c r="Q156" s="11" t="s">
        <v>8307</v>
      </c>
      <c r="R156" t="s">
        <v>8310</v>
      </c>
      <c r="S156" s="17">
        <f t="shared" si="14"/>
        <v>42115.547395833331</v>
      </c>
      <c r="T156" s="17">
        <f t="shared" si="15"/>
        <v>42158.547395833331</v>
      </c>
      <c r="U156">
        <f t="shared" si="16"/>
        <v>2015</v>
      </c>
      <c r="V156" t="str">
        <f>TEXT(W156*29,"mmm")</f>
        <v>Apr</v>
      </c>
      <c r="W156">
        <f t="shared" si="17"/>
        <v>4</v>
      </c>
    </row>
    <row r="157" spans="1:23" ht="64" x14ac:dyDescent="0.2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3"/>
        <v>0</v>
      </c>
      <c r="P157">
        <f t="shared" si="12"/>
        <v>20.25</v>
      </c>
      <c r="Q157" s="11" t="s">
        <v>8307</v>
      </c>
      <c r="R157" t="s">
        <v>8310</v>
      </c>
      <c r="S157" s="17">
        <f t="shared" si="14"/>
        <v>42168.559432870374</v>
      </c>
      <c r="T157" s="17">
        <f t="shared" si="15"/>
        <v>42208.559432870374</v>
      </c>
      <c r="U157">
        <f t="shared" si="16"/>
        <v>2015</v>
      </c>
      <c r="V157" t="str">
        <f>TEXT(W157*29,"mmm")</f>
        <v>Jun</v>
      </c>
      <c r="W157">
        <f t="shared" si="17"/>
        <v>6</v>
      </c>
    </row>
    <row r="158" spans="1:23" ht="48" x14ac:dyDescent="0.2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3"/>
        <v>5</v>
      </c>
      <c r="P158">
        <f t="shared" si="12"/>
        <v>119</v>
      </c>
      <c r="Q158" s="11" t="s">
        <v>8307</v>
      </c>
      <c r="R158" t="s">
        <v>8310</v>
      </c>
      <c r="S158" s="17">
        <f t="shared" si="14"/>
        <v>41794.124953703707</v>
      </c>
      <c r="T158" s="17">
        <f t="shared" si="15"/>
        <v>41854.124953703707</v>
      </c>
      <c r="U158">
        <f t="shared" si="16"/>
        <v>2014</v>
      </c>
      <c r="V158" t="str">
        <f>TEXT(W158*29,"mmm")</f>
        <v>Jun</v>
      </c>
      <c r="W158">
        <f t="shared" si="17"/>
        <v>6</v>
      </c>
    </row>
    <row r="159" spans="1:23" ht="48" x14ac:dyDescent="0.2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3"/>
        <v>0</v>
      </c>
      <c r="P159">
        <f t="shared" si="12"/>
        <v>4</v>
      </c>
      <c r="Q159" s="11" t="s">
        <v>8307</v>
      </c>
      <c r="R159" t="s">
        <v>8310</v>
      </c>
      <c r="S159" s="17">
        <f t="shared" si="14"/>
        <v>42396.911712962959</v>
      </c>
      <c r="T159" s="17">
        <f t="shared" si="15"/>
        <v>42426.911712962959</v>
      </c>
      <c r="U159">
        <f t="shared" si="16"/>
        <v>2016</v>
      </c>
      <c r="V159" t="str">
        <f>TEXT(W159*29,"mmm")</f>
        <v>Jan</v>
      </c>
      <c r="W159">
        <f t="shared" si="17"/>
        <v>1</v>
      </c>
    </row>
    <row r="160" spans="1:23" ht="48" x14ac:dyDescent="0.2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3"/>
        <v>0</v>
      </c>
      <c r="P160">
        <f t="shared" si="12"/>
        <v>0</v>
      </c>
      <c r="Q160" s="11" t="s">
        <v>8307</v>
      </c>
      <c r="R160" t="s">
        <v>8310</v>
      </c>
      <c r="S160" s="17">
        <f t="shared" si="14"/>
        <v>41904.07671296296</v>
      </c>
      <c r="T160" s="17">
        <f t="shared" si="15"/>
        <v>41934.07671296296</v>
      </c>
      <c r="U160">
        <f t="shared" si="16"/>
        <v>2014</v>
      </c>
      <c r="V160" t="str">
        <f>TEXT(W160*29,"mmm")</f>
        <v>Sep</v>
      </c>
      <c r="W160">
        <f t="shared" si="17"/>
        <v>9</v>
      </c>
    </row>
    <row r="161" spans="1:23" ht="48" x14ac:dyDescent="0.2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3"/>
        <v>0</v>
      </c>
      <c r="P161">
        <f t="shared" si="12"/>
        <v>10</v>
      </c>
      <c r="Q161" s="11" t="s">
        <v>8307</v>
      </c>
      <c r="R161" t="s">
        <v>8310</v>
      </c>
      <c r="S161" s="17">
        <f t="shared" si="14"/>
        <v>42514.434548611112</v>
      </c>
      <c r="T161" s="17">
        <f t="shared" si="15"/>
        <v>42554.434548611112</v>
      </c>
      <c r="U161">
        <f t="shared" si="16"/>
        <v>2016</v>
      </c>
      <c r="V161" t="str">
        <f>TEXT(W161*29,"mmm")</f>
        <v>May</v>
      </c>
      <c r="W161">
        <f t="shared" si="17"/>
        <v>5</v>
      </c>
    </row>
    <row r="162" spans="1:23" ht="48" x14ac:dyDescent="0.2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3"/>
        <v>0</v>
      </c>
      <c r="P162">
        <f t="shared" si="12"/>
        <v>0</v>
      </c>
      <c r="Q162" s="11" t="s">
        <v>8307</v>
      </c>
      <c r="R162" t="s">
        <v>8311</v>
      </c>
      <c r="S162" s="17">
        <f t="shared" si="14"/>
        <v>42171.913090277783</v>
      </c>
      <c r="T162" s="17">
        <f t="shared" si="15"/>
        <v>42231.913090277783</v>
      </c>
      <c r="U162">
        <f t="shared" si="16"/>
        <v>2015</v>
      </c>
      <c r="V162" t="str">
        <f>TEXT(W162*29,"mmm")</f>
        <v>Jun</v>
      </c>
      <c r="W162">
        <f t="shared" si="17"/>
        <v>6</v>
      </c>
    </row>
    <row r="163" spans="1:23" ht="48" x14ac:dyDescent="0.2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3"/>
        <v>0</v>
      </c>
      <c r="P163">
        <f t="shared" si="12"/>
        <v>5</v>
      </c>
      <c r="Q163" s="11" t="s">
        <v>8307</v>
      </c>
      <c r="R163" t="s">
        <v>8311</v>
      </c>
      <c r="S163" s="17">
        <f t="shared" si="14"/>
        <v>41792.687442129631</v>
      </c>
      <c r="T163" s="17">
        <f t="shared" si="15"/>
        <v>41822.687442129631</v>
      </c>
      <c r="U163">
        <f t="shared" si="16"/>
        <v>2014</v>
      </c>
      <c r="V163" t="str">
        <f>TEXT(W163*29,"mmm")</f>
        <v>Jun</v>
      </c>
      <c r="W163">
        <f t="shared" si="17"/>
        <v>6</v>
      </c>
    </row>
    <row r="164" spans="1:23" ht="48" x14ac:dyDescent="0.2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3"/>
        <v>16</v>
      </c>
      <c r="P164">
        <f t="shared" si="12"/>
        <v>43.5</v>
      </c>
      <c r="Q164" s="11" t="s">
        <v>8307</v>
      </c>
      <c r="R164" t="s">
        <v>8311</v>
      </c>
      <c r="S164" s="17">
        <f t="shared" si="14"/>
        <v>41835.126805555556</v>
      </c>
      <c r="T164" s="17">
        <f t="shared" si="15"/>
        <v>41867.987500000003</v>
      </c>
      <c r="U164">
        <f t="shared" si="16"/>
        <v>2014</v>
      </c>
      <c r="V164" t="str">
        <f>TEXT(W164*29,"mmm")</f>
        <v>Jul</v>
      </c>
      <c r="W164">
        <f t="shared" si="17"/>
        <v>7</v>
      </c>
    </row>
    <row r="165" spans="1:23" ht="64" x14ac:dyDescent="0.2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3"/>
        <v>0</v>
      </c>
      <c r="P165">
        <f t="shared" si="12"/>
        <v>0</v>
      </c>
      <c r="Q165" s="11" t="s">
        <v>8307</v>
      </c>
      <c r="R165" t="s">
        <v>8311</v>
      </c>
      <c r="S165" s="17">
        <f t="shared" si="14"/>
        <v>42243.961273148147</v>
      </c>
      <c r="T165" s="17">
        <f t="shared" si="15"/>
        <v>42278</v>
      </c>
      <c r="U165">
        <f t="shared" si="16"/>
        <v>2015</v>
      </c>
      <c r="V165" t="str">
        <f>TEXT(W165*29,"mmm")</f>
        <v>Aug</v>
      </c>
      <c r="W165">
        <f t="shared" si="17"/>
        <v>8</v>
      </c>
    </row>
    <row r="166" spans="1:23" ht="48" x14ac:dyDescent="0.2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3"/>
        <v>1</v>
      </c>
      <c r="P166">
        <f t="shared" si="12"/>
        <v>91.43</v>
      </c>
      <c r="Q166" s="11" t="s">
        <v>8307</v>
      </c>
      <c r="R166" t="s">
        <v>8311</v>
      </c>
      <c r="S166" s="17">
        <f t="shared" si="14"/>
        <v>41841.762743055559</v>
      </c>
      <c r="T166" s="17">
        <f t="shared" si="15"/>
        <v>41901.762743055559</v>
      </c>
      <c r="U166">
        <f t="shared" si="16"/>
        <v>2014</v>
      </c>
      <c r="V166" t="str">
        <f>TEXT(W166*29,"mmm")</f>
        <v>Jul</v>
      </c>
      <c r="W166">
        <f t="shared" si="17"/>
        <v>7</v>
      </c>
    </row>
    <row r="167" spans="1:23" ht="32" x14ac:dyDescent="0.2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3"/>
        <v>0</v>
      </c>
      <c r="P167">
        <f t="shared" si="12"/>
        <v>0</v>
      </c>
      <c r="Q167" s="11" t="s">
        <v>8307</v>
      </c>
      <c r="R167" t="s">
        <v>8311</v>
      </c>
      <c r="S167" s="17">
        <f t="shared" si="14"/>
        <v>42351.658842592587</v>
      </c>
      <c r="T167" s="17">
        <f t="shared" si="15"/>
        <v>42381.658842592587</v>
      </c>
      <c r="U167">
        <f t="shared" si="16"/>
        <v>2015</v>
      </c>
      <c r="V167" t="str">
        <f>TEXT(W167*29,"mmm")</f>
        <v>Dec</v>
      </c>
      <c r="W167">
        <f t="shared" si="17"/>
        <v>12</v>
      </c>
    </row>
    <row r="168" spans="1:23" ht="48" x14ac:dyDescent="0.2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3"/>
        <v>60</v>
      </c>
      <c r="P168">
        <f t="shared" si="12"/>
        <v>3000</v>
      </c>
      <c r="Q168" s="11" t="s">
        <v>8307</v>
      </c>
      <c r="R168" t="s">
        <v>8311</v>
      </c>
      <c r="S168" s="17">
        <f t="shared" si="14"/>
        <v>42721.075949074075</v>
      </c>
      <c r="T168" s="17">
        <f t="shared" si="15"/>
        <v>42751.075949074075</v>
      </c>
      <c r="U168">
        <f t="shared" si="16"/>
        <v>2016</v>
      </c>
      <c r="V168" t="str">
        <f>TEXT(W168*29,"mmm")</f>
        <v>Dec</v>
      </c>
      <c r="W168">
        <f t="shared" si="17"/>
        <v>12</v>
      </c>
    </row>
    <row r="169" spans="1:23" ht="48" x14ac:dyDescent="0.2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3"/>
        <v>0</v>
      </c>
      <c r="P169">
        <f t="shared" si="12"/>
        <v>5.5</v>
      </c>
      <c r="Q169" s="11" t="s">
        <v>8307</v>
      </c>
      <c r="R169" t="s">
        <v>8311</v>
      </c>
      <c r="S169" s="17">
        <f t="shared" si="14"/>
        <v>42160.927488425921</v>
      </c>
      <c r="T169" s="17">
        <f t="shared" si="15"/>
        <v>42220.927488425921</v>
      </c>
      <c r="U169">
        <f t="shared" si="16"/>
        <v>2015</v>
      </c>
      <c r="V169" t="str">
        <f>TEXT(W169*29,"mmm")</f>
        <v>Jun</v>
      </c>
      <c r="W169">
        <f t="shared" si="17"/>
        <v>6</v>
      </c>
    </row>
    <row r="170" spans="1:23" ht="48" x14ac:dyDescent="0.2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3"/>
        <v>4</v>
      </c>
      <c r="P170">
        <f t="shared" si="12"/>
        <v>108.33</v>
      </c>
      <c r="Q170" s="11" t="s">
        <v>8307</v>
      </c>
      <c r="R170" t="s">
        <v>8311</v>
      </c>
      <c r="S170" s="17">
        <f t="shared" si="14"/>
        <v>42052.83530092593</v>
      </c>
      <c r="T170" s="17">
        <f t="shared" si="15"/>
        <v>42082.793634259258</v>
      </c>
      <c r="U170">
        <f t="shared" si="16"/>
        <v>2015</v>
      </c>
      <c r="V170" t="str">
        <f>TEXT(W170*29,"mmm")</f>
        <v>Feb</v>
      </c>
      <c r="W170">
        <f t="shared" si="17"/>
        <v>2</v>
      </c>
    </row>
    <row r="171" spans="1:23" ht="48" x14ac:dyDescent="0.2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3"/>
        <v>22</v>
      </c>
      <c r="P171">
        <f t="shared" si="12"/>
        <v>56</v>
      </c>
      <c r="Q171" s="11" t="s">
        <v>8307</v>
      </c>
      <c r="R171" t="s">
        <v>8311</v>
      </c>
      <c r="S171" s="17">
        <f t="shared" si="14"/>
        <v>41900.505312499998</v>
      </c>
      <c r="T171" s="17">
        <f t="shared" si="15"/>
        <v>41930.505312499998</v>
      </c>
      <c r="U171">
        <f t="shared" si="16"/>
        <v>2014</v>
      </c>
      <c r="V171" t="str">
        <f>TEXT(W171*29,"mmm")</f>
        <v>Sep</v>
      </c>
      <c r="W171">
        <f t="shared" si="17"/>
        <v>9</v>
      </c>
    </row>
    <row r="172" spans="1:23" ht="48" x14ac:dyDescent="0.2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3"/>
        <v>3</v>
      </c>
      <c r="P172">
        <f t="shared" si="12"/>
        <v>32.5</v>
      </c>
      <c r="Q172" s="11" t="s">
        <v>8307</v>
      </c>
      <c r="R172" t="s">
        <v>8311</v>
      </c>
      <c r="S172" s="17">
        <f t="shared" si="14"/>
        <v>42216.977812500001</v>
      </c>
      <c r="T172" s="17">
        <f t="shared" si="15"/>
        <v>42246.227777777778</v>
      </c>
      <c r="U172">
        <f t="shared" si="16"/>
        <v>2015</v>
      </c>
      <c r="V172" t="str">
        <f>TEXT(W172*29,"mmm")</f>
        <v>Jul</v>
      </c>
      <c r="W172">
        <f t="shared" si="17"/>
        <v>7</v>
      </c>
    </row>
    <row r="173" spans="1:23" ht="48" x14ac:dyDescent="0.2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3"/>
        <v>0</v>
      </c>
      <c r="P173">
        <f t="shared" si="12"/>
        <v>1</v>
      </c>
      <c r="Q173" s="11" t="s">
        <v>8307</v>
      </c>
      <c r="R173" t="s">
        <v>8311</v>
      </c>
      <c r="S173" s="17">
        <f t="shared" si="14"/>
        <v>42534.180717592593</v>
      </c>
      <c r="T173" s="17">
        <f t="shared" si="15"/>
        <v>42594.180717592593</v>
      </c>
      <c r="U173">
        <f t="shared" si="16"/>
        <v>2016</v>
      </c>
      <c r="V173" t="str">
        <f>TEXT(W173*29,"mmm")</f>
        <v>Jun</v>
      </c>
      <c r="W173">
        <f t="shared" si="17"/>
        <v>6</v>
      </c>
    </row>
    <row r="174" spans="1:23" ht="48" x14ac:dyDescent="0.2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3"/>
        <v>0</v>
      </c>
      <c r="P174">
        <f t="shared" si="12"/>
        <v>0</v>
      </c>
      <c r="Q174" s="11" t="s">
        <v>8307</v>
      </c>
      <c r="R174" t="s">
        <v>8311</v>
      </c>
      <c r="S174" s="17">
        <f t="shared" si="14"/>
        <v>42047.394942129627</v>
      </c>
      <c r="T174" s="17">
        <f t="shared" si="15"/>
        <v>42082.353275462956</v>
      </c>
      <c r="U174">
        <f t="shared" si="16"/>
        <v>2015</v>
      </c>
      <c r="V174" t="str">
        <f>TEXT(W174*29,"mmm")</f>
        <v>Feb</v>
      </c>
      <c r="W174">
        <f t="shared" si="17"/>
        <v>2</v>
      </c>
    </row>
    <row r="175" spans="1:23" ht="48" x14ac:dyDescent="0.2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3"/>
        <v>0</v>
      </c>
      <c r="P175">
        <f t="shared" si="12"/>
        <v>0</v>
      </c>
      <c r="Q175" s="11" t="s">
        <v>8307</v>
      </c>
      <c r="R175" t="s">
        <v>8311</v>
      </c>
      <c r="S175" s="17">
        <f t="shared" si="14"/>
        <v>42033.573009259257</v>
      </c>
      <c r="T175" s="17">
        <f t="shared" si="15"/>
        <v>42063.573009259257</v>
      </c>
      <c r="U175">
        <f t="shared" si="16"/>
        <v>2015</v>
      </c>
      <c r="V175" t="str">
        <f>TEXT(W175*29,"mmm")</f>
        <v>Jan</v>
      </c>
      <c r="W175">
        <f t="shared" si="17"/>
        <v>1</v>
      </c>
    </row>
    <row r="176" spans="1:23" ht="48" x14ac:dyDescent="0.2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3"/>
        <v>0</v>
      </c>
      <c r="P176">
        <f t="shared" si="12"/>
        <v>0</v>
      </c>
      <c r="Q176" s="11" t="s">
        <v>8307</v>
      </c>
      <c r="R176" t="s">
        <v>8311</v>
      </c>
      <c r="S176" s="17">
        <f t="shared" si="14"/>
        <v>42072.758981481486</v>
      </c>
      <c r="T176" s="17">
        <f t="shared" si="15"/>
        <v>42132.758981481486</v>
      </c>
      <c r="U176">
        <f t="shared" si="16"/>
        <v>2015</v>
      </c>
      <c r="V176" t="str">
        <f>TEXT(W176*29,"mmm")</f>
        <v>Mar</v>
      </c>
      <c r="W176">
        <f t="shared" si="17"/>
        <v>3</v>
      </c>
    </row>
    <row r="177" spans="1:23" ht="48" x14ac:dyDescent="0.2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3"/>
        <v>6</v>
      </c>
      <c r="P177">
        <f t="shared" si="12"/>
        <v>49.88</v>
      </c>
      <c r="Q177" s="11" t="s">
        <v>8307</v>
      </c>
      <c r="R177" t="s">
        <v>8311</v>
      </c>
      <c r="S177" s="17">
        <f t="shared" si="14"/>
        <v>41855.777905092589</v>
      </c>
      <c r="T177" s="17">
        <f t="shared" si="15"/>
        <v>41880.777905092589</v>
      </c>
      <c r="U177">
        <f t="shared" si="16"/>
        <v>2014</v>
      </c>
      <c r="V177" t="str">
        <f>TEXT(W177*29,"mmm")</f>
        <v>Aug</v>
      </c>
      <c r="W177">
        <f t="shared" si="17"/>
        <v>8</v>
      </c>
    </row>
    <row r="178" spans="1:23" ht="48" x14ac:dyDescent="0.2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3"/>
        <v>0</v>
      </c>
      <c r="P178">
        <f t="shared" si="12"/>
        <v>0</v>
      </c>
      <c r="Q178" s="11" t="s">
        <v>8307</v>
      </c>
      <c r="R178" t="s">
        <v>8311</v>
      </c>
      <c r="S178" s="17">
        <f t="shared" si="14"/>
        <v>42191.824062500003</v>
      </c>
      <c r="T178" s="17">
        <f t="shared" si="15"/>
        <v>42221.824062500003</v>
      </c>
      <c r="U178">
        <f t="shared" si="16"/>
        <v>2015</v>
      </c>
      <c r="V178" t="str">
        <f>TEXT(W178*29,"mmm")</f>
        <v>Jul</v>
      </c>
      <c r="W178">
        <f t="shared" si="17"/>
        <v>7</v>
      </c>
    </row>
    <row r="179" spans="1:23" ht="32" x14ac:dyDescent="0.2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3"/>
        <v>40</v>
      </c>
      <c r="P179">
        <f t="shared" si="12"/>
        <v>25.71</v>
      </c>
      <c r="Q179" s="11" t="s">
        <v>8307</v>
      </c>
      <c r="R179" t="s">
        <v>8311</v>
      </c>
      <c r="S179" s="17">
        <f t="shared" si="14"/>
        <v>42070.047754629632</v>
      </c>
      <c r="T179" s="17">
        <f t="shared" si="15"/>
        <v>42087.00608796296</v>
      </c>
      <c r="U179">
        <f t="shared" si="16"/>
        <v>2015</v>
      </c>
      <c r="V179" t="str">
        <f>TEXT(W179*29,"mmm")</f>
        <v>Mar</v>
      </c>
      <c r="W179">
        <f t="shared" si="17"/>
        <v>3</v>
      </c>
    </row>
    <row r="180" spans="1:23" ht="32" x14ac:dyDescent="0.2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3"/>
        <v>0</v>
      </c>
      <c r="P180">
        <f t="shared" si="12"/>
        <v>0</v>
      </c>
      <c r="Q180" s="11" t="s">
        <v>8307</v>
      </c>
      <c r="R180" t="s">
        <v>8311</v>
      </c>
      <c r="S180" s="17">
        <f t="shared" si="14"/>
        <v>42304.955381944441</v>
      </c>
      <c r="T180" s="17">
        <f t="shared" si="15"/>
        <v>42334.997048611112</v>
      </c>
      <c r="U180">
        <f t="shared" si="16"/>
        <v>2015</v>
      </c>
      <c r="V180" t="str">
        <f>TEXT(W180*29,"mmm")</f>
        <v>Oct</v>
      </c>
      <c r="W180">
        <f t="shared" si="17"/>
        <v>10</v>
      </c>
    </row>
    <row r="181" spans="1:23" ht="32" x14ac:dyDescent="0.2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3"/>
        <v>20</v>
      </c>
      <c r="P181">
        <f t="shared" si="12"/>
        <v>100</v>
      </c>
      <c r="Q181" s="11" t="s">
        <v>8307</v>
      </c>
      <c r="R181" t="s">
        <v>8311</v>
      </c>
      <c r="S181" s="17">
        <f t="shared" si="14"/>
        <v>42403.080497685187</v>
      </c>
      <c r="T181" s="17">
        <f t="shared" si="15"/>
        <v>42433.080497685187</v>
      </c>
      <c r="U181">
        <f t="shared" si="16"/>
        <v>2016</v>
      </c>
      <c r="V181" t="str">
        <f>TEXT(W181*29,"mmm")</f>
        <v>Feb</v>
      </c>
      <c r="W181">
        <f t="shared" si="17"/>
        <v>2</v>
      </c>
    </row>
    <row r="182" spans="1:23" ht="48" x14ac:dyDescent="0.2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3"/>
        <v>33</v>
      </c>
      <c r="P182">
        <f t="shared" si="12"/>
        <v>30.85</v>
      </c>
      <c r="Q182" s="11" t="s">
        <v>8307</v>
      </c>
      <c r="R182" t="s">
        <v>8311</v>
      </c>
      <c r="S182" s="17">
        <f t="shared" si="14"/>
        <v>42067.991238425922</v>
      </c>
      <c r="T182" s="17">
        <f t="shared" si="15"/>
        <v>42107.791666666672</v>
      </c>
      <c r="U182">
        <f t="shared" si="16"/>
        <v>2015</v>
      </c>
      <c r="V182" t="str">
        <f>TEXT(W182*29,"mmm")</f>
        <v>Mar</v>
      </c>
      <c r="W182">
        <f t="shared" si="17"/>
        <v>3</v>
      </c>
    </row>
    <row r="183" spans="1:23" ht="48" x14ac:dyDescent="0.2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3"/>
        <v>21</v>
      </c>
      <c r="P183">
        <f t="shared" si="12"/>
        <v>180.5</v>
      </c>
      <c r="Q183" s="11" t="s">
        <v>8307</v>
      </c>
      <c r="R183" t="s">
        <v>8311</v>
      </c>
      <c r="S183" s="17">
        <f t="shared" si="14"/>
        <v>42147.741840277777</v>
      </c>
      <c r="T183" s="17">
        <f t="shared" si="15"/>
        <v>42177.741840277777</v>
      </c>
      <c r="U183">
        <f t="shared" si="16"/>
        <v>2015</v>
      </c>
      <c r="V183" t="str">
        <f>TEXT(W183*29,"mmm")</f>
        <v>May</v>
      </c>
      <c r="W183">
        <f t="shared" si="17"/>
        <v>5</v>
      </c>
    </row>
    <row r="184" spans="1:23" ht="48" x14ac:dyDescent="0.2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3"/>
        <v>0</v>
      </c>
      <c r="P184">
        <f t="shared" si="12"/>
        <v>0</v>
      </c>
      <c r="Q184" s="11" t="s">
        <v>8307</v>
      </c>
      <c r="R184" t="s">
        <v>8311</v>
      </c>
      <c r="S184" s="17">
        <f t="shared" si="14"/>
        <v>42712.011944444443</v>
      </c>
      <c r="T184" s="17">
        <f t="shared" si="15"/>
        <v>42742.011944444443</v>
      </c>
      <c r="U184">
        <f t="shared" si="16"/>
        <v>2016</v>
      </c>
      <c r="V184" t="str">
        <f>TEXT(W184*29,"mmm")</f>
        <v>Dec</v>
      </c>
      <c r="W184">
        <f t="shared" si="17"/>
        <v>12</v>
      </c>
    </row>
    <row r="185" spans="1:23" ht="16" x14ac:dyDescent="0.2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3"/>
        <v>36</v>
      </c>
      <c r="P185">
        <f t="shared" si="12"/>
        <v>373.5</v>
      </c>
      <c r="Q185" s="11" t="s">
        <v>8307</v>
      </c>
      <c r="R185" t="s">
        <v>8311</v>
      </c>
      <c r="S185" s="17">
        <f t="shared" si="14"/>
        <v>41939.810300925928</v>
      </c>
      <c r="T185" s="17">
        <f t="shared" si="15"/>
        <v>41969.851967592593</v>
      </c>
      <c r="U185">
        <f t="shared" si="16"/>
        <v>2014</v>
      </c>
      <c r="V185" t="str">
        <f>TEXT(W185*29,"mmm")</f>
        <v>Oct</v>
      </c>
      <c r="W185">
        <f t="shared" si="17"/>
        <v>10</v>
      </c>
    </row>
    <row r="186" spans="1:23" ht="48" x14ac:dyDescent="0.2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3"/>
        <v>3</v>
      </c>
      <c r="P186">
        <f t="shared" si="12"/>
        <v>25.5</v>
      </c>
      <c r="Q186" s="11" t="s">
        <v>8307</v>
      </c>
      <c r="R186" t="s">
        <v>8311</v>
      </c>
      <c r="S186" s="17">
        <f t="shared" si="14"/>
        <v>41825.791226851856</v>
      </c>
      <c r="T186" s="17">
        <f t="shared" si="15"/>
        <v>41883.165972222225</v>
      </c>
      <c r="U186">
        <f t="shared" si="16"/>
        <v>2014</v>
      </c>
      <c r="V186" t="str">
        <f>TEXT(W186*29,"mmm")</f>
        <v>Jul</v>
      </c>
      <c r="W186">
        <f t="shared" si="17"/>
        <v>7</v>
      </c>
    </row>
    <row r="187" spans="1:23" ht="16" x14ac:dyDescent="0.2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3"/>
        <v>6</v>
      </c>
      <c r="P187">
        <f t="shared" si="12"/>
        <v>220</v>
      </c>
      <c r="Q187" s="11" t="s">
        <v>8307</v>
      </c>
      <c r="R187" t="s">
        <v>8311</v>
      </c>
      <c r="S187" s="17">
        <f t="shared" si="14"/>
        <v>42570.91133101852</v>
      </c>
      <c r="T187" s="17">
        <f t="shared" si="15"/>
        <v>42600.91133101852</v>
      </c>
      <c r="U187">
        <f t="shared" si="16"/>
        <v>2016</v>
      </c>
      <c r="V187" t="str">
        <f>TEXT(W187*29,"mmm")</f>
        <v>Jul</v>
      </c>
      <c r="W187">
        <f t="shared" si="17"/>
        <v>7</v>
      </c>
    </row>
    <row r="188" spans="1:23" ht="48" x14ac:dyDescent="0.2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3"/>
        <v>0</v>
      </c>
      <c r="P188">
        <f t="shared" si="12"/>
        <v>0</v>
      </c>
      <c r="Q188" s="11" t="s">
        <v>8307</v>
      </c>
      <c r="R188" t="s">
        <v>8311</v>
      </c>
      <c r="S188" s="17">
        <f t="shared" si="14"/>
        <v>42767.812893518523</v>
      </c>
      <c r="T188" s="17">
        <f t="shared" si="15"/>
        <v>42797.833333333328</v>
      </c>
      <c r="U188">
        <f t="shared" si="16"/>
        <v>2017</v>
      </c>
      <c r="V188" t="str">
        <f>TEXT(W188*29,"mmm")</f>
        <v>Feb</v>
      </c>
      <c r="W188">
        <f t="shared" si="17"/>
        <v>2</v>
      </c>
    </row>
    <row r="189" spans="1:23" ht="32" x14ac:dyDescent="0.2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3"/>
        <v>16</v>
      </c>
      <c r="P189">
        <f t="shared" si="12"/>
        <v>160</v>
      </c>
      <c r="Q189" s="11" t="s">
        <v>8307</v>
      </c>
      <c r="R189" t="s">
        <v>8311</v>
      </c>
      <c r="S189" s="17">
        <f t="shared" si="14"/>
        <v>42182.234456018516</v>
      </c>
      <c r="T189" s="17">
        <f t="shared" si="15"/>
        <v>42206.290972222225</v>
      </c>
      <c r="U189">
        <f t="shared" si="16"/>
        <v>2015</v>
      </c>
      <c r="V189" t="str">
        <f>TEXT(W189*29,"mmm")</f>
        <v>Jun</v>
      </c>
      <c r="W189">
        <f t="shared" si="17"/>
        <v>6</v>
      </c>
    </row>
    <row r="190" spans="1:23" ht="48" x14ac:dyDescent="0.2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3"/>
        <v>0</v>
      </c>
      <c r="P190">
        <f t="shared" si="12"/>
        <v>0</v>
      </c>
      <c r="Q190" s="11" t="s">
        <v>8307</v>
      </c>
      <c r="R190" t="s">
        <v>8311</v>
      </c>
      <c r="S190" s="17">
        <f t="shared" si="14"/>
        <v>41857.18304398148</v>
      </c>
      <c r="T190" s="17">
        <f t="shared" si="15"/>
        <v>41887.18304398148</v>
      </c>
      <c r="U190">
        <f t="shared" si="16"/>
        <v>2014</v>
      </c>
      <c r="V190" t="str">
        <f>TEXT(W190*29,"mmm")</f>
        <v>Aug</v>
      </c>
      <c r="W190">
        <f t="shared" si="17"/>
        <v>8</v>
      </c>
    </row>
    <row r="191" spans="1:23" ht="48" x14ac:dyDescent="0.2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3"/>
        <v>0</v>
      </c>
      <c r="P191">
        <f t="shared" si="12"/>
        <v>69</v>
      </c>
      <c r="Q191" s="11" t="s">
        <v>8307</v>
      </c>
      <c r="R191" t="s">
        <v>8311</v>
      </c>
      <c r="S191" s="17">
        <f t="shared" si="14"/>
        <v>42556.690706018519</v>
      </c>
      <c r="T191" s="17">
        <f t="shared" si="15"/>
        <v>42616.690706018519</v>
      </c>
      <c r="U191">
        <f t="shared" si="16"/>
        <v>2016</v>
      </c>
      <c r="V191" t="str">
        <f>TEXT(W191*29,"mmm")</f>
        <v>Jul</v>
      </c>
      <c r="W191">
        <f t="shared" si="17"/>
        <v>7</v>
      </c>
    </row>
    <row r="192" spans="1:23" ht="16" x14ac:dyDescent="0.2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3"/>
        <v>0</v>
      </c>
      <c r="P192">
        <f t="shared" si="12"/>
        <v>50</v>
      </c>
      <c r="Q192" s="11" t="s">
        <v>8307</v>
      </c>
      <c r="R192" t="s">
        <v>8311</v>
      </c>
      <c r="S192" s="17">
        <f t="shared" si="14"/>
        <v>42527.650995370372</v>
      </c>
      <c r="T192" s="17">
        <f t="shared" si="15"/>
        <v>42537.650995370372</v>
      </c>
      <c r="U192">
        <f t="shared" si="16"/>
        <v>2016</v>
      </c>
      <c r="V192" t="str">
        <f>TEXT(W192*29,"mmm")</f>
        <v>Jun</v>
      </c>
      <c r="W192">
        <f t="shared" si="17"/>
        <v>6</v>
      </c>
    </row>
    <row r="193" spans="1:23" ht="48" x14ac:dyDescent="0.2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3"/>
        <v>5</v>
      </c>
      <c r="P193">
        <f t="shared" si="12"/>
        <v>83.33</v>
      </c>
      <c r="Q193" s="11" t="s">
        <v>8307</v>
      </c>
      <c r="R193" t="s">
        <v>8311</v>
      </c>
      <c r="S193" s="17">
        <f t="shared" si="14"/>
        <v>42239.441412037035</v>
      </c>
      <c r="T193" s="17">
        <f t="shared" si="15"/>
        <v>42279.441412037035</v>
      </c>
      <c r="U193">
        <f t="shared" si="16"/>
        <v>2015</v>
      </c>
      <c r="V193" t="str">
        <f>TEXT(W193*29,"mmm")</f>
        <v>Aug</v>
      </c>
      <c r="W193">
        <f t="shared" si="17"/>
        <v>8</v>
      </c>
    </row>
    <row r="194" spans="1:23" ht="48" x14ac:dyDescent="0.2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3"/>
        <v>0</v>
      </c>
      <c r="P194">
        <f t="shared" ref="P194:P257" si="18">IFERROR(ROUND(E194/L194,2),0)</f>
        <v>5.67</v>
      </c>
      <c r="Q194" s="11" t="s">
        <v>8307</v>
      </c>
      <c r="R194" t="s">
        <v>8311</v>
      </c>
      <c r="S194" s="17">
        <f t="shared" si="14"/>
        <v>41899.792037037041</v>
      </c>
      <c r="T194" s="17">
        <f t="shared" si="15"/>
        <v>41929.792037037041</v>
      </c>
      <c r="U194">
        <f t="shared" si="16"/>
        <v>2014</v>
      </c>
      <c r="V194" t="str">
        <f>TEXT(W194*29,"mmm")</f>
        <v>Sep</v>
      </c>
      <c r="W194">
        <f t="shared" si="17"/>
        <v>9</v>
      </c>
    </row>
    <row r="195" spans="1:23" ht="48" x14ac:dyDescent="0.2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9">ROUND(E195/D195*100,0)</f>
        <v>0</v>
      </c>
      <c r="P195">
        <f t="shared" si="18"/>
        <v>0</v>
      </c>
      <c r="Q195" s="11" t="s">
        <v>8307</v>
      </c>
      <c r="R195" t="s">
        <v>8311</v>
      </c>
      <c r="S195" s="17">
        <f t="shared" ref="S195:S258" si="20">(((J195/60)/60)/24)+DATE(1970,1,1)</f>
        <v>41911.934791666667</v>
      </c>
      <c r="T195" s="17">
        <f t="shared" ref="T195:T258" si="21">(((I195/60)/60)/24)+DATE(1970,1,1)</f>
        <v>41971.976458333331</v>
      </c>
      <c r="U195">
        <f t="shared" ref="U195:U258" si="22">YEAR(S195)</f>
        <v>2014</v>
      </c>
      <c r="V195" t="str">
        <f>TEXT(W195*29,"mmm")</f>
        <v>Sep</v>
      </c>
      <c r="W195">
        <f t="shared" ref="W195:W258" si="23">MONTH(S195)</f>
        <v>9</v>
      </c>
    </row>
    <row r="196" spans="1:23" ht="48" x14ac:dyDescent="0.2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9"/>
        <v>0</v>
      </c>
      <c r="P196">
        <f t="shared" si="18"/>
        <v>1</v>
      </c>
      <c r="Q196" s="11" t="s">
        <v>8307</v>
      </c>
      <c r="R196" t="s">
        <v>8311</v>
      </c>
      <c r="S196" s="17">
        <f t="shared" si="20"/>
        <v>42375.996886574074</v>
      </c>
      <c r="T196" s="17">
        <f t="shared" si="21"/>
        <v>42435.996886574074</v>
      </c>
      <c r="U196">
        <f t="shared" si="22"/>
        <v>2016</v>
      </c>
      <c r="V196" t="str">
        <f>TEXT(W196*29,"mmm")</f>
        <v>Jan</v>
      </c>
      <c r="W196">
        <f t="shared" si="23"/>
        <v>1</v>
      </c>
    </row>
    <row r="197" spans="1:23" ht="48" x14ac:dyDescent="0.2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9"/>
        <v>0</v>
      </c>
      <c r="P197">
        <f t="shared" si="18"/>
        <v>0</v>
      </c>
      <c r="Q197" s="11" t="s">
        <v>8307</v>
      </c>
      <c r="R197" t="s">
        <v>8311</v>
      </c>
      <c r="S197" s="17">
        <f t="shared" si="20"/>
        <v>42135.67050925926</v>
      </c>
      <c r="T197" s="17">
        <f t="shared" si="21"/>
        <v>42195.67050925926</v>
      </c>
      <c r="U197">
        <f t="shared" si="22"/>
        <v>2015</v>
      </c>
      <c r="V197" t="str">
        <f>TEXT(W197*29,"mmm")</f>
        <v>May</v>
      </c>
      <c r="W197">
        <f t="shared" si="23"/>
        <v>5</v>
      </c>
    </row>
    <row r="198" spans="1:23" ht="48" x14ac:dyDescent="0.2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9"/>
        <v>42</v>
      </c>
      <c r="P198">
        <f t="shared" si="18"/>
        <v>77.11</v>
      </c>
      <c r="Q198" s="11" t="s">
        <v>8307</v>
      </c>
      <c r="R198" t="s">
        <v>8311</v>
      </c>
      <c r="S198" s="17">
        <f t="shared" si="20"/>
        <v>42259.542800925927</v>
      </c>
      <c r="T198" s="17">
        <f t="shared" si="21"/>
        <v>42287.875</v>
      </c>
      <c r="U198">
        <f t="shared" si="22"/>
        <v>2015</v>
      </c>
      <c r="V198" t="str">
        <f>TEXT(W198*29,"mmm")</f>
        <v>Sep</v>
      </c>
      <c r="W198">
        <f t="shared" si="23"/>
        <v>9</v>
      </c>
    </row>
    <row r="199" spans="1:23" ht="48" x14ac:dyDescent="0.2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9"/>
        <v>10</v>
      </c>
      <c r="P199">
        <f t="shared" si="18"/>
        <v>32.75</v>
      </c>
      <c r="Q199" s="11" t="s">
        <v>8307</v>
      </c>
      <c r="R199" t="s">
        <v>8311</v>
      </c>
      <c r="S199" s="17">
        <f t="shared" si="20"/>
        <v>42741.848379629635</v>
      </c>
      <c r="T199" s="17">
        <f t="shared" si="21"/>
        <v>42783.875</v>
      </c>
      <c r="U199">
        <f t="shared" si="22"/>
        <v>2017</v>
      </c>
      <c r="V199" t="str">
        <f>TEXT(W199*29,"mmm")</f>
        <v>Jan</v>
      </c>
      <c r="W199">
        <f t="shared" si="23"/>
        <v>1</v>
      </c>
    </row>
    <row r="200" spans="1:23" ht="48" x14ac:dyDescent="0.2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9"/>
        <v>1</v>
      </c>
      <c r="P200">
        <f t="shared" si="18"/>
        <v>46.5</v>
      </c>
      <c r="Q200" s="11" t="s">
        <v>8307</v>
      </c>
      <c r="R200" t="s">
        <v>8311</v>
      </c>
      <c r="S200" s="17">
        <f t="shared" si="20"/>
        <v>41887.383356481485</v>
      </c>
      <c r="T200" s="17">
        <f t="shared" si="21"/>
        <v>41917.383356481485</v>
      </c>
      <c r="U200">
        <f t="shared" si="22"/>
        <v>2014</v>
      </c>
      <c r="V200" t="str">
        <f>TEXT(W200*29,"mmm")</f>
        <v>Sep</v>
      </c>
      <c r="W200">
        <f t="shared" si="23"/>
        <v>9</v>
      </c>
    </row>
    <row r="201" spans="1:23" ht="48" x14ac:dyDescent="0.2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9"/>
        <v>0</v>
      </c>
      <c r="P201">
        <f t="shared" si="18"/>
        <v>0</v>
      </c>
      <c r="Q201" s="11" t="s">
        <v>8307</v>
      </c>
      <c r="R201" t="s">
        <v>8311</v>
      </c>
      <c r="S201" s="17">
        <f t="shared" si="20"/>
        <v>42584.123865740738</v>
      </c>
      <c r="T201" s="17">
        <f t="shared" si="21"/>
        <v>42614.123865740738</v>
      </c>
      <c r="U201">
        <f t="shared" si="22"/>
        <v>2016</v>
      </c>
      <c r="V201" t="str">
        <f>TEXT(W201*29,"mmm")</f>
        <v>Aug</v>
      </c>
      <c r="W201">
        <f t="shared" si="23"/>
        <v>8</v>
      </c>
    </row>
    <row r="202" spans="1:23" ht="32" x14ac:dyDescent="0.2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9"/>
        <v>26</v>
      </c>
      <c r="P202">
        <f t="shared" si="18"/>
        <v>87.31</v>
      </c>
      <c r="Q202" s="11" t="s">
        <v>8307</v>
      </c>
      <c r="R202" t="s">
        <v>8311</v>
      </c>
      <c r="S202" s="17">
        <f t="shared" si="20"/>
        <v>41867.083368055559</v>
      </c>
      <c r="T202" s="17">
        <f t="shared" si="21"/>
        <v>41897.083368055559</v>
      </c>
      <c r="U202">
        <f t="shared" si="22"/>
        <v>2014</v>
      </c>
      <c r="V202" t="str">
        <f>TEXT(W202*29,"mmm")</f>
        <v>Aug</v>
      </c>
      <c r="W202">
        <f t="shared" si="23"/>
        <v>8</v>
      </c>
    </row>
    <row r="203" spans="1:23" ht="48" x14ac:dyDescent="0.2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9"/>
        <v>58</v>
      </c>
      <c r="P203">
        <f t="shared" si="18"/>
        <v>54.29</v>
      </c>
      <c r="Q203" s="11" t="s">
        <v>8307</v>
      </c>
      <c r="R203" t="s">
        <v>8311</v>
      </c>
      <c r="S203" s="17">
        <f t="shared" si="20"/>
        <v>42023.818622685183</v>
      </c>
      <c r="T203" s="17">
        <f t="shared" si="21"/>
        <v>42043.818622685183</v>
      </c>
      <c r="U203">
        <f t="shared" si="22"/>
        <v>2015</v>
      </c>
      <c r="V203" t="str">
        <f>TEXT(W203*29,"mmm")</f>
        <v>Jan</v>
      </c>
      <c r="W203">
        <f t="shared" si="23"/>
        <v>1</v>
      </c>
    </row>
    <row r="204" spans="1:23" ht="16" x14ac:dyDescent="0.2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9"/>
        <v>0</v>
      </c>
      <c r="P204">
        <f t="shared" si="18"/>
        <v>0</v>
      </c>
      <c r="Q204" s="11" t="s">
        <v>8307</v>
      </c>
      <c r="R204" t="s">
        <v>8311</v>
      </c>
      <c r="S204" s="17">
        <f t="shared" si="20"/>
        <v>42255.927824074075</v>
      </c>
      <c r="T204" s="17">
        <f t="shared" si="21"/>
        <v>42285.874305555553</v>
      </c>
      <c r="U204">
        <f t="shared" si="22"/>
        <v>2015</v>
      </c>
      <c r="V204" t="str">
        <f>TEXT(W204*29,"mmm")</f>
        <v>Sep</v>
      </c>
      <c r="W204">
        <f t="shared" si="23"/>
        <v>9</v>
      </c>
    </row>
    <row r="205" spans="1:23" ht="48" x14ac:dyDescent="0.2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9"/>
        <v>30</v>
      </c>
      <c r="P205">
        <f t="shared" si="18"/>
        <v>93.25</v>
      </c>
      <c r="Q205" s="11" t="s">
        <v>8307</v>
      </c>
      <c r="R205" t="s">
        <v>8311</v>
      </c>
      <c r="S205" s="17">
        <f t="shared" si="20"/>
        <v>41973.847962962958</v>
      </c>
      <c r="T205" s="17">
        <f t="shared" si="21"/>
        <v>42033.847962962958</v>
      </c>
      <c r="U205">
        <f t="shared" si="22"/>
        <v>2014</v>
      </c>
      <c r="V205" t="str">
        <f>TEXT(W205*29,"mmm")</f>
        <v>Nov</v>
      </c>
      <c r="W205">
        <f t="shared" si="23"/>
        <v>11</v>
      </c>
    </row>
    <row r="206" spans="1:23" ht="48" x14ac:dyDescent="0.2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9"/>
        <v>51</v>
      </c>
      <c r="P206">
        <f t="shared" si="18"/>
        <v>117.68</v>
      </c>
      <c r="Q206" s="11" t="s">
        <v>8307</v>
      </c>
      <c r="R206" t="s">
        <v>8311</v>
      </c>
      <c r="S206" s="17">
        <f t="shared" si="20"/>
        <v>42556.583368055552</v>
      </c>
      <c r="T206" s="17">
        <f t="shared" si="21"/>
        <v>42586.583368055552</v>
      </c>
      <c r="U206">
        <f t="shared" si="22"/>
        <v>2016</v>
      </c>
      <c r="V206" t="str">
        <f>TEXT(W206*29,"mmm")</f>
        <v>Jul</v>
      </c>
      <c r="W206">
        <f t="shared" si="23"/>
        <v>7</v>
      </c>
    </row>
    <row r="207" spans="1:23" ht="48" x14ac:dyDescent="0.2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9"/>
        <v>16</v>
      </c>
      <c r="P207">
        <f t="shared" si="18"/>
        <v>76.47</v>
      </c>
      <c r="Q207" s="11" t="s">
        <v>8307</v>
      </c>
      <c r="R207" t="s">
        <v>8311</v>
      </c>
      <c r="S207" s="17">
        <f t="shared" si="20"/>
        <v>42248.632199074069</v>
      </c>
      <c r="T207" s="17">
        <f t="shared" si="21"/>
        <v>42283.632199074069</v>
      </c>
      <c r="U207">
        <f t="shared" si="22"/>
        <v>2015</v>
      </c>
      <c r="V207" t="str">
        <f>TEXT(W207*29,"mmm")</f>
        <v>Sep</v>
      </c>
      <c r="W207">
        <f t="shared" si="23"/>
        <v>9</v>
      </c>
    </row>
    <row r="208" spans="1:23" ht="48" x14ac:dyDescent="0.2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9"/>
        <v>0</v>
      </c>
      <c r="P208">
        <f t="shared" si="18"/>
        <v>0</v>
      </c>
      <c r="Q208" s="11" t="s">
        <v>8307</v>
      </c>
      <c r="R208" t="s">
        <v>8311</v>
      </c>
      <c r="S208" s="17">
        <f t="shared" si="20"/>
        <v>42567.004432870366</v>
      </c>
      <c r="T208" s="17">
        <f t="shared" si="21"/>
        <v>42588.004432870366</v>
      </c>
      <c r="U208">
        <f t="shared" si="22"/>
        <v>2016</v>
      </c>
      <c r="V208" t="str">
        <f>TEXT(W208*29,"mmm")</f>
        <v>Jul</v>
      </c>
      <c r="W208">
        <f t="shared" si="23"/>
        <v>7</v>
      </c>
    </row>
    <row r="209" spans="1:23" ht="48" x14ac:dyDescent="0.2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9"/>
        <v>15</v>
      </c>
      <c r="P209">
        <f t="shared" si="18"/>
        <v>163.85</v>
      </c>
      <c r="Q209" s="11" t="s">
        <v>8307</v>
      </c>
      <c r="R209" t="s">
        <v>8311</v>
      </c>
      <c r="S209" s="17">
        <f t="shared" si="20"/>
        <v>41978.197199074071</v>
      </c>
      <c r="T209" s="17">
        <f t="shared" si="21"/>
        <v>42008.197199074071</v>
      </c>
      <c r="U209">
        <f t="shared" si="22"/>
        <v>2014</v>
      </c>
      <c r="V209" t="str">
        <f>TEXT(W209*29,"mmm")</f>
        <v>Dec</v>
      </c>
      <c r="W209">
        <f t="shared" si="23"/>
        <v>12</v>
      </c>
    </row>
    <row r="210" spans="1:23" ht="48" x14ac:dyDescent="0.2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9"/>
        <v>0</v>
      </c>
      <c r="P210">
        <f t="shared" si="18"/>
        <v>0</v>
      </c>
      <c r="Q210" s="11" t="s">
        <v>8307</v>
      </c>
      <c r="R210" t="s">
        <v>8311</v>
      </c>
      <c r="S210" s="17">
        <f t="shared" si="20"/>
        <v>41959.369988425926</v>
      </c>
      <c r="T210" s="17">
        <f t="shared" si="21"/>
        <v>41989.369988425926</v>
      </c>
      <c r="U210">
        <f t="shared" si="22"/>
        <v>2014</v>
      </c>
      <c r="V210" t="str">
        <f>TEXT(W210*29,"mmm")</f>
        <v>Nov</v>
      </c>
      <c r="W210">
        <f t="shared" si="23"/>
        <v>11</v>
      </c>
    </row>
    <row r="211" spans="1:23" ht="48" x14ac:dyDescent="0.2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9"/>
        <v>0</v>
      </c>
      <c r="P211">
        <f t="shared" si="18"/>
        <v>0</v>
      </c>
      <c r="Q211" s="11" t="s">
        <v>8307</v>
      </c>
      <c r="R211" t="s">
        <v>8311</v>
      </c>
      <c r="S211" s="17">
        <f t="shared" si="20"/>
        <v>42165.922858796301</v>
      </c>
      <c r="T211" s="17">
        <f t="shared" si="21"/>
        <v>42195.922858796301</v>
      </c>
      <c r="U211">
        <f t="shared" si="22"/>
        <v>2015</v>
      </c>
      <c r="V211" t="str">
        <f>TEXT(W211*29,"mmm")</f>
        <v>Jun</v>
      </c>
      <c r="W211">
        <f t="shared" si="23"/>
        <v>6</v>
      </c>
    </row>
    <row r="212" spans="1:23" ht="48" x14ac:dyDescent="0.2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9"/>
        <v>25</v>
      </c>
      <c r="P212">
        <f t="shared" si="18"/>
        <v>91.82</v>
      </c>
      <c r="Q212" s="11" t="s">
        <v>8307</v>
      </c>
      <c r="R212" t="s">
        <v>8311</v>
      </c>
      <c r="S212" s="17">
        <f t="shared" si="20"/>
        <v>42249.064722222218</v>
      </c>
      <c r="T212" s="17">
        <f t="shared" si="21"/>
        <v>42278.208333333328</v>
      </c>
      <c r="U212">
        <f t="shared" si="22"/>
        <v>2015</v>
      </c>
      <c r="V212" t="str">
        <f>TEXT(W212*29,"mmm")</f>
        <v>Sep</v>
      </c>
      <c r="W212">
        <f t="shared" si="23"/>
        <v>9</v>
      </c>
    </row>
    <row r="213" spans="1:23" ht="48" x14ac:dyDescent="0.2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9"/>
        <v>45</v>
      </c>
      <c r="P213">
        <f t="shared" si="18"/>
        <v>185.83</v>
      </c>
      <c r="Q213" s="11" t="s">
        <v>8307</v>
      </c>
      <c r="R213" t="s">
        <v>8311</v>
      </c>
      <c r="S213" s="17">
        <f t="shared" si="20"/>
        <v>42236.159918981488</v>
      </c>
      <c r="T213" s="17">
        <f t="shared" si="21"/>
        <v>42266.159918981488</v>
      </c>
      <c r="U213">
        <f t="shared" si="22"/>
        <v>2015</v>
      </c>
      <c r="V213" t="str">
        <f>TEXT(W213*29,"mmm")</f>
        <v>Aug</v>
      </c>
      <c r="W213">
        <f t="shared" si="23"/>
        <v>8</v>
      </c>
    </row>
    <row r="214" spans="1:23" ht="32" x14ac:dyDescent="0.2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9"/>
        <v>0</v>
      </c>
      <c r="P214">
        <f t="shared" si="18"/>
        <v>1</v>
      </c>
      <c r="Q214" s="11" t="s">
        <v>8307</v>
      </c>
      <c r="R214" t="s">
        <v>8311</v>
      </c>
      <c r="S214" s="17">
        <f t="shared" si="20"/>
        <v>42416.881018518514</v>
      </c>
      <c r="T214" s="17">
        <f t="shared" si="21"/>
        <v>42476.839351851857</v>
      </c>
      <c r="U214">
        <f t="shared" si="22"/>
        <v>2016</v>
      </c>
      <c r="V214" t="str">
        <f>TEXT(W214*29,"mmm")</f>
        <v>Feb</v>
      </c>
      <c r="W214">
        <f t="shared" si="23"/>
        <v>2</v>
      </c>
    </row>
    <row r="215" spans="1:23" ht="48" x14ac:dyDescent="0.2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9"/>
        <v>0</v>
      </c>
      <c r="P215">
        <f t="shared" si="18"/>
        <v>20</v>
      </c>
      <c r="Q215" s="11" t="s">
        <v>8307</v>
      </c>
      <c r="R215" t="s">
        <v>8311</v>
      </c>
      <c r="S215" s="17">
        <f t="shared" si="20"/>
        <v>42202.594293981485</v>
      </c>
      <c r="T215" s="17">
        <f t="shared" si="21"/>
        <v>42232.587974537033</v>
      </c>
      <c r="U215">
        <f t="shared" si="22"/>
        <v>2015</v>
      </c>
      <c r="V215" t="str">
        <f>TEXT(W215*29,"mmm")</f>
        <v>Jul</v>
      </c>
      <c r="W215">
        <f t="shared" si="23"/>
        <v>7</v>
      </c>
    </row>
    <row r="216" spans="1:23" ht="48" x14ac:dyDescent="0.2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9"/>
        <v>0</v>
      </c>
      <c r="P216">
        <f t="shared" si="18"/>
        <v>1</v>
      </c>
      <c r="Q216" s="11" t="s">
        <v>8307</v>
      </c>
      <c r="R216" t="s">
        <v>8311</v>
      </c>
      <c r="S216" s="17">
        <f t="shared" si="20"/>
        <v>42009.64061342593</v>
      </c>
      <c r="T216" s="17">
        <f t="shared" si="21"/>
        <v>42069.64061342593</v>
      </c>
      <c r="U216">
        <f t="shared" si="22"/>
        <v>2015</v>
      </c>
      <c r="V216" t="str">
        <f>TEXT(W216*29,"mmm")</f>
        <v>Jan</v>
      </c>
      <c r="W216">
        <f t="shared" si="23"/>
        <v>1</v>
      </c>
    </row>
    <row r="217" spans="1:23" ht="48" x14ac:dyDescent="0.2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9"/>
        <v>0</v>
      </c>
      <c r="P217">
        <f t="shared" si="18"/>
        <v>10</v>
      </c>
      <c r="Q217" s="11" t="s">
        <v>8307</v>
      </c>
      <c r="R217" t="s">
        <v>8311</v>
      </c>
      <c r="S217" s="17">
        <f t="shared" si="20"/>
        <v>42375.230115740742</v>
      </c>
      <c r="T217" s="17">
        <f t="shared" si="21"/>
        <v>42417.999305555553</v>
      </c>
      <c r="U217">
        <f t="shared" si="22"/>
        <v>2016</v>
      </c>
      <c r="V217" t="str">
        <f>TEXT(W217*29,"mmm")</f>
        <v>Jan</v>
      </c>
      <c r="W217">
        <f t="shared" si="23"/>
        <v>1</v>
      </c>
    </row>
    <row r="218" spans="1:23" ht="48" x14ac:dyDescent="0.2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9"/>
        <v>56</v>
      </c>
      <c r="P218">
        <f t="shared" si="18"/>
        <v>331.54</v>
      </c>
      <c r="Q218" s="11" t="s">
        <v>8307</v>
      </c>
      <c r="R218" t="s">
        <v>8311</v>
      </c>
      <c r="S218" s="17">
        <f t="shared" si="20"/>
        <v>42066.958761574075</v>
      </c>
      <c r="T218" s="17">
        <f t="shared" si="21"/>
        <v>42116.917094907403</v>
      </c>
      <c r="U218">
        <f t="shared" si="22"/>
        <v>2015</v>
      </c>
      <c r="V218" t="str">
        <f>TEXT(W218*29,"mmm")</f>
        <v>Mar</v>
      </c>
      <c r="W218">
        <f t="shared" si="23"/>
        <v>3</v>
      </c>
    </row>
    <row r="219" spans="1:23" ht="16" x14ac:dyDescent="0.2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9"/>
        <v>12</v>
      </c>
      <c r="P219">
        <f t="shared" si="18"/>
        <v>314.29000000000002</v>
      </c>
      <c r="Q219" s="11" t="s">
        <v>8307</v>
      </c>
      <c r="R219" t="s">
        <v>8311</v>
      </c>
      <c r="S219" s="17">
        <f t="shared" si="20"/>
        <v>41970.64061342593</v>
      </c>
      <c r="T219" s="17">
        <f t="shared" si="21"/>
        <v>42001.64061342593</v>
      </c>
      <c r="U219">
        <f t="shared" si="22"/>
        <v>2014</v>
      </c>
      <c r="V219" t="str">
        <f>TEXT(W219*29,"mmm")</f>
        <v>Nov</v>
      </c>
      <c r="W219">
        <f t="shared" si="23"/>
        <v>11</v>
      </c>
    </row>
    <row r="220" spans="1:23" ht="48" x14ac:dyDescent="0.2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9"/>
        <v>2</v>
      </c>
      <c r="P220">
        <f t="shared" si="18"/>
        <v>100</v>
      </c>
      <c r="Q220" s="11" t="s">
        <v>8307</v>
      </c>
      <c r="R220" t="s">
        <v>8311</v>
      </c>
      <c r="S220" s="17">
        <f t="shared" si="20"/>
        <v>42079.628344907411</v>
      </c>
      <c r="T220" s="17">
        <f t="shared" si="21"/>
        <v>42139.628344907411</v>
      </c>
      <c r="U220">
        <f t="shared" si="22"/>
        <v>2015</v>
      </c>
      <c r="V220" t="str">
        <f>TEXT(W220*29,"mmm")</f>
        <v>Mar</v>
      </c>
      <c r="W220">
        <f t="shared" si="23"/>
        <v>3</v>
      </c>
    </row>
    <row r="221" spans="1:23" ht="32" x14ac:dyDescent="0.2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9"/>
        <v>18</v>
      </c>
      <c r="P221">
        <f t="shared" si="18"/>
        <v>115.99</v>
      </c>
      <c r="Q221" s="11" t="s">
        <v>8307</v>
      </c>
      <c r="R221" t="s">
        <v>8311</v>
      </c>
      <c r="S221" s="17">
        <f t="shared" si="20"/>
        <v>42429.326678240745</v>
      </c>
      <c r="T221" s="17">
        <f t="shared" si="21"/>
        <v>42461.290972222225</v>
      </c>
      <c r="U221">
        <f t="shared" si="22"/>
        <v>2016</v>
      </c>
      <c r="V221" t="str">
        <f>TEXT(W221*29,"mmm")</f>
        <v>Feb</v>
      </c>
      <c r="W221">
        <f t="shared" si="23"/>
        <v>2</v>
      </c>
    </row>
    <row r="222" spans="1:23" ht="48" x14ac:dyDescent="0.2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9"/>
        <v>1</v>
      </c>
      <c r="P222">
        <f t="shared" si="18"/>
        <v>120</v>
      </c>
      <c r="Q222" s="11" t="s">
        <v>8307</v>
      </c>
      <c r="R222" t="s">
        <v>8311</v>
      </c>
      <c r="S222" s="17">
        <f t="shared" si="20"/>
        <v>42195.643865740742</v>
      </c>
      <c r="T222" s="17">
        <f t="shared" si="21"/>
        <v>42236.837499999994</v>
      </c>
      <c r="U222">
        <f t="shared" si="22"/>
        <v>2015</v>
      </c>
      <c r="V222" t="str">
        <f>TEXT(W222*29,"mmm")</f>
        <v>Jul</v>
      </c>
      <c r="W222">
        <f t="shared" si="23"/>
        <v>7</v>
      </c>
    </row>
    <row r="223" spans="1:23" ht="16" x14ac:dyDescent="0.2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9"/>
        <v>0</v>
      </c>
      <c r="P223">
        <f t="shared" si="18"/>
        <v>0</v>
      </c>
      <c r="Q223" s="11" t="s">
        <v>8307</v>
      </c>
      <c r="R223" t="s">
        <v>8311</v>
      </c>
      <c r="S223" s="17">
        <f t="shared" si="20"/>
        <v>42031.837546296301</v>
      </c>
      <c r="T223" s="17">
        <f t="shared" si="21"/>
        <v>42091.79587962963</v>
      </c>
      <c r="U223">
        <f t="shared" si="22"/>
        <v>2015</v>
      </c>
      <c r="V223" t="str">
        <f>TEXT(W223*29,"mmm")</f>
        <v>Jan</v>
      </c>
      <c r="W223">
        <f t="shared" si="23"/>
        <v>1</v>
      </c>
    </row>
    <row r="224" spans="1:23" ht="48" x14ac:dyDescent="0.2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9"/>
        <v>13</v>
      </c>
      <c r="P224">
        <f t="shared" si="18"/>
        <v>65</v>
      </c>
      <c r="Q224" s="11" t="s">
        <v>8307</v>
      </c>
      <c r="R224" t="s">
        <v>8311</v>
      </c>
      <c r="S224" s="17">
        <f t="shared" si="20"/>
        <v>42031.769884259258</v>
      </c>
      <c r="T224" s="17">
        <f t="shared" si="21"/>
        <v>42090.110416666663</v>
      </c>
      <c r="U224">
        <f t="shared" si="22"/>
        <v>2015</v>
      </c>
      <c r="V224" t="str">
        <f>TEXT(W224*29,"mmm")</f>
        <v>Jan</v>
      </c>
      <c r="W224">
        <f t="shared" si="23"/>
        <v>1</v>
      </c>
    </row>
    <row r="225" spans="1:23" ht="48" x14ac:dyDescent="0.2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9"/>
        <v>0</v>
      </c>
      <c r="P225">
        <f t="shared" si="18"/>
        <v>0</v>
      </c>
      <c r="Q225" s="11" t="s">
        <v>8307</v>
      </c>
      <c r="R225" t="s">
        <v>8311</v>
      </c>
      <c r="S225" s="17">
        <f t="shared" si="20"/>
        <v>42482.048032407409</v>
      </c>
      <c r="T225" s="17">
        <f t="shared" si="21"/>
        <v>42512.045138888891</v>
      </c>
      <c r="U225">
        <f t="shared" si="22"/>
        <v>2016</v>
      </c>
      <c r="V225" t="str">
        <f>TEXT(W225*29,"mmm")</f>
        <v>Apr</v>
      </c>
      <c r="W225">
        <f t="shared" si="23"/>
        <v>4</v>
      </c>
    </row>
    <row r="226" spans="1:23" ht="48" x14ac:dyDescent="0.2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9"/>
        <v>0</v>
      </c>
      <c r="P226">
        <f t="shared" si="18"/>
        <v>0</v>
      </c>
      <c r="Q226" s="11" t="s">
        <v>8307</v>
      </c>
      <c r="R226" t="s">
        <v>8311</v>
      </c>
      <c r="S226" s="17">
        <f t="shared" si="20"/>
        <v>42135.235254629632</v>
      </c>
      <c r="T226" s="17">
        <f t="shared" si="21"/>
        <v>42195.235254629632</v>
      </c>
      <c r="U226">
        <f t="shared" si="22"/>
        <v>2015</v>
      </c>
      <c r="V226" t="str">
        <f>TEXT(W226*29,"mmm")</f>
        <v>May</v>
      </c>
      <c r="W226">
        <f t="shared" si="23"/>
        <v>5</v>
      </c>
    </row>
    <row r="227" spans="1:23" ht="48" x14ac:dyDescent="0.2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9"/>
        <v>0</v>
      </c>
      <c r="P227">
        <f t="shared" si="18"/>
        <v>0</v>
      </c>
      <c r="Q227" s="11" t="s">
        <v>8307</v>
      </c>
      <c r="R227" t="s">
        <v>8311</v>
      </c>
      <c r="S227" s="17">
        <f t="shared" si="20"/>
        <v>42438.961273148147</v>
      </c>
      <c r="T227" s="17">
        <f t="shared" si="21"/>
        <v>42468.919606481482</v>
      </c>
      <c r="U227">
        <f t="shared" si="22"/>
        <v>2016</v>
      </c>
      <c r="V227" t="str">
        <f>TEXT(W227*29,"mmm")</f>
        <v>Mar</v>
      </c>
      <c r="W227">
        <f t="shared" si="23"/>
        <v>3</v>
      </c>
    </row>
    <row r="228" spans="1:23" ht="32" x14ac:dyDescent="0.2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9"/>
        <v>1</v>
      </c>
      <c r="P228">
        <f t="shared" si="18"/>
        <v>125</v>
      </c>
      <c r="Q228" s="11" t="s">
        <v>8307</v>
      </c>
      <c r="R228" t="s">
        <v>8311</v>
      </c>
      <c r="S228" s="17">
        <f t="shared" si="20"/>
        <v>42106.666018518517</v>
      </c>
      <c r="T228" s="17">
        <f t="shared" si="21"/>
        <v>42155.395138888889</v>
      </c>
      <c r="U228">
        <f t="shared" si="22"/>
        <v>2015</v>
      </c>
      <c r="V228" t="str">
        <f>TEXT(W228*29,"mmm")</f>
        <v>Apr</v>
      </c>
      <c r="W228">
        <f t="shared" si="23"/>
        <v>4</v>
      </c>
    </row>
    <row r="229" spans="1:23" ht="48" x14ac:dyDescent="0.2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9"/>
        <v>0</v>
      </c>
      <c r="P229">
        <f t="shared" si="18"/>
        <v>0</v>
      </c>
      <c r="Q229" s="11" t="s">
        <v>8307</v>
      </c>
      <c r="R229" t="s">
        <v>8311</v>
      </c>
      <c r="S229" s="17">
        <f t="shared" si="20"/>
        <v>42164.893993055557</v>
      </c>
      <c r="T229" s="17">
        <f t="shared" si="21"/>
        <v>42194.893993055557</v>
      </c>
      <c r="U229">
        <f t="shared" si="22"/>
        <v>2015</v>
      </c>
      <c r="V229" t="str">
        <f>TEXT(W229*29,"mmm")</f>
        <v>Jun</v>
      </c>
      <c r="W229">
        <f t="shared" si="23"/>
        <v>6</v>
      </c>
    </row>
    <row r="230" spans="1:23" ht="32" x14ac:dyDescent="0.2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9"/>
        <v>0</v>
      </c>
      <c r="P230">
        <f t="shared" si="18"/>
        <v>0</v>
      </c>
      <c r="Q230" s="11" t="s">
        <v>8307</v>
      </c>
      <c r="R230" t="s">
        <v>8311</v>
      </c>
      <c r="S230" s="17">
        <f t="shared" si="20"/>
        <v>42096.686400462961</v>
      </c>
      <c r="T230" s="17">
        <f t="shared" si="21"/>
        <v>42156.686400462961</v>
      </c>
      <c r="U230">
        <f t="shared" si="22"/>
        <v>2015</v>
      </c>
      <c r="V230" t="str">
        <f>TEXT(W230*29,"mmm")</f>
        <v>Apr</v>
      </c>
      <c r="W230">
        <f t="shared" si="23"/>
        <v>4</v>
      </c>
    </row>
    <row r="231" spans="1:23" ht="48" x14ac:dyDescent="0.2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9"/>
        <v>0</v>
      </c>
      <c r="P231">
        <f t="shared" si="18"/>
        <v>0</v>
      </c>
      <c r="Q231" s="11" t="s">
        <v>8307</v>
      </c>
      <c r="R231" t="s">
        <v>8311</v>
      </c>
      <c r="S231" s="17">
        <f t="shared" si="20"/>
        <v>42383.933993055558</v>
      </c>
      <c r="T231" s="17">
        <f t="shared" si="21"/>
        <v>42413.933993055558</v>
      </c>
      <c r="U231">
        <f t="shared" si="22"/>
        <v>2016</v>
      </c>
      <c r="V231" t="str">
        <f>TEXT(W231*29,"mmm")</f>
        <v>Jan</v>
      </c>
      <c r="W231">
        <f t="shared" si="23"/>
        <v>1</v>
      </c>
    </row>
    <row r="232" spans="1:23" ht="48" x14ac:dyDescent="0.2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9"/>
        <v>0</v>
      </c>
      <c r="P232">
        <f t="shared" si="18"/>
        <v>30</v>
      </c>
      <c r="Q232" s="11" t="s">
        <v>8307</v>
      </c>
      <c r="R232" t="s">
        <v>8311</v>
      </c>
      <c r="S232" s="17">
        <f t="shared" si="20"/>
        <v>42129.777210648142</v>
      </c>
      <c r="T232" s="17">
        <f t="shared" si="21"/>
        <v>42159.777210648142</v>
      </c>
      <c r="U232">
        <f t="shared" si="22"/>
        <v>2015</v>
      </c>
      <c r="V232" t="str">
        <f>TEXT(W232*29,"mmm")</f>
        <v>May</v>
      </c>
      <c r="W232">
        <f t="shared" si="23"/>
        <v>5</v>
      </c>
    </row>
    <row r="233" spans="1:23" ht="48" x14ac:dyDescent="0.2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9"/>
        <v>0</v>
      </c>
      <c r="P233">
        <f t="shared" si="18"/>
        <v>0</v>
      </c>
      <c r="Q233" s="11" t="s">
        <v>8307</v>
      </c>
      <c r="R233" t="s">
        <v>8311</v>
      </c>
      <c r="S233" s="17">
        <f t="shared" si="20"/>
        <v>42341.958923611113</v>
      </c>
      <c r="T233" s="17">
        <f t="shared" si="21"/>
        <v>42371.958923611113</v>
      </c>
      <c r="U233">
        <f t="shared" si="22"/>
        <v>2015</v>
      </c>
      <c r="V233" t="str">
        <f>TEXT(W233*29,"mmm")</f>
        <v>Dec</v>
      </c>
      <c r="W233">
        <f t="shared" si="23"/>
        <v>12</v>
      </c>
    </row>
    <row r="234" spans="1:23" ht="48" x14ac:dyDescent="0.2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9"/>
        <v>3</v>
      </c>
      <c r="P234">
        <f t="shared" si="18"/>
        <v>15.71</v>
      </c>
      <c r="Q234" s="11" t="s">
        <v>8307</v>
      </c>
      <c r="R234" t="s">
        <v>8311</v>
      </c>
      <c r="S234" s="17">
        <f t="shared" si="20"/>
        <v>42032.82576388889</v>
      </c>
      <c r="T234" s="17">
        <f t="shared" si="21"/>
        <v>42062.82576388889</v>
      </c>
      <c r="U234">
        <f t="shared" si="22"/>
        <v>2015</v>
      </c>
      <c r="V234" t="str">
        <f>TEXT(W234*29,"mmm")</f>
        <v>Jan</v>
      </c>
      <c r="W234">
        <f t="shared" si="23"/>
        <v>1</v>
      </c>
    </row>
    <row r="235" spans="1:23" ht="48" x14ac:dyDescent="0.2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9"/>
        <v>0</v>
      </c>
      <c r="P235">
        <f t="shared" si="18"/>
        <v>0</v>
      </c>
      <c r="Q235" s="11" t="s">
        <v>8307</v>
      </c>
      <c r="R235" t="s">
        <v>8311</v>
      </c>
      <c r="S235" s="17">
        <f t="shared" si="20"/>
        <v>42612.911712962959</v>
      </c>
      <c r="T235" s="17">
        <f t="shared" si="21"/>
        <v>42642.911712962959</v>
      </c>
      <c r="U235">
        <f t="shared" si="22"/>
        <v>2016</v>
      </c>
      <c r="V235" t="str">
        <f>TEXT(W235*29,"mmm")</f>
        <v>Aug</v>
      </c>
      <c r="W235">
        <f t="shared" si="23"/>
        <v>8</v>
      </c>
    </row>
    <row r="236" spans="1:23" ht="48" x14ac:dyDescent="0.2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9"/>
        <v>40</v>
      </c>
      <c r="P236">
        <f t="shared" si="18"/>
        <v>80.2</v>
      </c>
      <c r="Q236" s="11" t="s">
        <v>8307</v>
      </c>
      <c r="R236" t="s">
        <v>8311</v>
      </c>
      <c r="S236" s="17">
        <f t="shared" si="20"/>
        <v>42136.035405092596</v>
      </c>
      <c r="T236" s="17">
        <f t="shared" si="21"/>
        <v>42176.035405092596</v>
      </c>
      <c r="U236">
        <f t="shared" si="22"/>
        <v>2015</v>
      </c>
      <c r="V236" t="str">
        <f>TEXT(W236*29,"mmm")</f>
        <v>May</v>
      </c>
      <c r="W236">
        <f t="shared" si="23"/>
        <v>5</v>
      </c>
    </row>
    <row r="237" spans="1:23" ht="32" x14ac:dyDescent="0.2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9"/>
        <v>0</v>
      </c>
      <c r="P237">
        <f t="shared" si="18"/>
        <v>0</v>
      </c>
      <c r="Q237" s="11" t="s">
        <v>8307</v>
      </c>
      <c r="R237" t="s">
        <v>8311</v>
      </c>
      <c r="S237" s="17">
        <f t="shared" si="20"/>
        <v>42164.908530092594</v>
      </c>
      <c r="T237" s="17">
        <f t="shared" si="21"/>
        <v>42194.908530092594</v>
      </c>
      <c r="U237">
        <f t="shared" si="22"/>
        <v>2015</v>
      </c>
      <c r="V237" t="str">
        <f>TEXT(W237*29,"mmm")</f>
        <v>Jun</v>
      </c>
      <c r="W237">
        <f t="shared" si="23"/>
        <v>6</v>
      </c>
    </row>
    <row r="238" spans="1:23" ht="48" x14ac:dyDescent="0.2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9"/>
        <v>0</v>
      </c>
      <c r="P238">
        <f t="shared" si="18"/>
        <v>0</v>
      </c>
      <c r="Q238" s="11" t="s">
        <v>8307</v>
      </c>
      <c r="R238" t="s">
        <v>8311</v>
      </c>
      <c r="S238" s="17">
        <f t="shared" si="20"/>
        <v>42321.08447916666</v>
      </c>
      <c r="T238" s="17">
        <f t="shared" si="21"/>
        <v>42374</v>
      </c>
      <c r="U238">
        <f t="shared" si="22"/>
        <v>2015</v>
      </c>
      <c r="V238" t="str">
        <f>TEXT(W238*29,"mmm")</f>
        <v>Nov</v>
      </c>
      <c r="W238">
        <f t="shared" si="23"/>
        <v>11</v>
      </c>
    </row>
    <row r="239" spans="1:23" ht="16" x14ac:dyDescent="0.2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9"/>
        <v>0</v>
      </c>
      <c r="P239">
        <f t="shared" si="18"/>
        <v>50</v>
      </c>
      <c r="Q239" s="11" t="s">
        <v>8307</v>
      </c>
      <c r="R239" t="s">
        <v>8311</v>
      </c>
      <c r="S239" s="17">
        <f t="shared" si="20"/>
        <v>42377.577187499999</v>
      </c>
      <c r="T239" s="17">
        <f t="shared" si="21"/>
        <v>42437.577187499999</v>
      </c>
      <c r="U239">
        <f t="shared" si="22"/>
        <v>2016</v>
      </c>
      <c r="V239" t="str">
        <f>TEXT(W239*29,"mmm")</f>
        <v>Jan</v>
      </c>
      <c r="W239">
        <f t="shared" si="23"/>
        <v>1</v>
      </c>
    </row>
    <row r="240" spans="1:23" ht="48" x14ac:dyDescent="0.2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9"/>
        <v>0</v>
      </c>
      <c r="P240">
        <f t="shared" si="18"/>
        <v>0</v>
      </c>
      <c r="Q240" s="11" t="s">
        <v>8307</v>
      </c>
      <c r="R240" t="s">
        <v>8311</v>
      </c>
      <c r="S240" s="17">
        <f t="shared" si="20"/>
        <v>42713.962499999994</v>
      </c>
      <c r="T240" s="17">
        <f t="shared" si="21"/>
        <v>42734.375</v>
      </c>
      <c r="U240">
        <f t="shared" si="22"/>
        <v>2016</v>
      </c>
      <c r="V240" t="str">
        <f>TEXT(W240*29,"mmm")</f>
        <v>Dec</v>
      </c>
      <c r="W240">
        <f t="shared" si="23"/>
        <v>12</v>
      </c>
    </row>
    <row r="241" spans="1:23" ht="48" x14ac:dyDescent="0.2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9"/>
        <v>25</v>
      </c>
      <c r="P241">
        <f t="shared" si="18"/>
        <v>50</v>
      </c>
      <c r="Q241" s="11" t="s">
        <v>8307</v>
      </c>
      <c r="R241" t="s">
        <v>8311</v>
      </c>
      <c r="S241" s="17">
        <f t="shared" si="20"/>
        <v>42297.110300925924</v>
      </c>
      <c r="T241" s="17">
        <f t="shared" si="21"/>
        <v>42316.5</v>
      </c>
      <c r="U241">
        <f t="shared" si="22"/>
        <v>2015</v>
      </c>
      <c r="V241" t="str">
        <f>TEXT(W241*29,"mmm")</f>
        <v>Oct</v>
      </c>
      <c r="W241">
        <f t="shared" si="23"/>
        <v>10</v>
      </c>
    </row>
    <row r="242" spans="1:23" ht="48" x14ac:dyDescent="0.2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9"/>
        <v>108</v>
      </c>
      <c r="P242">
        <f t="shared" si="18"/>
        <v>117.85</v>
      </c>
      <c r="Q242" s="11" t="s">
        <v>8307</v>
      </c>
      <c r="R242" t="s">
        <v>8312</v>
      </c>
      <c r="S242" s="17">
        <f t="shared" si="20"/>
        <v>41354.708460648151</v>
      </c>
      <c r="T242" s="17">
        <f t="shared" si="21"/>
        <v>41399.708460648151</v>
      </c>
      <c r="U242">
        <f t="shared" si="22"/>
        <v>2013</v>
      </c>
      <c r="V242" t="str">
        <f>TEXT(W242*29,"mmm")</f>
        <v>Mar</v>
      </c>
      <c r="W242">
        <f t="shared" si="23"/>
        <v>3</v>
      </c>
    </row>
    <row r="243" spans="1:23" ht="48" x14ac:dyDescent="0.2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9"/>
        <v>113</v>
      </c>
      <c r="P243">
        <f t="shared" si="18"/>
        <v>109.04</v>
      </c>
      <c r="Q243" s="11" t="s">
        <v>8307</v>
      </c>
      <c r="R243" t="s">
        <v>8312</v>
      </c>
      <c r="S243" s="17">
        <f t="shared" si="20"/>
        <v>41949.697962962964</v>
      </c>
      <c r="T243" s="17">
        <f t="shared" si="21"/>
        <v>41994.697962962964</v>
      </c>
      <c r="U243">
        <f t="shared" si="22"/>
        <v>2014</v>
      </c>
      <c r="V243" t="str">
        <f>TEXT(W243*29,"mmm")</f>
        <v>Nov</v>
      </c>
      <c r="W243">
        <f t="shared" si="23"/>
        <v>11</v>
      </c>
    </row>
    <row r="244" spans="1:23" ht="48" x14ac:dyDescent="0.2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9"/>
        <v>113</v>
      </c>
      <c r="P244">
        <f t="shared" si="18"/>
        <v>73.02</v>
      </c>
      <c r="Q244" s="11" t="s">
        <v>8307</v>
      </c>
      <c r="R244" t="s">
        <v>8312</v>
      </c>
      <c r="S244" s="17">
        <f t="shared" si="20"/>
        <v>40862.492939814816</v>
      </c>
      <c r="T244" s="17">
        <f t="shared" si="21"/>
        <v>40897.492939814816</v>
      </c>
      <c r="U244">
        <f t="shared" si="22"/>
        <v>2011</v>
      </c>
      <c r="V244" t="str">
        <f>TEXT(W244*29,"mmm")</f>
        <v>Nov</v>
      </c>
      <c r="W244">
        <f t="shared" si="23"/>
        <v>11</v>
      </c>
    </row>
    <row r="245" spans="1:23" ht="48" x14ac:dyDescent="0.2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9"/>
        <v>103</v>
      </c>
      <c r="P245">
        <f t="shared" si="18"/>
        <v>78.2</v>
      </c>
      <c r="Q245" s="11" t="s">
        <v>8307</v>
      </c>
      <c r="R245" t="s">
        <v>8312</v>
      </c>
      <c r="S245" s="17">
        <f t="shared" si="20"/>
        <v>41662.047500000001</v>
      </c>
      <c r="T245" s="17">
        <f t="shared" si="21"/>
        <v>41692.047500000001</v>
      </c>
      <c r="U245">
        <f t="shared" si="22"/>
        <v>2014</v>
      </c>
      <c r="V245" t="str">
        <f>TEXT(W245*29,"mmm")</f>
        <v>Jan</v>
      </c>
      <c r="W245">
        <f t="shared" si="23"/>
        <v>1</v>
      </c>
    </row>
    <row r="246" spans="1:23" ht="48" x14ac:dyDescent="0.2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9"/>
        <v>114</v>
      </c>
      <c r="P246">
        <f t="shared" si="18"/>
        <v>47.4</v>
      </c>
      <c r="Q246" s="11" t="s">
        <v>8307</v>
      </c>
      <c r="R246" t="s">
        <v>8312</v>
      </c>
      <c r="S246" s="17">
        <f t="shared" si="20"/>
        <v>40213.323599537034</v>
      </c>
      <c r="T246" s="17">
        <f t="shared" si="21"/>
        <v>40253.29583333333</v>
      </c>
      <c r="U246">
        <f t="shared" si="22"/>
        <v>2010</v>
      </c>
      <c r="V246" t="str">
        <f>TEXT(W246*29,"mmm")</f>
        <v>Feb</v>
      </c>
      <c r="W246">
        <f t="shared" si="23"/>
        <v>2</v>
      </c>
    </row>
    <row r="247" spans="1:23" ht="48" x14ac:dyDescent="0.2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9"/>
        <v>104</v>
      </c>
      <c r="P247">
        <f t="shared" si="18"/>
        <v>54.02</v>
      </c>
      <c r="Q247" s="11" t="s">
        <v>8307</v>
      </c>
      <c r="R247" t="s">
        <v>8312</v>
      </c>
      <c r="S247" s="17">
        <f t="shared" si="20"/>
        <v>41107.053067129629</v>
      </c>
      <c r="T247" s="17">
        <f t="shared" si="21"/>
        <v>41137.053067129629</v>
      </c>
      <c r="U247">
        <f t="shared" si="22"/>
        <v>2012</v>
      </c>
      <c r="V247" t="str">
        <f>TEXT(W247*29,"mmm")</f>
        <v>Jul</v>
      </c>
      <c r="W247">
        <f t="shared" si="23"/>
        <v>7</v>
      </c>
    </row>
    <row r="248" spans="1:23" ht="48" x14ac:dyDescent="0.2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9"/>
        <v>305</v>
      </c>
      <c r="P248">
        <f t="shared" si="18"/>
        <v>68.489999999999995</v>
      </c>
      <c r="Q248" s="11" t="s">
        <v>8307</v>
      </c>
      <c r="R248" t="s">
        <v>8312</v>
      </c>
      <c r="S248" s="17">
        <f t="shared" si="20"/>
        <v>40480.363483796296</v>
      </c>
      <c r="T248" s="17">
        <f t="shared" si="21"/>
        <v>40530.405150462961</v>
      </c>
      <c r="U248">
        <f t="shared" si="22"/>
        <v>2010</v>
      </c>
      <c r="V248" t="str">
        <f>TEXT(W248*29,"mmm")</f>
        <v>Oct</v>
      </c>
      <c r="W248">
        <f t="shared" si="23"/>
        <v>10</v>
      </c>
    </row>
    <row r="249" spans="1:23" ht="64" x14ac:dyDescent="0.2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9"/>
        <v>134</v>
      </c>
      <c r="P249">
        <f t="shared" si="18"/>
        <v>108.15</v>
      </c>
      <c r="Q249" s="11" t="s">
        <v>8307</v>
      </c>
      <c r="R249" t="s">
        <v>8312</v>
      </c>
      <c r="S249" s="17">
        <f t="shared" si="20"/>
        <v>40430.604328703703</v>
      </c>
      <c r="T249" s="17">
        <f t="shared" si="21"/>
        <v>40467.152083333334</v>
      </c>
      <c r="U249">
        <f t="shared" si="22"/>
        <v>2010</v>
      </c>
      <c r="V249" t="str">
        <f>TEXT(W249*29,"mmm")</f>
        <v>Sep</v>
      </c>
      <c r="W249">
        <f t="shared" si="23"/>
        <v>9</v>
      </c>
    </row>
    <row r="250" spans="1:23" ht="48" x14ac:dyDescent="0.2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9"/>
        <v>101</v>
      </c>
      <c r="P250">
        <f t="shared" si="18"/>
        <v>589.95000000000005</v>
      </c>
      <c r="Q250" s="11" t="s">
        <v>8307</v>
      </c>
      <c r="R250" t="s">
        <v>8312</v>
      </c>
      <c r="S250" s="17">
        <f t="shared" si="20"/>
        <v>40870.774409722224</v>
      </c>
      <c r="T250" s="17">
        <f t="shared" si="21"/>
        <v>40915.774409722224</v>
      </c>
      <c r="U250">
        <f t="shared" si="22"/>
        <v>2011</v>
      </c>
      <c r="V250" t="str">
        <f>TEXT(W250*29,"mmm")</f>
        <v>Nov</v>
      </c>
      <c r="W250">
        <f t="shared" si="23"/>
        <v>11</v>
      </c>
    </row>
    <row r="251" spans="1:23" ht="48" x14ac:dyDescent="0.2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9"/>
        <v>113</v>
      </c>
      <c r="P251">
        <f t="shared" si="18"/>
        <v>48.05</v>
      </c>
      <c r="Q251" s="11" t="s">
        <v>8307</v>
      </c>
      <c r="R251" t="s">
        <v>8312</v>
      </c>
      <c r="S251" s="17">
        <f t="shared" si="20"/>
        <v>40332.923842592594</v>
      </c>
      <c r="T251" s="17">
        <f t="shared" si="21"/>
        <v>40412.736111111109</v>
      </c>
      <c r="U251">
        <f t="shared" si="22"/>
        <v>2010</v>
      </c>
      <c r="V251" t="str">
        <f>TEXT(W251*29,"mmm")</f>
        <v>Jun</v>
      </c>
      <c r="W251">
        <f t="shared" si="23"/>
        <v>6</v>
      </c>
    </row>
    <row r="252" spans="1:23" ht="48" x14ac:dyDescent="0.2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9"/>
        <v>106</v>
      </c>
      <c r="P252">
        <f t="shared" si="18"/>
        <v>72.48</v>
      </c>
      <c r="Q252" s="11" t="s">
        <v>8307</v>
      </c>
      <c r="R252" t="s">
        <v>8312</v>
      </c>
      <c r="S252" s="17">
        <f t="shared" si="20"/>
        <v>41401.565868055557</v>
      </c>
      <c r="T252" s="17">
        <f t="shared" si="21"/>
        <v>41431.565868055557</v>
      </c>
      <c r="U252">
        <f t="shared" si="22"/>
        <v>2013</v>
      </c>
      <c r="V252" t="str">
        <f>TEXT(W252*29,"mmm")</f>
        <v>May</v>
      </c>
      <c r="W252">
        <f t="shared" si="23"/>
        <v>5</v>
      </c>
    </row>
    <row r="253" spans="1:23" ht="48" x14ac:dyDescent="0.2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9"/>
        <v>126</v>
      </c>
      <c r="P253">
        <f t="shared" si="18"/>
        <v>57.08</v>
      </c>
      <c r="Q253" s="11" t="s">
        <v>8307</v>
      </c>
      <c r="R253" t="s">
        <v>8312</v>
      </c>
      <c r="S253" s="17">
        <f t="shared" si="20"/>
        <v>41013.787569444445</v>
      </c>
      <c r="T253" s="17">
        <f t="shared" si="21"/>
        <v>41045.791666666664</v>
      </c>
      <c r="U253">
        <f t="shared" si="22"/>
        <v>2012</v>
      </c>
      <c r="V253" t="str">
        <f>TEXT(W253*29,"mmm")</f>
        <v>Apr</v>
      </c>
      <c r="W253">
        <f t="shared" si="23"/>
        <v>4</v>
      </c>
    </row>
    <row r="254" spans="1:23" ht="48" x14ac:dyDescent="0.2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9"/>
        <v>185</v>
      </c>
      <c r="P254">
        <f t="shared" si="18"/>
        <v>85.44</v>
      </c>
      <c r="Q254" s="11" t="s">
        <v>8307</v>
      </c>
      <c r="R254" t="s">
        <v>8312</v>
      </c>
      <c r="S254" s="17">
        <f t="shared" si="20"/>
        <v>40266.662708333337</v>
      </c>
      <c r="T254" s="17">
        <f t="shared" si="21"/>
        <v>40330.165972222225</v>
      </c>
      <c r="U254">
        <f t="shared" si="22"/>
        <v>2010</v>
      </c>
      <c r="V254" t="str">
        <f>TEXT(W254*29,"mmm")</f>
        <v>Mar</v>
      </c>
      <c r="W254">
        <f t="shared" si="23"/>
        <v>3</v>
      </c>
    </row>
    <row r="255" spans="1:23" ht="48" x14ac:dyDescent="0.2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9"/>
        <v>101</v>
      </c>
      <c r="P255">
        <f t="shared" si="18"/>
        <v>215.86</v>
      </c>
      <c r="Q255" s="11" t="s">
        <v>8307</v>
      </c>
      <c r="R255" t="s">
        <v>8312</v>
      </c>
      <c r="S255" s="17">
        <f t="shared" si="20"/>
        <v>40924.650868055556</v>
      </c>
      <c r="T255" s="17">
        <f t="shared" si="21"/>
        <v>40954.650868055556</v>
      </c>
      <c r="U255">
        <f t="shared" si="22"/>
        <v>2012</v>
      </c>
      <c r="V255" t="str">
        <f>TEXT(W255*29,"mmm")</f>
        <v>Jan</v>
      </c>
      <c r="W255">
        <f t="shared" si="23"/>
        <v>1</v>
      </c>
    </row>
    <row r="256" spans="1:23" ht="48" x14ac:dyDescent="0.2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9"/>
        <v>117</v>
      </c>
      <c r="P256">
        <f t="shared" si="18"/>
        <v>89.39</v>
      </c>
      <c r="Q256" s="11" t="s">
        <v>8307</v>
      </c>
      <c r="R256" t="s">
        <v>8312</v>
      </c>
      <c r="S256" s="17">
        <f t="shared" si="20"/>
        <v>42263.952662037031</v>
      </c>
      <c r="T256" s="17">
        <f t="shared" si="21"/>
        <v>42294.083333333328</v>
      </c>
      <c r="U256">
        <f t="shared" si="22"/>
        <v>2015</v>
      </c>
      <c r="V256" t="str">
        <f>TEXT(W256*29,"mmm")</f>
        <v>Sep</v>
      </c>
      <c r="W256">
        <f t="shared" si="23"/>
        <v>9</v>
      </c>
    </row>
    <row r="257" spans="1:23" ht="32" x14ac:dyDescent="0.2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9"/>
        <v>107</v>
      </c>
      <c r="P257">
        <f t="shared" si="18"/>
        <v>45.42</v>
      </c>
      <c r="Q257" s="11" t="s">
        <v>8307</v>
      </c>
      <c r="R257" t="s">
        <v>8312</v>
      </c>
      <c r="S257" s="17">
        <f t="shared" si="20"/>
        <v>40588.526412037041</v>
      </c>
      <c r="T257" s="17">
        <f t="shared" si="21"/>
        <v>40618.48474537037</v>
      </c>
      <c r="U257">
        <f t="shared" si="22"/>
        <v>2011</v>
      </c>
      <c r="V257" t="str">
        <f>TEXT(W257*29,"mmm")</f>
        <v>Feb</v>
      </c>
      <c r="W257">
        <f t="shared" si="23"/>
        <v>2</v>
      </c>
    </row>
    <row r="258" spans="1:23" ht="48" x14ac:dyDescent="0.2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9"/>
        <v>139</v>
      </c>
      <c r="P258">
        <f t="shared" ref="P258:P321" si="24">IFERROR(ROUND(E258/L258,2),0)</f>
        <v>65.760000000000005</v>
      </c>
      <c r="Q258" s="11" t="s">
        <v>8307</v>
      </c>
      <c r="R258" t="s">
        <v>8312</v>
      </c>
      <c r="S258" s="17">
        <f t="shared" si="20"/>
        <v>41319.769293981481</v>
      </c>
      <c r="T258" s="17">
        <f t="shared" si="21"/>
        <v>41349.769293981481</v>
      </c>
      <c r="U258">
        <f t="shared" si="22"/>
        <v>2013</v>
      </c>
      <c r="V258" t="str">
        <f>TEXT(W258*29,"mmm")</f>
        <v>Feb</v>
      </c>
      <c r="W258">
        <f t="shared" si="23"/>
        <v>2</v>
      </c>
    </row>
    <row r="259" spans="1:23" ht="48" x14ac:dyDescent="0.2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5">ROUND(E259/D259*100,0)</f>
        <v>107</v>
      </c>
      <c r="P259">
        <f t="shared" si="24"/>
        <v>66.7</v>
      </c>
      <c r="Q259" s="11" t="s">
        <v>8307</v>
      </c>
      <c r="R259" t="s">
        <v>8312</v>
      </c>
      <c r="S259" s="17">
        <f t="shared" ref="S259:S322" si="26">(((J259/60)/60)/24)+DATE(1970,1,1)</f>
        <v>42479.626875000002</v>
      </c>
      <c r="T259" s="17">
        <f t="shared" ref="T259:T322" si="27">(((I259/60)/60)/24)+DATE(1970,1,1)</f>
        <v>42509.626875000002</v>
      </c>
      <c r="U259">
        <f t="shared" ref="U259:U322" si="28">YEAR(S259)</f>
        <v>2016</v>
      </c>
      <c r="V259" t="str">
        <f>TEXT(W259*29,"mmm")</f>
        <v>Apr</v>
      </c>
      <c r="W259">
        <f t="shared" ref="W259:W322" si="29">MONTH(S259)</f>
        <v>4</v>
      </c>
    </row>
    <row r="260" spans="1:23" ht="48" x14ac:dyDescent="0.2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5"/>
        <v>191</v>
      </c>
      <c r="P260">
        <f t="shared" si="24"/>
        <v>83.35</v>
      </c>
      <c r="Q260" s="11" t="s">
        <v>8307</v>
      </c>
      <c r="R260" t="s">
        <v>8312</v>
      </c>
      <c r="S260" s="17">
        <f t="shared" si="26"/>
        <v>40682.051689814813</v>
      </c>
      <c r="T260" s="17">
        <f t="shared" si="27"/>
        <v>40712.051689814813</v>
      </c>
      <c r="U260">
        <f t="shared" si="28"/>
        <v>2011</v>
      </c>
      <c r="V260" t="str">
        <f>TEXT(W260*29,"mmm")</f>
        <v>May</v>
      </c>
      <c r="W260">
        <f t="shared" si="29"/>
        <v>5</v>
      </c>
    </row>
    <row r="261" spans="1:23" ht="48" x14ac:dyDescent="0.2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5"/>
        <v>132</v>
      </c>
      <c r="P261">
        <f t="shared" si="24"/>
        <v>105.05</v>
      </c>
      <c r="Q261" s="11" t="s">
        <v>8307</v>
      </c>
      <c r="R261" t="s">
        <v>8312</v>
      </c>
      <c r="S261" s="17">
        <f t="shared" si="26"/>
        <v>42072.738067129627</v>
      </c>
      <c r="T261" s="17">
        <f t="shared" si="27"/>
        <v>42102.738067129627</v>
      </c>
      <c r="U261">
        <f t="shared" si="28"/>
        <v>2015</v>
      </c>
      <c r="V261" t="str">
        <f>TEXT(W261*29,"mmm")</f>
        <v>Mar</v>
      </c>
      <c r="W261">
        <f t="shared" si="29"/>
        <v>3</v>
      </c>
    </row>
    <row r="262" spans="1:23" ht="32" x14ac:dyDescent="0.2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5"/>
        <v>106</v>
      </c>
      <c r="P262">
        <f t="shared" si="24"/>
        <v>120.91</v>
      </c>
      <c r="Q262" s="11" t="s">
        <v>8307</v>
      </c>
      <c r="R262" t="s">
        <v>8312</v>
      </c>
      <c r="S262" s="17">
        <f t="shared" si="26"/>
        <v>40330.755543981482</v>
      </c>
      <c r="T262" s="17">
        <f t="shared" si="27"/>
        <v>40376.415972222225</v>
      </c>
      <c r="U262">
        <f t="shared" si="28"/>
        <v>2010</v>
      </c>
      <c r="V262" t="str">
        <f>TEXT(W262*29,"mmm")</f>
        <v>Jun</v>
      </c>
      <c r="W262">
        <f t="shared" si="29"/>
        <v>6</v>
      </c>
    </row>
    <row r="263" spans="1:23" ht="32" x14ac:dyDescent="0.2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5"/>
        <v>107</v>
      </c>
      <c r="P263">
        <f t="shared" si="24"/>
        <v>97.64</v>
      </c>
      <c r="Q263" s="11" t="s">
        <v>8307</v>
      </c>
      <c r="R263" t="s">
        <v>8312</v>
      </c>
      <c r="S263" s="17">
        <f t="shared" si="26"/>
        <v>41017.885462962964</v>
      </c>
      <c r="T263" s="17">
        <f t="shared" si="27"/>
        <v>41067.621527777781</v>
      </c>
      <c r="U263">
        <f t="shared" si="28"/>
        <v>2012</v>
      </c>
      <c r="V263" t="str">
        <f>TEXT(W263*29,"mmm")</f>
        <v>Apr</v>
      </c>
      <c r="W263">
        <f t="shared" si="29"/>
        <v>4</v>
      </c>
    </row>
    <row r="264" spans="1:23" ht="32" x14ac:dyDescent="0.2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5"/>
        <v>240</v>
      </c>
      <c r="P264">
        <f t="shared" si="24"/>
        <v>41.38</v>
      </c>
      <c r="Q264" s="11" t="s">
        <v>8307</v>
      </c>
      <c r="R264" t="s">
        <v>8312</v>
      </c>
      <c r="S264" s="17">
        <f t="shared" si="26"/>
        <v>40555.24800925926</v>
      </c>
      <c r="T264" s="17">
        <f t="shared" si="27"/>
        <v>40600.24800925926</v>
      </c>
      <c r="U264">
        <f t="shared" si="28"/>
        <v>2011</v>
      </c>
      <c r="V264" t="str">
        <f>TEXT(W264*29,"mmm")</f>
        <v>Jan</v>
      </c>
      <c r="W264">
        <f t="shared" si="29"/>
        <v>1</v>
      </c>
    </row>
    <row r="265" spans="1:23" ht="64" x14ac:dyDescent="0.2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5"/>
        <v>118</v>
      </c>
      <c r="P265">
        <f t="shared" si="24"/>
        <v>30.65</v>
      </c>
      <c r="Q265" s="11" t="s">
        <v>8307</v>
      </c>
      <c r="R265" t="s">
        <v>8312</v>
      </c>
      <c r="S265" s="17">
        <f t="shared" si="26"/>
        <v>41149.954791666663</v>
      </c>
      <c r="T265" s="17">
        <f t="shared" si="27"/>
        <v>41179.954791666663</v>
      </c>
      <c r="U265">
        <f t="shared" si="28"/>
        <v>2012</v>
      </c>
      <c r="V265" t="str">
        <f>TEXT(W265*29,"mmm")</f>
        <v>Aug</v>
      </c>
      <c r="W265">
        <f t="shared" si="29"/>
        <v>8</v>
      </c>
    </row>
    <row r="266" spans="1:23" ht="64" x14ac:dyDescent="0.2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5"/>
        <v>118</v>
      </c>
      <c r="P266">
        <f t="shared" si="24"/>
        <v>64.95</v>
      </c>
      <c r="Q266" s="11" t="s">
        <v>8307</v>
      </c>
      <c r="R266" t="s">
        <v>8312</v>
      </c>
      <c r="S266" s="17">
        <f t="shared" si="26"/>
        <v>41010.620312500003</v>
      </c>
      <c r="T266" s="17">
        <f t="shared" si="27"/>
        <v>41040.620312500003</v>
      </c>
      <c r="U266">
        <f t="shared" si="28"/>
        <v>2012</v>
      </c>
      <c r="V266" t="str">
        <f>TEXT(W266*29,"mmm")</f>
        <v>Apr</v>
      </c>
      <c r="W266">
        <f t="shared" si="29"/>
        <v>4</v>
      </c>
    </row>
    <row r="267" spans="1:23" ht="64" x14ac:dyDescent="0.2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5"/>
        <v>111</v>
      </c>
      <c r="P267">
        <f t="shared" si="24"/>
        <v>95.78</v>
      </c>
      <c r="Q267" s="11" t="s">
        <v>8307</v>
      </c>
      <c r="R267" t="s">
        <v>8312</v>
      </c>
      <c r="S267" s="17">
        <f t="shared" si="26"/>
        <v>40267.245717592588</v>
      </c>
      <c r="T267" s="17">
        <f t="shared" si="27"/>
        <v>40308.844444444447</v>
      </c>
      <c r="U267">
        <f t="shared" si="28"/>
        <v>2010</v>
      </c>
      <c r="V267" t="str">
        <f>TEXT(W267*29,"mmm")</f>
        <v>Mar</v>
      </c>
      <c r="W267">
        <f t="shared" si="29"/>
        <v>3</v>
      </c>
    </row>
    <row r="268" spans="1:23" ht="48" x14ac:dyDescent="0.2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5"/>
        <v>146</v>
      </c>
      <c r="P268">
        <f t="shared" si="24"/>
        <v>40.42</v>
      </c>
      <c r="Q268" s="11" t="s">
        <v>8307</v>
      </c>
      <c r="R268" t="s">
        <v>8312</v>
      </c>
      <c r="S268" s="17">
        <f t="shared" si="26"/>
        <v>40205.174849537041</v>
      </c>
      <c r="T268" s="17">
        <f t="shared" si="27"/>
        <v>40291.160416666666</v>
      </c>
      <c r="U268">
        <f t="shared" si="28"/>
        <v>2010</v>
      </c>
      <c r="V268" t="str">
        <f>TEXT(W268*29,"mmm")</f>
        <v>Jan</v>
      </c>
      <c r="W268">
        <f t="shared" si="29"/>
        <v>1</v>
      </c>
    </row>
    <row r="269" spans="1:23" ht="48" x14ac:dyDescent="0.2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5"/>
        <v>132</v>
      </c>
      <c r="P269">
        <f t="shared" si="24"/>
        <v>78.58</v>
      </c>
      <c r="Q269" s="11" t="s">
        <v>8307</v>
      </c>
      <c r="R269" t="s">
        <v>8312</v>
      </c>
      <c r="S269" s="17">
        <f t="shared" si="26"/>
        <v>41785.452534722222</v>
      </c>
      <c r="T269" s="17">
        <f t="shared" si="27"/>
        <v>41815.452534722222</v>
      </c>
      <c r="U269">
        <f t="shared" si="28"/>
        <v>2014</v>
      </c>
      <c r="V269" t="str">
        <f>TEXT(W269*29,"mmm")</f>
        <v>May</v>
      </c>
      <c r="W269">
        <f t="shared" si="29"/>
        <v>5</v>
      </c>
    </row>
    <row r="270" spans="1:23" ht="48" x14ac:dyDescent="0.2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5"/>
        <v>111</v>
      </c>
      <c r="P270">
        <f t="shared" si="24"/>
        <v>50.18</v>
      </c>
      <c r="Q270" s="11" t="s">
        <v>8307</v>
      </c>
      <c r="R270" t="s">
        <v>8312</v>
      </c>
      <c r="S270" s="17">
        <f t="shared" si="26"/>
        <v>40809.15252314815</v>
      </c>
      <c r="T270" s="17">
        <f t="shared" si="27"/>
        <v>40854.194189814814</v>
      </c>
      <c r="U270">
        <f t="shared" si="28"/>
        <v>2011</v>
      </c>
      <c r="V270" t="str">
        <f>TEXT(W270*29,"mmm")</f>
        <v>Sep</v>
      </c>
      <c r="W270">
        <f t="shared" si="29"/>
        <v>9</v>
      </c>
    </row>
    <row r="271" spans="1:23" ht="48" x14ac:dyDescent="0.2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5"/>
        <v>147</v>
      </c>
      <c r="P271">
        <f t="shared" si="24"/>
        <v>92.25</v>
      </c>
      <c r="Q271" s="11" t="s">
        <v>8307</v>
      </c>
      <c r="R271" t="s">
        <v>8312</v>
      </c>
      <c r="S271" s="17">
        <f t="shared" si="26"/>
        <v>42758.197013888886</v>
      </c>
      <c r="T271" s="17">
        <f t="shared" si="27"/>
        <v>42788.197013888886</v>
      </c>
      <c r="U271">
        <f t="shared" si="28"/>
        <v>2017</v>
      </c>
      <c r="V271" t="str">
        <f>TEXT(W271*29,"mmm")</f>
        <v>Jan</v>
      </c>
      <c r="W271">
        <f t="shared" si="29"/>
        <v>1</v>
      </c>
    </row>
    <row r="272" spans="1:23" ht="48" x14ac:dyDescent="0.2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5"/>
        <v>153</v>
      </c>
      <c r="P272">
        <f t="shared" si="24"/>
        <v>57.54</v>
      </c>
      <c r="Q272" s="11" t="s">
        <v>8307</v>
      </c>
      <c r="R272" t="s">
        <v>8312</v>
      </c>
      <c r="S272" s="17">
        <f t="shared" si="26"/>
        <v>40637.866550925923</v>
      </c>
      <c r="T272" s="17">
        <f t="shared" si="27"/>
        <v>40688.166666666664</v>
      </c>
      <c r="U272">
        <f t="shared" si="28"/>
        <v>2011</v>
      </c>
      <c r="V272" t="str">
        <f>TEXT(W272*29,"mmm")</f>
        <v>Apr</v>
      </c>
      <c r="W272">
        <f t="shared" si="29"/>
        <v>4</v>
      </c>
    </row>
    <row r="273" spans="1:23" ht="48" x14ac:dyDescent="0.2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5"/>
        <v>105</v>
      </c>
      <c r="P273">
        <f t="shared" si="24"/>
        <v>109.42</v>
      </c>
      <c r="Q273" s="11" t="s">
        <v>8307</v>
      </c>
      <c r="R273" t="s">
        <v>8312</v>
      </c>
      <c r="S273" s="17">
        <f t="shared" si="26"/>
        <v>41612.10024305556</v>
      </c>
      <c r="T273" s="17">
        <f t="shared" si="27"/>
        <v>41641.333333333336</v>
      </c>
      <c r="U273">
        <f t="shared" si="28"/>
        <v>2013</v>
      </c>
      <c r="V273" t="str">
        <f>TEXT(W273*29,"mmm")</f>
        <v>Dec</v>
      </c>
      <c r="W273">
        <f t="shared" si="29"/>
        <v>12</v>
      </c>
    </row>
    <row r="274" spans="1:23" ht="48" x14ac:dyDescent="0.2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5"/>
        <v>177</v>
      </c>
      <c r="P274">
        <f t="shared" si="24"/>
        <v>81.89</v>
      </c>
      <c r="Q274" s="11" t="s">
        <v>8307</v>
      </c>
      <c r="R274" t="s">
        <v>8312</v>
      </c>
      <c r="S274" s="17">
        <f t="shared" si="26"/>
        <v>40235.900358796294</v>
      </c>
      <c r="T274" s="17">
        <f t="shared" si="27"/>
        <v>40296.78402777778</v>
      </c>
      <c r="U274">
        <f t="shared" si="28"/>
        <v>2010</v>
      </c>
      <c r="V274" t="str">
        <f>TEXT(W274*29,"mmm")</f>
        <v>Feb</v>
      </c>
      <c r="W274">
        <f t="shared" si="29"/>
        <v>2</v>
      </c>
    </row>
    <row r="275" spans="1:23" ht="48" x14ac:dyDescent="0.2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5"/>
        <v>108</v>
      </c>
      <c r="P275">
        <f t="shared" si="24"/>
        <v>45.67</v>
      </c>
      <c r="Q275" s="11" t="s">
        <v>8307</v>
      </c>
      <c r="R275" t="s">
        <v>8312</v>
      </c>
      <c r="S275" s="17">
        <f t="shared" si="26"/>
        <v>40697.498449074075</v>
      </c>
      <c r="T275" s="17">
        <f t="shared" si="27"/>
        <v>40727.498449074075</v>
      </c>
      <c r="U275">
        <f t="shared" si="28"/>
        <v>2011</v>
      </c>
      <c r="V275" t="str">
        <f>TEXT(W275*29,"mmm")</f>
        <v>Jun</v>
      </c>
      <c r="W275">
        <f t="shared" si="29"/>
        <v>6</v>
      </c>
    </row>
    <row r="276" spans="1:23" ht="48" x14ac:dyDescent="0.2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5"/>
        <v>156</v>
      </c>
      <c r="P276">
        <f t="shared" si="24"/>
        <v>55.22</v>
      </c>
      <c r="Q276" s="11" t="s">
        <v>8307</v>
      </c>
      <c r="R276" t="s">
        <v>8312</v>
      </c>
      <c r="S276" s="17">
        <f t="shared" si="26"/>
        <v>40969.912372685183</v>
      </c>
      <c r="T276" s="17">
        <f t="shared" si="27"/>
        <v>41004.290972222225</v>
      </c>
      <c r="U276">
        <f t="shared" si="28"/>
        <v>2012</v>
      </c>
      <c r="V276" t="str">
        <f>TEXT(W276*29,"mmm")</f>
        <v>Mar</v>
      </c>
      <c r="W276">
        <f t="shared" si="29"/>
        <v>3</v>
      </c>
    </row>
    <row r="277" spans="1:23" ht="48" x14ac:dyDescent="0.2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5"/>
        <v>108</v>
      </c>
      <c r="P277">
        <f t="shared" si="24"/>
        <v>65.3</v>
      </c>
      <c r="Q277" s="11" t="s">
        <v>8307</v>
      </c>
      <c r="R277" t="s">
        <v>8312</v>
      </c>
      <c r="S277" s="17">
        <f t="shared" si="26"/>
        <v>41193.032013888893</v>
      </c>
      <c r="T277" s="17">
        <f t="shared" si="27"/>
        <v>41223.073680555557</v>
      </c>
      <c r="U277">
        <f t="shared" si="28"/>
        <v>2012</v>
      </c>
      <c r="V277" t="str">
        <f>TEXT(W277*29,"mmm")</f>
        <v>Oct</v>
      </c>
      <c r="W277">
        <f t="shared" si="29"/>
        <v>10</v>
      </c>
    </row>
    <row r="278" spans="1:23" ht="48" x14ac:dyDescent="0.2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5"/>
        <v>148</v>
      </c>
      <c r="P278">
        <f t="shared" si="24"/>
        <v>95.23</v>
      </c>
      <c r="Q278" s="11" t="s">
        <v>8307</v>
      </c>
      <c r="R278" t="s">
        <v>8312</v>
      </c>
      <c r="S278" s="17">
        <f t="shared" si="26"/>
        <v>40967.081874999996</v>
      </c>
      <c r="T278" s="17">
        <f t="shared" si="27"/>
        <v>41027.040208333332</v>
      </c>
      <c r="U278">
        <f t="shared" si="28"/>
        <v>2012</v>
      </c>
      <c r="V278" t="str">
        <f>TEXT(W278*29,"mmm")</f>
        <v>Feb</v>
      </c>
      <c r="W278">
        <f t="shared" si="29"/>
        <v>2</v>
      </c>
    </row>
    <row r="279" spans="1:23" ht="48" x14ac:dyDescent="0.2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5"/>
        <v>110</v>
      </c>
      <c r="P279">
        <f t="shared" si="24"/>
        <v>75.44</v>
      </c>
      <c r="Q279" s="11" t="s">
        <v>8307</v>
      </c>
      <c r="R279" t="s">
        <v>8312</v>
      </c>
      <c r="S279" s="17">
        <f t="shared" si="26"/>
        <v>42117.891423611116</v>
      </c>
      <c r="T279" s="17">
        <f t="shared" si="27"/>
        <v>42147.891423611116</v>
      </c>
      <c r="U279">
        <f t="shared" si="28"/>
        <v>2015</v>
      </c>
      <c r="V279" t="str">
        <f>TEXT(W279*29,"mmm")</f>
        <v>Apr</v>
      </c>
      <c r="W279">
        <f t="shared" si="29"/>
        <v>4</v>
      </c>
    </row>
    <row r="280" spans="1:23" ht="32" x14ac:dyDescent="0.2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5"/>
        <v>150</v>
      </c>
      <c r="P280">
        <f t="shared" si="24"/>
        <v>97.82</v>
      </c>
      <c r="Q280" s="11" t="s">
        <v>8307</v>
      </c>
      <c r="R280" t="s">
        <v>8312</v>
      </c>
      <c r="S280" s="17">
        <f t="shared" si="26"/>
        <v>41164.040960648148</v>
      </c>
      <c r="T280" s="17">
        <f t="shared" si="27"/>
        <v>41194.040960648148</v>
      </c>
      <c r="U280">
        <f t="shared" si="28"/>
        <v>2012</v>
      </c>
      <c r="V280" t="str">
        <f>TEXT(W280*29,"mmm")</f>
        <v>Sep</v>
      </c>
      <c r="W280">
        <f t="shared" si="29"/>
        <v>9</v>
      </c>
    </row>
    <row r="281" spans="1:23" ht="48" x14ac:dyDescent="0.2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5"/>
        <v>157</v>
      </c>
      <c r="P281">
        <f t="shared" si="24"/>
        <v>87.69</v>
      </c>
      <c r="Q281" s="11" t="s">
        <v>8307</v>
      </c>
      <c r="R281" t="s">
        <v>8312</v>
      </c>
      <c r="S281" s="17">
        <f t="shared" si="26"/>
        <v>42759.244166666671</v>
      </c>
      <c r="T281" s="17">
        <f t="shared" si="27"/>
        <v>42793.084027777775</v>
      </c>
      <c r="U281">
        <f t="shared" si="28"/>
        <v>2017</v>
      </c>
      <c r="V281" t="str">
        <f>TEXT(W281*29,"mmm")</f>
        <v>Jan</v>
      </c>
      <c r="W281">
        <f t="shared" si="29"/>
        <v>1</v>
      </c>
    </row>
    <row r="282" spans="1:23" ht="48" x14ac:dyDescent="0.2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5"/>
        <v>156</v>
      </c>
      <c r="P282">
        <f t="shared" si="24"/>
        <v>54.75</v>
      </c>
      <c r="Q282" s="11" t="s">
        <v>8307</v>
      </c>
      <c r="R282" t="s">
        <v>8312</v>
      </c>
      <c r="S282" s="17">
        <f t="shared" si="26"/>
        <v>41744.590682870366</v>
      </c>
      <c r="T282" s="17">
        <f t="shared" si="27"/>
        <v>41789.590682870366</v>
      </c>
      <c r="U282">
        <f t="shared" si="28"/>
        <v>2014</v>
      </c>
      <c r="V282" t="str">
        <f>TEXT(W282*29,"mmm")</f>
        <v>Apr</v>
      </c>
      <c r="W282">
        <f t="shared" si="29"/>
        <v>4</v>
      </c>
    </row>
    <row r="283" spans="1:23" ht="48" x14ac:dyDescent="0.2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5"/>
        <v>121</v>
      </c>
      <c r="P283">
        <f t="shared" si="24"/>
        <v>83.95</v>
      </c>
      <c r="Q283" s="11" t="s">
        <v>8307</v>
      </c>
      <c r="R283" t="s">
        <v>8312</v>
      </c>
      <c r="S283" s="17">
        <f t="shared" si="26"/>
        <v>39950.163344907407</v>
      </c>
      <c r="T283" s="17">
        <f t="shared" si="27"/>
        <v>40035.80972222222</v>
      </c>
      <c r="U283">
        <f t="shared" si="28"/>
        <v>2009</v>
      </c>
      <c r="V283" t="str">
        <f>TEXT(W283*29,"mmm")</f>
        <v>May</v>
      </c>
      <c r="W283">
        <f t="shared" si="29"/>
        <v>5</v>
      </c>
    </row>
    <row r="284" spans="1:23" ht="48" x14ac:dyDescent="0.2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5"/>
        <v>101</v>
      </c>
      <c r="P284">
        <f t="shared" si="24"/>
        <v>254.39</v>
      </c>
      <c r="Q284" s="11" t="s">
        <v>8307</v>
      </c>
      <c r="R284" t="s">
        <v>8312</v>
      </c>
      <c r="S284" s="17">
        <f t="shared" si="26"/>
        <v>40194.920046296298</v>
      </c>
      <c r="T284" s="17">
        <f t="shared" si="27"/>
        <v>40231.916666666664</v>
      </c>
      <c r="U284">
        <f t="shared" si="28"/>
        <v>2010</v>
      </c>
      <c r="V284" t="str">
        <f>TEXT(W284*29,"mmm")</f>
        <v>Jan</v>
      </c>
      <c r="W284">
        <f t="shared" si="29"/>
        <v>1</v>
      </c>
    </row>
    <row r="285" spans="1:23" ht="32" x14ac:dyDescent="0.2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5"/>
        <v>114</v>
      </c>
      <c r="P285">
        <f t="shared" si="24"/>
        <v>101.83</v>
      </c>
      <c r="Q285" s="11" t="s">
        <v>8307</v>
      </c>
      <c r="R285" t="s">
        <v>8312</v>
      </c>
      <c r="S285" s="17">
        <f t="shared" si="26"/>
        <v>40675.71</v>
      </c>
      <c r="T285" s="17">
        <f t="shared" si="27"/>
        <v>40695.207638888889</v>
      </c>
      <c r="U285">
        <f t="shared" si="28"/>
        <v>2011</v>
      </c>
      <c r="V285" t="str">
        <f>TEXT(W285*29,"mmm")</f>
        <v>May</v>
      </c>
      <c r="W285">
        <f t="shared" si="29"/>
        <v>5</v>
      </c>
    </row>
    <row r="286" spans="1:23" ht="48" x14ac:dyDescent="0.2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5"/>
        <v>105</v>
      </c>
      <c r="P286">
        <f t="shared" si="24"/>
        <v>55.07</v>
      </c>
      <c r="Q286" s="11" t="s">
        <v>8307</v>
      </c>
      <c r="R286" t="s">
        <v>8312</v>
      </c>
      <c r="S286" s="17">
        <f t="shared" si="26"/>
        <v>40904.738194444442</v>
      </c>
      <c r="T286" s="17">
        <f t="shared" si="27"/>
        <v>40929.738194444442</v>
      </c>
      <c r="U286">
        <f t="shared" si="28"/>
        <v>2011</v>
      </c>
      <c r="V286" t="str">
        <f>TEXT(W286*29,"mmm")</f>
        <v>Dec</v>
      </c>
      <c r="W286">
        <f t="shared" si="29"/>
        <v>12</v>
      </c>
    </row>
    <row r="287" spans="1:23" ht="48" x14ac:dyDescent="0.2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5"/>
        <v>229</v>
      </c>
      <c r="P287">
        <f t="shared" si="24"/>
        <v>56.9</v>
      </c>
      <c r="Q287" s="11" t="s">
        <v>8307</v>
      </c>
      <c r="R287" t="s">
        <v>8312</v>
      </c>
      <c r="S287" s="17">
        <f t="shared" si="26"/>
        <v>41506.756111111114</v>
      </c>
      <c r="T287" s="17">
        <f t="shared" si="27"/>
        <v>41536.756111111114</v>
      </c>
      <c r="U287">
        <f t="shared" si="28"/>
        <v>2013</v>
      </c>
      <c r="V287" t="str">
        <f>TEXT(W287*29,"mmm")</f>
        <v>Aug</v>
      </c>
      <c r="W287">
        <f t="shared" si="29"/>
        <v>8</v>
      </c>
    </row>
    <row r="288" spans="1:23" ht="48" x14ac:dyDescent="0.2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5"/>
        <v>109</v>
      </c>
      <c r="P288">
        <f t="shared" si="24"/>
        <v>121.28</v>
      </c>
      <c r="Q288" s="11" t="s">
        <v>8307</v>
      </c>
      <c r="R288" t="s">
        <v>8312</v>
      </c>
      <c r="S288" s="17">
        <f t="shared" si="26"/>
        <v>41313.816249999996</v>
      </c>
      <c r="T288" s="17">
        <f t="shared" si="27"/>
        <v>41358.774583333332</v>
      </c>
      <c r="U288">
        <f t="shared" si="28"/>
        <v>2013</v>
      </c>
      <c r="V288" t="str">
        <f>TEXT(W288*29,"mmm")</f>
        <v>Feb</v>
      </c>
      <c r="W288">
        <f t="shared" si="29"/>
        <v>2</v>
      </c>
    </row>
    <row r="289" spans="1:23" ht="32" x14ac:dyDescent="0.2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5"/>
        <v>176</v>
      </c>
      <c r="P289">
        <f t="shared" si="24"/>
        <v>91.19</v>
      </c>
      <c r="Q289" s="11" t="s">
        <v>8307</v>
      </c>
      <c r="R289" t="s">
        <v>8312</v>
      </c>
      <c r="S289" s="17">
        <f t="shared" si="26"/>
        <v>41184.277986111112</v>
      </c>
      <c r="T289" s="17">
        <f t="shared" si="27"/>
        <v>41215.166666666664</v>
      </c>
      <c r="U289">
        <f t="shared" si="28"/>
        <v>2012</v>
      </c>
      <c r="V289" t="str">
        <f>TEXT(W289*29,"mmm")</f>
        <v>Oct</v>
      </c>
      <c r="W289">
        <f t="shared" si="29"/>
        <v>10</v>
      </c>
    </row>
    <row r="290" spans="1:23" ht="48" x14ac:dyDescent="0.2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5"/>
        <v>103</v>
      </c>
      <c r="P290">
        <f t="shared" si="24"/>
        <v>115.45</v>
      </c>
      <c r="Q290" s="11" t="s">
        <v>8307</v>
      </c>
      <c r="R290" t="s">
        <v>8312</v>
      </c>
      <c r="S290" s="17">
        <f t="shared" si="26"/>
        <v>41051.168900462959</v>
      </c>
      <c r="T290" s="17">
        <f t="shared" si="27"/>
        <v>41086.168900462959</v>
      </c>
      <c r="U290">
        <f t="shared" si="28"/>
        <v>2012</v>
      </c>
      <c r="V290" t="str">
        <f>TEXT(W290*29,"mmm")</f>
        <v>May</v>
      </c>
      <c r="W290">
        <f t="shared" si="29"/>
        <v>5</v>
      </c>
    </row>
    <row r="291" spans="1:23" ht="48" x14ac:dyDescent="0.2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5"/>
        <v>105</v>
      </c>
      <c r="P291">
        <f t="shared" si="24"/>
        <v>67.77</v>
      </c>
      <c r="Q291" s="11" t="s">
        <v>8307</v>
      </c>
      <c r="R291" t="s">
        <v>8312</v>
      </c>
      <c r="S291" s="17">
        <f t="shared" si="26"/>
        <v>41550.456412037034</v>
      </c>
      <c r="T291" s="17">
        <f t="shared" si="27"/>
        <v>41580.456412037034</v>
      </c>
      <c r="U291">
        <f t="shared" si="28"/>
        <v>2013</v>
      </c>
      <c r="V291" t="str">
        <f>TEXT(W291*29,"mmm")</f>
        <v>Oct</v>
      </c>
      <c r="W291">
        <f t="shared" si="29"/>
        <v>10</v>
      </c>
    </row>
    <row r="292" spans="1:23" ht="32" x14ac:dyDescent="0.2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5"/>
        <v>107</v>
      </c>
      <c r="P292">
        <f t="shared" si="24"/>
        <v>28.58</v>
      </c>
      <c r="Q292" s="11" t="s">
        <v>8307</v>
      </c>
      <c r="R292" t="s">
        <v>8312</v>
      </c>
      <c r="S292" s="17">
        <f t="shared" si="26"/>
        <v>40526.36917824074</v>
      </c>
      <c r="T292" s="17">
        <f t="shared" si="27"/>
        <v>40576.332638888889</v>
      </c>
      <c r="U292">
        <f t="shared" si="28"/>
        <v>2010</v>
      </c>
      <c r="V292" t="str">
        <f>TEXT(W292*29,"mmm")</f>
        <v>Dec</v>
      </c>
      <c r="W292">
        <f t="shared" si="29"/>
        <v>12</v>
      </c>
    </row>
    <row r="293" spans="1:23" ht="48" x14ac:dyDescent="0.2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5"/>
        <v>120</v>
      </c>
      <c r="P293">
        <f t="shared" si="24"/>
        <v>46.88</v>
      </c>
      <c r="Q293" s="11" t="s">
        <v>8307</v>
      </c>
      <c r="R293" t="s">
        <v>8312</v>
      </c>
      <c r="S293" s="17">
        <f t="shared" si="26"/>
        <v>41376.769050925926</v>
      </c>
      <c r="T293" s="17">
        <f t="shared" si="27"/>
        <v>41395.000694444447</v>
      </c>
      <c r="U293">
        <f t="shared" si="28"/>
        <v>2013</v>
      </c>
      <c r="V293" t="str">
        <f>TEXT(W293*29,"mmm")</f>
        <v>Apr</v>
      </c>
      <c r="W293">
        <f t="shared" si="29"/>
        <v>4</v>
      </c>
    </row>
    <row r="294" spans="1:23" ht="48" x14ac:dyDescent="0.2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5"/>
        <v>102</v>
      </c>
      <c r="P294">
        <f t="shared" si="24"/>
        <v>154.41999999999999</v>
      </c>
      <c r="Q294" s="11" t="s">
        <v>8307</v>
      </c>
      <c r="R294" t="s">
        <v>8312</v>
      </c>
      <c r="S294" s="17">
        <f t="shared" si="26"/>
        <v>40812.803229166668</v>
      </c>
      <c r="T294" s="17">
        <f t="shared" si="27"/>
        <v>40845.165972222225</v>
      </c>
      <c r="U294">
        <f t="shared" si="28"/>
        <v>2011</v>
      </c>
      <c r="V294" t="str">
        <f>TEXT(W294*29,"mmm")</f>
        <v>Sep</v>
      </c>
      <c r="W294">
        <f t="shared" si="29"/>
        <v>9</v>
      </c>
    </row>
    <row r="295" spans="1:23" ht="48" x14ac:dyDescent="0.2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5"/>
        <v>101</v>
      </c>
      <c r="P295">
        <f t="shared" si="24"/>
        <v>201.22</v>
      </c>
      <c r="Q295" s="11" t="s">
        <v>8307</v>
      </c>
      <c r="R295" t="s">
        <v>8312</v>
      </c>
      <c r="S295" s="17">
        <f t="shared" si="26"/>
        <v>41719.667986111112</v>
      </c>
      <c r="T295" s="17">
        <f t="shared" si="27"/>
        <v>41749.667986111112</v>
      </c>
      <c r="U295">
        <f t="shared" si="28"/>
        <v>2014</v>
      </c>
      <c r="V295" t="str">
        <f>TEXT(W295*29,"mmm")</f>
        <v>Mar</v>
      </c>
      <c r="W295">
        <f t="shared" si="29"/>
        <v>3</v>
      </c>
    </row>
    <row r="296" spans="1:23" ht="48" x14ac:dyDescent="0.2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5"/>
        <v>100</v>
      </c>
      <c r="P296">
        <f t="shared" si="24"/>
        <v>100</v>
      </c>
      <c r="Q296" s="11" t="s">
        <v>8307</v>
      </c>
      <c r="R296" t="s">
        <v>8312</v>
      </c>
      <c r="S296" s="17">
        <f t="shared" si="26"/>
        <v>40343.084421296298</v>
      </c>
      <c r="T296" s="17">
        <f t="shared" si="27"/>
        <v>40378.666666666664</v>
      </c>
      <c r="U296">
        <f t="shared" si="28"/>
        <v>2010</v>
      </c>
      <c r="V296" t="str">
        <f>TEXT(W296*29,"mmm")</f>
        <v>Jun</v>
      </c>
      <c r="W296">
        <f t="shared" si="29"/>
        <v>6</v>
      </c>
    </row>
    <row r="297" spans="1:23" ht="48" x14ac:dyDescent="0.2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5"/>
        <v>133</v>
      </c>
      <c r="P297">
        <f t="shared" si="24"/>
        <v>100.08</v>
      </c>
      <c r="Q297" s="11" t="s">
        <v>8307</v>
      </c>
      <c r="R297" t="s">
        <v>8312</v>
      </c>
      <c r="S297" s="17">
        <f t="shared" si="26"/>
        <v>41519.004733796297</v>
      </c>
      <c r="T297" s="17">
        <f t="shared" si="27"/>
        <v>41579</v>
      </c>
      <c r="U297">
        <f t="shared" si="28"/>
        <v>2013</v>
      </c>
      <c r="V297" t="str">
        <f>TEXT(W297*29,"mmm")</f>
        <v>Sep</v>
      </c>
      <c r="W297">
        <f t="shared" si="29"/>
        <v>9</v>
      </c>
    </row>
    <row r="298" spans="1:23" ht="48" x14ac:dyDescent="0.2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5"/>
        <v>119</v>
      </c>
      <c r="P298">
        <f t="shared" si="24"/>
        <v>230.09</v>
      </c>
      <c r="Q298" s="11" t="s">
        <v>8307</v>
      </c>
      <c r="R298" t="s">
        <v>8312</v>
      </c>
      <c r="S298" s="17">
        <f t="shared" si="26"/>
        <v>41134.475497685184</v>
      </c>
      <c r="T298" s="17">
        <f t="shared" si="27"/>
        <v>41159.475497685184</v>
      </c>
      <c r="U298">
        <f t="shared" si="28"/>
        <v>2012</v>
      </c>
      <c r="V298" t="str">
        <f>TEXT(W298*29,"mmm")</f>
        <v>Aug</v>
      </c>
      <c r="W298">
        <f t="shared" si="29"/>
        <v>8</v>
      </c>
    </row>
    <row r="299" spans="1:23" ht="48" x14ac:dyDescent="0.2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5"/>
        <v>101</v>
      </c>
      <c r="P299">
        <f t="shared" si="24"/>
        <v>141.75</v>
      </c>
      <c r="Q299" s="11" t="s">
        <v>8307</v>
      </c>
      <c r="R299" t="s">
        <v>8312</v>
      </c>
      <c r="S299" s="17">
        <f t="shared" si="26"/>
        <v>42089.72802083334</v>
      </c>
      <c r="T299" s="17">
        <f t="shared" si="27"/>
        <v>42125.165972222225</v>
      </c>
      <c r="U299">
        <f t="shared" si="28"/>
        <v>2015</v>
      </c>
      <c r="V299" t="str">
        <f>TEXT(W299*29,"mmm")</f>
        <v>Mar</v>
      </c>
      <c r="W299">
        <f t="shared" si="29"/>
        <v>3</v>
      </c>
    </row>
    <row r="300" spans="1:23" ht="32" x14ac:dyDescent="0.2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5"/>
        <v>109</v>
      </c>
      <c r="P300">
        <f t="shared" si="24"/>
        <v>56.34</v>
      </c>
      <c r="Q300" s="11" t="s">
        <v>8307</v>
      </c>
      <c r="R300" t="s">
        <v>8312</v>
      </c>
      <c r="S300" s="17">
        <f t="shared" si="26"/>
        <v>41709.463518518518</v>
      </c>
      <c r="T300" s="17">
        <f t="shared" si="27"/>
        <v>41768.875</v>
      </c>
      <c r="U300">
        <f t="shared" si="28"/>
        <v>2014</v>
      </c>
      <c r="V300" t="str">
        <f>TEXT(W300*29,"mmm")</f>
        <v>Mar</v>
      </c>
      <c r="W300">
        <f t="shared" si="29"/>
        <v>3</v>
      </c>
    </row>
    <row r="301" spans="1:23" ht="48" x14ac:dyDescent="0.2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5"/>
        <v>179</v>
      </c>
      <c r="P301">
        <f t="shared" si="24"/>
        <v>73.34</v>
      </c>
      <c r="Q301" s="11" t="s">
        <v>8307</v>
      </c>
      <c r="R301" t="s">
        <v>8312</v>
      </c>
      <c r="S301" s="17">
        <f t="shared" si="26"/>
        <v>40469.225231481483</v>
      </c>
      <c r="T301" s="17">
        <f t="shared" si="27"/>
        <v>40499.266898148147</v>
      </c>
      <c r="U301">
        <f t="shared" si="28"/>
        <v>2010</v>
      </c>
      <c r="V301" t="str">
        <f>TEXT(W301*29,"mmm")</f>
        <v>Oct</v>
      </c>
      <c r="W301">
        <f t="shared" si="29"/>
        <v>10</v>
      </c>
    </row>
    <row r="302" spans="1:23" ht="48" x14ac:dyDescent="0.2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5"/>
        <v>102</v>
      </c>
      <c r="P302">
        <f t="shared" si="24"/>
        <v>85.34</v>
      </c>
      <c r="Q302" s="11" t="s">
        <v>8307</v>
      </c>
      <c r="R302" t="s">
        <v>8312</v>
      </c>
      <c r="S302" s="17">
        <f t="shared" si="26"/>
        <v>40626.959930555553</v>
      </c>
      <c r="T302" s="17">
        <f t="shared" si="27"/>
        <v>40657.959930555553</v>
      </c>
      <c r="U302">
        <f t="shared" si="28"/>
        <v>2011</v>
      </c>
      <c r="V302" t="str">
        <f>TEXT(W302*29,"mmm")</f>
        <v>Mar</v>
      </c>
      <c r="W302">
        <f t="shared" si="29"/>
        <v>3</v>
      </c>
    </row>
    <row r="303" spans="1:23" ht="48" x14ac:dyDescent="0.2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5"/>
        <v>119</v>
      </c>
      <c r="P303">
        <f t="shared" si="24"/>
        <v>61.5</v>
      </c>
      <c r="Q303" s="11" t="s">
        <v>8307</v>
      </c>
      <c r="R303" t="s">
        <v>8312</v>
      </c>
      <c r="S303" s="17">
        <f t="shared" si="26"/>
        <v>41312.737673611111</v>
      </c>
      <c r="T303" s="17">
        <f t="shared" si="27"/>
        <v>41352.696006944447</v>
      </c>
      <c r="U303">
        <f t="shared" si="28"/>
        <v>2013</v>
      </c>
      <c r="V303" t="str">
        <f>TEXT(W303*29,"mmm")</f>
        <v>Feb</v>
      </c>
      <c r="W303">
        <f t="shared" si="29"/>
        <v>2</v>
      </c>
    </row>
    <row r="304" spans="1:23" ht="64" x14ac:dyDescent="0.2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5"/>
        <v>100</v>
      </c>
      <c r="P304">
        <f t="shared" si="24"/>
        <v>93.02</v>
      </c>
      <c r="Q304" s="11" t="s">
        <v>8307</v>
      </c>
      <c r="R304" t="s">
        <v>8312</v>
      </c>
      <c r="S304" s="17">
        <f t="shared" si="26"/>
        <v>40933.856921296298</v>
      </c>
      <c r="T304" s="17">
        <f t="shared" si="27"/>
        <v>40963.856921296298</v>
      </c>
      <c r="U304">
        <f t="shared" si="28"/>
        <v>2012</v>
      </c>
      <c r="V304" t="str">
        <f>TEXT(W304*29,"mmm")</f>
        <v>Jan</v>
      </c>
      <c r="W304">
        <f t="shared" si="29"/>
        <v>1</v>
      </c>
    </row>
    <row r="305" spans="1:23" ht="48" x14ac:dyDescent="0.2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5"/>
        <v>137</v>
      </c>
      <c r="P305">
        <f t="shared" si="24"/>
        <v>50.29</v>
      </c>
      <c r="Q305" s="11" t="s">
        <v>8307</v>
      </c>
      <c r="R305" t="s">
        <v>8312</v>
      </c>
      <c r="S305" s="17">
        <f t="shared" si="26"/>
        <v>41032.071134259262</v>
      </c>
      <c r="T305" s="17">
        <f t="shared" si="27"/>
        <v>41062.071134259262</v>
      </c>
      <c r="U305">
        <f t="shared" si="28"/>
        <v>2012</v>
      </c>
      <c r="V305" t="str">
        <f>TEXT(W305*29,"mmm")</f>
        <v>May</v>
      </c>
      <c r="W305">
        <f t="shared" si="29"/>
        <v>5</v>
      </c>
    </row>
    <row r="306" spans="1:23" ht="32" x14ac:dyDescent="0.2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5"/>
        <v>232</v>
      </c>
      <c r="P306">
        <f t="shared" si="24"/>
        <v>106.43</v>
      </c>
      <c r="Q306" s="11" t="s">
        <v>8307</v>
      </c>
      <c r="R306" t="s">
        <v>8312</v>
      </c>
      <c r="S306" s="17">
        <f t="shared" si="26"/>
        <v>41114.094872685186</v>
      </c>
      <c r="T306" s="17">
        <f t="shared" si="27"/>
        <v>41153.083333333336</v>
      </c>
      <c r="U306">
        <f t="shared" si="28"/>
        <v>2012</v>
      </c>
      <c r="V306" t="str">
        <f>TEXT(W306*29,"mmm")</f>
        <v>Jul</v>
      </c>
      <c r="W306">
        <f t="shared" si="29"/>
        <v>7</v>
      </c>
    </row>
    <row r="307" spans="1:23" ht="32" x14ac:dyDescent="0.2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5"/>
        <v>130</v>
      </c>
      <c r="P307">
        <f t="shared" si="24"/>
        <v>51.72</v>
      </c>
      <c r="Q307" s="11" t="s">
        <v>8307</v>
      </c>
      <c r="R307" t="s">
        <v>8312</v>
      </c>
      <c r="S307" s="17">
        <f t="shared" si="26"/>
        <v>40948.630196759259</v>
      </c>
      <c r="T307" s="17">
        <f t="shared" si="27"/>
        <v>40978.630196759259</v>
      </c>
      <c r="U307">
        <f t="shared" si="28"/>
        <v>2012</v>
      </c>
      <c r="V307" t="str">
        <f>TEXT(W307*29,"mmm")</f>
        <v>Feb</v>
      </c>
      <c r="W307">
        <f t="shared" si="29"/>
        <v>2</v>
      </c>
    </row>
    <row r="308" spans="1:23" ht="32" x14ac:dyDescent="0.2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5"/>
        <v>293</v>
      </c>
      <c r="P308">
        <f t="shared" si="24"/>
        <v>36.61</v>
      </c>
      <c r="Q308" s="11" t="s">
        <v>8307</v>
      </c>
      <c r="R308" t="s">
        <v>8312</v>
      </c>
      <c r="S308" s="17">
        <f t="shared" si="26"/>
        <v>41333.837187500001</v>
      </c>
      <c r="T308" s="17">
        <f t="shared" si="27"/>
        <v>41353.795520833337</v>
      </c>
      <c r="U308">
        <f t="shared" si="28"/>
        <v>2013</v>
      </c>
      <c r="V308" t="str">
        <f>TEXT(W308*29,"mmm")</f>
        <v>Feb</v>
      </c>
      <c r="W308">
        <f t="shared" si="29"/>
        <v>2</v>
      </c>
    </row>
    <row r="309" spans="1:23" ht="16" x14ac:dyDescent="0.2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5"/>
        <v>111</v>
      </c>
      <c r="P309">
        <f t="shared" si="24"/>
        <v>42.52</v>
      </c>
      <c r="Q309" s="11" t="s">
        <v>8307</v>
      </c>
      <c r="R309" t="s">
        <v>8312</v>
      </c>
      <c r="S309" s="17">
        <f t="shared" si="26"/>
        <v>41282.944456018515</v>
      </c>
      <c r="T309" s="17">
        <f t="shared" si="27"/>
        <v>41312.944456018515</v>
      </c>
      <c r="U309">
        <f t="shared" si="28"/>
        <v>2013</v>
      </c>
      <c r="V309" t="str">
        <f>TEXT(W309*29,"mmm")</f>
        <v>Jan</v>
      </c>
      <c r="W309">
        <f t="shared" si="29"/>
        <v>1</v>
      </c>
    </row>
    <row r="310" spans="1:23" ht="48" x14ac:dyDescent="0.2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5"/>
        <v>106</v>
      </c>
      <c r="P310">
        <f t="shared" si="24"/>
        <v>62.71</v>
      </c>
      <c r="Q310" s="11" t="s">
        <v>8307</v>
      </c>
      <c r="R310" t="s">
        <v>8312</v>
      </c>
      <c r="S310" s="17">
        <f t="shared" si="26"/>
        <v>40567.694560185184</v>
      </c>
      <c r="T310" s="17">
        <f t="shared" si="27"/>
        <v>40612.694560185184</v>
      </c>
      <c r="U310">
        <f t="shared" si="28"/>
        <v>2011</v>
      </c>
      <c r="V310" t="str">
        <f>TEXT(W310*29,"mmm")</f>
        <v>Jan</v>
      </c>
      <c r="W310">
        <f t="shared" si="29"/>
        <v>1</v>
      </c>
    </row>
    <row r="311" spans="1:23" ht="48" x14ac:dyDescent="0.2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5"/>
        <v>119</v>
      </c>
      <c r="P311">
        <f t="shared" si="24"/>
        <v>89.96</v>
      </c>
      <c r="Q311" s="11" t="s">
        <v>8307</v>
      </c>
      <c r="R311" t="s">
        <v>8312</v>
      </c>
      <c r="S311" s="17">
        <f t="shared" si="26"/>
        <v>41134.751550925925</v>
      </c>
      <c r="T311" s="17">
        <f t="shared" si="27"/>
        <v>41155.751550925925</v>
      </c>
      <c r="U311">
        <f t="shared" si="28"/>
        <v>2012</v>
      </c>
      <c r="V311" t="str">
        <f>TEXT(W311*29,"mmm")</f>
        <v>Aug</v>
      </c>
      <c r="W311">
        <f t="shared" si="29"/>
        <v>8</v>
      </c>
    </row>
    <row r="312" spans="1:23" ht="48" x14ac:dyDescent="0.2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5"/>
        <v>104</v>
      </c>
      <c r="P312">
        <f t="shared" si="24"/>
        <v>28.92</v>
      </c>
      <c r="Q312" s="11" t="s">
        <v>8307</v>
      </c>
      <c r="R312" t="s">
        <v>8312</v>
      </c>
      <c r="S312" s="17">
        <f t="shared" si="26"/>
        <v>40821.183136574073</v>
      </c>
      <c r="T312" s="17">
        <f t="shared" si="27"/>
        <v>40836.083333333336</v>
      </c>
      <c r="U312">
        <f t="shared" si="28"/>
        <v>2011</v>
      </c>
      <c r="V312" t="str">
        <f>TEXT(W312*29,"mmm")</f>
        <v>Oct</v>
      </c>
      <c r="W312">
        <f t="shared" si="29"/>
        <v>10</v>
      </c>
    </row>
    <row r="313" spans="1:23" ht="48" x14ac:dyDescent="0.2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5"/>
        <v>104</v>
      </c>
      <c r="P313">
        <f t="shared" si="24"/>
        <v>138.80000000000001</v>
      </c>
      <c r="Q313" s="11" t="s">
        <v>8307</v>
      </c>
      <c r="R313" t="s">
        <v>8312</v>
      </c>
      <c r="S313" s="17">
        <f t="shared" si="26"/>
        <v>40868.219814814816</v>
      </c>
      <c r="T313" s="17">
        <f t="shared" si="27"/>
        <v>40909.332638888889</v>
      </c>
      <c r="U313">
        <f t="shared" si="28"/>
        <v>2011</v>
      </c>
      <c r="V313" t="str">
        <f>TEXT(W313*29,"mmm")</f>
        <v>Nov</v>
      </c>
      <c r="W313">
        <f t="shared" si="29"/>
        <v>11</v>
      </c>
    </row>
    <row r="314" spans="1:23" ht="48" x14ac:dyDescent="0.2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5"/>
        <v>112</v>
      </c>
      <c r="P314">
        <f t="shared" si="24"/>
        <v>61.3</v>
      </c>
      <c r="Q314" s="11" t="s">
        <v>8307</v>
      </c>
      <c r="R314" t="s">
        <v>8312</v>
      </c>
      <c r="S314" s="17">
        <f t="shared" si="26"/>
        <v>41348.877685185187</v>
      </c>
      <c r="T314" s="17">
        <f t="shared" si="27"/>
        <v>41378.877685185187</v>
      </c>
      <c r="U314">
        <f t="shared" si="28"/>
        <v>2013</v>
      </c>
      <c r="V314" t="str">
        <f>TEXT(W314*29,"mmm")</f>
        <v>Mar</v>
      </c>
      <c r="W314">
        <f t="shared" si="29"/>
        <v>3</v>
      </c>
    </row>
    <row r="315" spans="1:23" ht="48" x14ac:dyDescent="0.2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5"/>
        <v>105</v>
      </c>
      <c r="P315">
        <f t="shared" si="24"/>
        <v>80.2</v>
      </c>
      <c r="Q315" s="11" t="s">
        <v>8307</v>
      </c>
      <c r="R315" t="s">
        <v>8312</v>
      </c>
      <c r="S315" s="17">
        <f t="shared" si="26"/>
        <v>40357.227939814817</v>
      </c>
      <c r="T315" s="17">
        <f t="shared" si="27"/>
        <v>40401.665972222225</v>
      </c>
      <c r="U315">
        <f t="shared" si="28"/>
        <v>2010</v>
      </c>
      <c r="V315" t="str">
        <f>TEXT(W315*29,"mmm")</f>
        <v>Jun</v>
      </c>
      <c r="W315">
        <f t="shared" si="29"/>
        <v>6</v>
      </c>
    </row>
    <row r="316" spans="1:23" ht="48" x14ac:dyDescent="0.2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5"/>
        <v>385</v>
      </c>
      <c r="P316">
        <f t="shared" si="24"/>
        <v>32.1</v>
      </c>
      <c r="Q316" s="11" t="s">
        <v>8307</v>
      </c>
      <c r="R316" t="s">
        <v>8312</v>
      </c>
      <c r="S316" s="17">
        <f t="shared" si="26"/>
        <v>41304.833194444444</v>
      </c>
      <c r="T316" s="17">
        <f t="shared" si="27"/>
        <v>41334.833194444444</v>
      </c>
      <c r="U316">
        <f t="shared" si="28"/>
        <v>2013</v>
      </c>
      <c r="V316" t="str">
        <f>TEXT(W316*29,"mmm")</f>
        <v>Jan</v>
      </c>
      <c r="W316">
        <f t="shared" si="29"/>
        <v>1</v>
      </c>
    </row>
    <row r="317" spans="1:23" ht="48" x14ac:dyDescent="0.2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5"/>
        <v>101</v>
      </c>
      <c r="P317">
        <f t="shared" si="24"/>
        <v>200.89</v>
      </c>
      <c r="Q317" s="11" t="s">
        <v>8307</v>
      </c>
      <c r="R317" t="s">
        <v>8312</v>
      </c>
      <c r="S317" s="17">
        <f t="shared" si="26"/>
        <v>41113.77238425926</v>
      </c>
      <c r="T317" s="17">
        <f t="shared" si="27"/>
        <v>41143.77238425926</v>
      </c>
      <c r="U317">
        <f t="shared" si="28"/>
        <v>2012</v>
      </c>
      <c r="V317" t="str">
        <f>TEXT(W317*29,"mmm")</f>
        <v>Jul</v>
      </c>
      <c r="W317">
        <f t="shared" si="29"/>
        <v>7</v>
      </c>
    </row>
    <row r="318" spans="1:23" ht="32" x14ac:dyDescent="0.2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5"/>
        <v>114</v>
      </c>
      <c r="P318">
        <f t="shared" si="24"/>
        <v>108.01</v>
      </c>
      <c r="Q318" s="11" t="s">
        <v>8307</v>
      </c>
      <c r="R318" t="s">
        <v>8312</v>
      </c>
      <c r="S318" s="17">
        <f t="shared" si="26"/>
        <v>41950.923576388886</v>
      </c>
      <c r="T318" s="17">
        <f t="shared" si="27"/>
        <v>41984.207638888889</v>
      </c>
      <c r="U318">
        <f t="shared" si="28"/>
        <v>2014</v>
      </c>
      <c r="V318" t="str">
        <f>TEXT(W318*29,"mmm")</f>
        <v>Nov</v>
      </c>
      <c r="W318">
        <f t="shared" si="29"/>
        <v>11</v>
      </c>
    </row>
    <row r="319" spans="1:23" ht="32" x14ac:dyDescent="0.2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5"/>
        <v>101</v>
      </c>
      <c r="P319">
        <f t="shared" si="24"/>
        <v>95.7</v>
      </c>
      <c r="Q319" s="11" t="s">
        <v>8307</v>
      </c>
      <c r="R319" t="s">
        <v>8312</v>
      </c>
      <c r="S319" s="17">
        <f t="shared" si="26"/>
        <v>41589.676886574074</v>
      </c>
      <c r="T319" s="17">
        <f t="shared" si="27"/>
        <v>41619.676886574074</v>
      </c>
      <c r="U319">
        <f t="shared" si="28"/>
        <v>2013</v>
      </c>
      <c r="V319" t="str">
        <f>TEXT(W319*29,"mmm")</f>
        <v>Nov</v>
      </c>
      <c r="W319">
        <f t="shared" si="29"/>
        <v>11</v>
      </c>
    </row>
    <row r="320" spans="1:23" ht="48" x14ac:dyDescent="0.2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5"/>
        <v>283</v>
      </c>
      <c r="P320">
        <f t="shared" si="24"/>
        <v>49.88</v>
      </c>
      <c r="Q320" s="11" t="s">
        <v>8307</v>
      </c>
      <c r="R320" t="s">
        <v>8312</v>
      </c>
      <c r="S320" s="17">
        <f t="shared" si="26"/>
        <v>41330.038784722223</v>
      </c>
      <c r="T320" s="17">
        <f t="shared" si="27"/>
        <v>41359.997118055559</v>
      </c>
      <c r="U320">
        <f t="shared" si="28"/>
        <v>2013</v>
      </c>
      <c r="V320" t="str">
        <f>TEXT(W320*29,"mmm")</f>
        <v>Feb</v>
      </c>
      <c r="W320">
        <f t="shared" si="29"/>
        <v>2</v>
      </c>
    </row>
    <row r="321" spans="1:23" ht="64" x14ac:dyDescent="0.2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5"/>
        <v>113</v>
      </c>
      <c r="P321">
        <f t="shared" si="24"/>
        <v>110.47</v>
      </c>
      <c r="Q321" s="11" t="s">
        <v>8307</v>
      </c>
      <c r="R321" t="s">
        <v>8312</v>
      </c>
      <c r="S321" s="17">
        <f t="shared" si="26"/>
        <v>40123.83829861111</v>
      </c>
      <c r="T321" s="17">
        <f t="shared" si="27"/>
        <v>40211.332638888889</v>
      </c>
      <c r="U321">
        <f t="shared" si="28"/>
        <v>2009</v>
      </c>
      <c r="V321" t="str">
        <f>TEXT(W321*29,"mmm")</f>
        <v>Nov</v>
      </c>
      <c r="W321">
        <f t="shared" si="29"/>
        <v>11</v>
      </c>
    </row>
    <row r="322" spans="1:23" ht="48" x14ac:dyDescent="0.2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5"/>
        <v>107</v>
      </c>
      <c r="P322">
        <f t="shared" ref="P322:P385" si="30">IFERROR(ROUND(E322/L322,2),0)</f>
        <v>134.91</v>
      </c>
      <c r="Q322" s="11" t="s">
        <v>8307</v>
      </c>
      <c r="R322" t="s">
        <v>8312</v>
      </c>
      <c r="S322" s="17">
        <f t="shared" si="26"/>
        <v>42331.551307870366</v>
      </c>
      <c r="T322" s="17">
        <f t="shared" si="27"/>
        <v>42360.958333333328</v>
      </c>
      <c r="U322">
        <f t="shared" si="28"/>
        <v>2015</v>
      </c>
      <c r="V322" t="str">
        <f>TEXT(W322*29,"mmm")</f>
        <v>Nov</v>
      </c>
      <c r="W322">
        <f t="shared" si="29"/>
        <v>11</v>
      </c>
    </row>
    <row r="323" spans="1:23" ht="48" x14ac:dyDescent="0.2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31">ROUND(E323/D323*100,0)</f>
        <v>103</v>
      </c>
      <c r="P323">
        <f t="shared" si="30"/>
        <v>106.62</v>
      </c>
      <c r="Q323" s="11" t="s">
        <v>8307</v>
      </c>
      <c r="R323" t="s">
        <v>8312</v>
      </c>
      <c r="S323" s="17">
        <f t="shared" ref="S323:S386" si="32">(((J323/60)/60)/24)+DATE(1970,1,1)</f>
        <v>42647.446597222224</v>
      </c>
      <c r="T323" s="17">
        <f t="shared" ref="T323:T386" si="33">(((I323/60)/60)/24)+DATE(1970,1,1)</f>
        <v>42682.488263888896</v>
      </c>
      <c r="U323">
        <f t="shared" ref="U323:U386" si="34">YEAR(S323)</f>
        <v>2016</v>
      </c>
      <c r="V323" t="str">
        <f>TEXT(W323*29,"mmm")</f>
        <v>Oct</v>
      </c>
      <c r="W323">
        <f t="shared" ref="W323:W386" si="35">MONTH(S323)</f>
        <v>10</v>
      </c>
    </row>
    <row r="324" spans="1:23" ht="48" x14ac:dyDescent="0.2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31"/>
        <v>108</v>
      </c>
      <c r="P324">
        <f t="shared" si="30"/>
        <v>145.04</v>
      </c>
      <c r="Q324" s="11" t="s">
        <v>8307</v>
      </c>
      <c r="R324" t="s">
        <v>8312</v>
      </c>
      <c r="S324" s="17">
        <f t="shared" si="32"/>
        <v>42473.57</v>
      </c>
      <c r="T324" s="17">
        <f t="shared" si="33"/>
        <v>42503.57</v>
      </c>
      <c r="U324">
        <f t="shared" si="34"/>
        <v>2016</v>
      </c>
      <c r="V324" t="str">
        <f>TEXT(W324*29,"mmm")</f>
        <v>Apr</v>
      </c>
      <c r="W324">
        <f t="shared" si="35"/>
        <v>4</v>
      </c>
    </row>
    <row r="325" spans="1:23" ht="48" x14ac:dyDescent="0.2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31"/>
        <v>123</v>
      </c>
      <c r="P325">
        <f t="shared" si="30"/>
        <v>114.59</v>
      </c>
      <c r="Q325" s="11" t="s">
        <v>8307</v>
      </c>
      <c r="R325" t="s">
        <v>8312</v>
      </c>
      <c r="S325" s="17">
        <f t="shared" si="32"/>
        <v>42697.32136574074</v>
      </c>
      <c r="T325" s="17">
        <f t="shared" si="33"/>
        <v>42725.332638888889</v>
      </c>
      <c r="U325">
        <f t="shared" si="34"/>
        <v>2016</v>
      </c>
      <c r="V325" t="str">
        <f>TEXT(W325*29,"mmm")</f>
        <v>Nov</v>
      </c>
      <c r="W325">
        <f t="shared" si="35"/>
        <v>11</v>
      </c>
    </row>
    <row r="326" spans="1:23" ht="48" x14ac:dyDescent="0.2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31"/>
        <v>102</v>
      </c>
      <c r="P326">
        <f t="shared" si="30"/>
        <v>105.32</v>
      </c>
      <c r="Q326" s="11" t="s">
        <v>8307</v>
      </c>
      <c r="R326" t="s">
        <v>8312</v>
      </c>
      <c r="S326" s="17">
        <f t="shared" si="32"/>
        <v>42184.626250000001</v>
      </c>
      <c r="T326" s="17">
        <f t="shared" si="33"/>
        <v>42217.626250000001</v>
      </c>
      <c r="U326">
        <f t="shared" si="34"/>
        <v>2015</v>
      </c>
      <c r="V326" t="str">
        <f>TEXT(W326*29,"mmm")</f>
        <v>Jun</v>
      </c>
      <c r="W326">
        <f t="shared" si="35"/>
        <v>6</v>
      </c>
    </row>
    <row r="327" spans="1:23" ht="48" x14ac:dyDescent="0.2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31"/>
        <v>104</v>
      </c>
      <c r="P327">
        <f t="shared" si="30"/>
        <v>70.92</v>
      </c>
      <c r="Q327" s="11" t="s">
        <v>8307</v>
      </c>
      <c r="R327" t="s">
        <v>8312</v>
      </c>
      <c r="S327" s="17">
        <f t="shared" si="32"/>
        <v>42689.187881944439</v>
      </c>
      <c r="T327" s="17">
        <f t="shared" si="33"/>
        <v>42724.187881944439</v>
      </c>
      <c r="U327">
        <f t="shared" si="34"/>
        <v>2016</v>
      </c>
      <c r="V327" t="str">
        <f>TEXT(W327*29,"mmm")</f>
        <v>Nov</v>
      </c>
      <c r="W327">
        <f t="shared" si="35"/>
        <v>11</v>
      </c>
    </row>
    <row r="328" spans="1:23" ht="48" x14ac:dyDescent="0.2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31"/>
        <v>113</v>
      </c>
      <c r="P328">
        <f t="shared" si="30"/>
        <v>147.16999999999999</v>
      </c>
      <c r="Q328" s="11" t="s">
        <v>8307</v>
      </c>
      <c r="R328" t="s">
        <v>8312</v>
      </c>
      <c r="S328" s="17">
        <f t="shared" si="32"/>
        <v>42775.314884259264</v>
      </c>
      <c r="T328" s="17">
        <f t="shared" si="33"/>
        <v>42808.956250000003</v>
      </c>
      <c r="U328">
        <f t="shared" si="34"/>
        <v>2017</v>
      </c>
      <c r="V328" t="str">
        <f>TEXT(W328*29,"mmm")</f>
        <v>Feb</v>
      </c>
      <c r="W328">
        <f t="shared" si="35"/>
        <v>2</v>
      </c>
    </row>
    <row r="329" spans="1:23" ht="48" x14ac:dyDescent="0.2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31"/>
        <v>136</v>
      </c>
      <c r="P329">
        <f t="shared" si="30"/>
        <v>160.47</v>
      </c>
      <c r="Q329" s="11" t="s">
        <v>8307</v>
      </c>
      <c r="R329" t="s">
        <v>8312</v>
      </c>
      <c r="S329" s="17">
        <f t="shared" si="32"/>
        <v>42058.235289351855</v>
      </c>
      <c r="T329" s="17">
        <f t="shared" si="33"/>
        <v>42085.333333333328</v>
      </c>
      <c r="U329">
        <f t="shared" si="34"/>
        <v>2015</v>
      </c>
      <c r="V329" t="str">
        <f>TEXT(W329*29,"mmm")</f>
        <v>Feb</v>
      </c>
      <c r="W329">
        <f t="shared" si="35"/>
        <v>2</v>
      </c>
    </row>
    <row r="330" spans="1:23" ht="48" x14ac:dyDescent="0.2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31"/>
        <v>104</v>
      </c>
      <c r="P330">
        <f t="shared" si="30"/>
        <v>156.05000000000001</v>
      </c>
      <c r="Q330" s="11" t="s">
        <v>8307</v>
      </c>
      <c r="R330" t="s">
        <v>8312</v>
      </c>
      <c r="S330" s="17">
        <f t="shared" si="32"/>
        <v>42278.946620370371</v>
      </c>
      <c r="T330" s="17">
        <f t="shared" si="33"/>
        <v>42309.166666666672</v>
      </c>
      <c r="U330">
        <f t="shared" si="34"/>
        <v>2015</v>
      </c>
      <c r="V330" t="str">
        <f>TEXT(W330*29,"mmm")</f>
        <v>Oct</v>
      </c>
      <c r="W330">
        <f t="shared" si="35"/>
        <v>10</v>
      </c>
    </row>
    <row r="331" spans="1:23" ht="48" x14ac:dyDescent="0.2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31"/>
        <v>106</v>
      </c>
      <c r="P331">
        <f t="shared" si="30"/>
        <v>63.17</v>
      </c>
      <c r="Q331" s="11" t="s">
        <v>8307</v>
      </c>
      <c r="R331" t="s">
        <v>8312</v>
      </c>
      <c r="S331" s="17">
        <f t="shared" si="32"/>
        <v>42291.46674768519</v>
      </c>
      <c r="T331" s="17">
        <f t="shared" si="33"/>
        <v>42315.166666666672</v>
      </c>
      <c r="U331">
        <f t="shared" si="34"/>
        <v>2015</v>
      </c>
      <c r="V331" t="str">
        <f>TEXT(W331*29,"mmm")</f>
        <v>Oct</v>
      </c>
      <c r="W331">
        <f t="shared" si="35"/>
        <v>10</v>
      </c>
    </row>
    <row r="332" spans="1:23" ht="48" x14ac:dyDescent="0.2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31"/>
        <v>102</v>
      </c>
      <c r="P332">
        <f t="shared" si="30"/>
        <v>104.82</v>
      </c>
      <c r="Q332" s="11" t="s">
        <v>8307</v>
      </c>
      <c r="R332" t="s">
        <v>8312</v>
      </c>
      <c r="S332" s="17">
        <f t="shared" si="32"/>
        <v>41379.515775462962</v>
      </c>
      <c r="T332" s="17">
        <f t="shared" si="33"/>
        <v>41411.165972222225</v>
      </c>
      <c r="U332">
        <f t="shared" si="34"/>
        <v>2013</v>
      </c>
      <c r="V332" t="str">
        <f>TEXT(W332*29,"mmm")</f>
        <v>Apr</v>
      </c>
      <c r="W332">
        <f t="shared" si="35"/>
        <v>4</v>
      </c>
    </row>
    <row r="333" spans="1:23" ht="48" x14ac:dyDescent="0.2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31"/>
        <v>107</v>
      </c>
      <c r="P333">
        <f t="shared" si="30"/>
        <v>97.36</v>
      </c>
      <c r="Q333" s="11" t="s">
        <v>8307</v>
      </c>
      <c r="R333" t="s">
        <v>8312</v>
      </c>
      <c r="S333" s="17">
        <f t="shared" si="32"/>
        <v>42507.581412037034</v>
      </c>
      <c r="T333" s="17">
        <f t="shared" si="33"/>
        <v>42538.581412037034</v>
      </c>
      <c r="U333">
        <f t="shared" si="34"/>
        <v>2016</v>
      </c>
      <c r="V333" t="str">
        <f>TEXT(W333*29,"mmm")</f>
        <v>May</v>
      </c>
      <c r="W333">
        <f t="shared" si="35"/>
        <v>5</v>
      </c>
    </row>
    <row r="334" spans="1:23" ht="48" x14ac:dyDescent="0.2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31"/>
        <v>113</v>
      </c>
      <c r="P334">
        <f t="shared" si="30"/>
        <v>203.63</v>
      </c>
      <c r="Q334" s="11" t="s">
        <v>8307</v>
      </c>
      <c r="R334" t="s">
        <v>8312</v>
      </c>
      <c r="S334" s="17">
        <f t="shared" si="32"/>
        <v>42263.680289351847</v>
      </c>
      <c r="T334" s="17">
        <f t="shared" si="33"/>
        <v>42305.333333333328</v>
      </c>
      <c r="U334">
        <f t="shared" si="34"/>
        <v>2015</v>
      </c>
      <c r="V334" t="str">
        <f>TEXT(W334*29,"mmm")</f>
        <v>Sep</v>
      </c>
      <c r="W334">
        <f t="shared" si="35"/>
        <v>9</v>
      </c>
    </row>
    <row r="335" spans="1:23" ht="48" x14ac:dyDescent="0.2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31"/>
        <v>125</v>
      </c>
      <c r="P335">
        <f t="shared" si="30"/>
        <v>188.31</v>
      </c>
      <c r="Q335" s="11" t="s">
        <v>8307</v>
      </c>
      <c r="R335" t="s">
        <v>8312</v>
      </c>
      <c r="S335" s="17">
        <f t="shared" si="32"/>
        <v>42437.636469907404</v>
      </c>
      <c r="T335" s="17">
        <f t="shared" si="33"/>
        <v>42467.59480324074</v>
      </c>
      <c r="U335">
        <f t="shared" si="34"/>
        <v>2016</v>
      </c>
      <c r="V335" t="str">
        <f>TEXT(W335*29,"mmm")</f>
        <v>Mar</v>
      </c>
      <c r="W335">
        <f t="shared" si="35"/>
        <v>3</v>
      </c>
    </row>
    <row r="336" spans="1:23" ht="48" x14ac:dyDescent="0.2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31"/>
        <v>101</v>
      </c>
      <c r="P336">
        <f t="shared" si="30"/>
        <v>146.65</v>
      </c>
      <c r="Q336" s="11" t="s">
        <v>8307</v>
      </c>
      <c r="R336" t="s">
        <v>8312</v>
      </c>
      <c r="S336" s="17">
        <f t="shared" si="32"/>
        <v>42101.682372685187</v>
      </c>
      <c r="T336" s="17">
        <f t="shared" si="33"/>
        <v>42139.791666666672</v>
      </c>
      <c r="U336">
        <f t="shared" si="34"/>
        <v>2015</v>
      </c>
      <c r="V336" t="str">
        <f>TEXT(W336*29,"mmm")</f>
        <v>Apr</v>
      </c>
      <c r="W336">
        <f t="shared" si="35"/>
        <v>4</v>
      </c>
    </row>
    <row r="337" spans="1:23" ht="48" x14ac:dyDescent="0.2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31"/>
        <v>103</v>
      </c>
      <c r="P337">
        <f t="shared" si="30"/>
        <v>109.19</v>
      </c>
      <c r="Q337" s="11" t="s">
        <v>8307</v>
      </c>
      <c r="R337" t="s">
        <v>8312</v>
      </c>
      <c r="S337" s="17">
        <f t="shared" si="32"/>
        <v>42101.737442129626</v>
      </c>
      <c r="T337" s="17">
        <f t="shared" si="33"/>
        <v>42132.916666666672</v>
      </c>
      <c r="U337">
        <f t="shared" si="34"/>
        <v>2015</v>
      </c>
      <c r="V337" t="str">
        <f>TEXT(W337*29,"mmm")</f>
        <v>Apr</v>
      </c>
      <c r="W337">
        <f t="shared" si="35"/>
        <v>4</v>
      </c>
    </row>
    <row r="338" spans="1:23" ht="48" x14ac:dyDescent="0.2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31"/>
        <v>117</v>
      </c>
      <c r="P338">
        <f t="shared" si="30"/>
        <v>59.25</v>
      </c>
      <c r="Q338" s="11" t="s">
        <v>8307</v>
      </c>
      <c r="R338" t="s">
        <v>8312</v>
      </c>
      <c r="S338" s="17">
        <f t="shared" si="32"/>
        <v>42291.596273148149</v>
      </c>
      <c r="T338" s="17">
        <f t="shared" si="33"/>
        <v>42321.637939814813</v>
      </c>
      <c r="U338">
        <f t="shared" si="34"/>
        <v>2015</v>
      </c>
      <c r="V338" t="str">
        <f>TEXT(W338*29,"mmm")</f>
        <v>Oct</v>
      </c>
      <c r="W338">
        <f t="shared" si="35"/>
        <v>10</v>
      </c>
    </row>
    <row r="339" spans="1:23" ht="48" x14ac:dyDescent="0.2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31"/>
        <v>101</v>
      </c>
      <c r="P339">
        <f t="shared" si="30"/>
        <v>97.9</v>
      </c>
      <c r="Q339" s="11" t="s">
        <v>8307</v>
      </c>
      <c r="R339" t="s">
        <v>8312</v>
      </c>
      <c r="S339" s="17">
        <f t="shared" si="32"/>
        <v>42047.128564814819</v>
      </c>
      <c r="T339" s="17">
        <f t="shared" si="33"/>
        <v>42077.086898148147</v>
      </c>
      <c r="U339">
        <f t="shared" si="34"/>
        <v>2015</v>
      </c>
      <c r="V339" t="str">
        <f>TEXT(W339*29,"mmm")</f>
        <v>Feb</v>
      </c>
      <c r="W339">
        <f t="shared" si="35"/>
        <v>2</v>
      </c>
    </row>
    <row r="340" spans="1:23" ht="48" x14ac:dyDescent="0.2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31"/>
        <v>110</v>
      </c>
      <c r="P340">
        <f t="shared" si="30"/>
        <v>70</v>
      </c>
      <c r="Q340" s="11" t="s">
        <v>8307</v>
      </c>
      <c r="R340" t="s">
        <v>8312</v>
      </c>
      <c r="S340" s="17">
        <f t="shared" si="32"/>
        <v>42559.755671296298</v>
      </c>
      <c r="T340" s="17">
        <f t="shared" si="33"/>
        <v>42616.041666666672</v>
      </c>
      <c r="U340">
        <f t="shared" si="34"/>
        <v>2016</v>
      </c>
      <c r="V340" t="str">
        <f>TEXT(W340*29,"mmm")</f>
        <v>Jul</v>
      </c>
      <c r="W340">
        <f t="shared" si="35"/>
        <v>7</v>
      </c>
    </row>
    <row r="341" spans="1:23" ht="48" x14ac:dyDescent="0.2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31"/>
        <v>108</v>
      </c>
      <c r="P341">
        <f t="shared" si="30"/>
        <v>72.87</v>
      </c>
      <c r="Q341" s="11" t="s">
        <v>8307</v>
      </c>
      <c r="R341" t="s">
        <v>8312</v>
      </c>
      <c r="S341" s="17">
        <f t="shared" si="32"/>
        <v>42093.760046296295</v>
      </c>
      <c r="T341" s="17">
        <f t="shared" si="33"/>
        <v>42123.760046296295</v>
      </c>
      <c r="U341">
        <f t="shared" si="34"/>
        <v>2015</v>
      </c>
      <c r="V341" t="str">
        <f>TEXT(W341*29,"mmm")</f>
        <v>Mar</v>
      </c>
      <c r="W341">
        <f t="shared" si="35"/>
        <v>3</v>
      </c>
    </row>
    <row r="342" spans="1:23" ht="48" x14ac:dyDescent="0.2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31"/>
        <v>125</v>
      </c>
      <c r="P342">
        <f t="shared" si="30"/>
        <v>146.35</v>
      </c>
      <c r="Q342" s="11" t="s">
        <v>8307</v>
      </c>
      <c r="R342" t="s">
        <v>8312</v>
      </c>
      <c r="S342" s="17">
        <f t="shared" si="32"/>
        <v>42772.669062500005</v>
      </c>
      <c r="T342" s="17">
        <f t="shared" si="33"/>
        <v>42802.875</v>
      </c>
      <c r="U342">
        <f t="shared" si="34"/>
        <v>2017</v>
      </c>
      <c r="V342" t="str">
        <f>TEXT(W342*29,"mmm")</f>
        <v>Feb</v>
      </c>
      <c r="W342">
        <f t="shared" si="35"/>
        <v>2</v>
      </c>
    </row>
    <row r="343" spans="1:23" ht="48" x14ac:dyDescent="0.2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31"/>
        <v>107</v>
      </c>
      <c r="P343">
        <f t="shared" si="30"/>
        <v>67.91</v>
      </c>
      <c r="Q343" s="11" t="s">
        <v>8307</v>
      </c>
      <c r="R343" t="s">
        <v>8312</v>
      </c>
      <c r="S343" s="17">
        <f t="shared" si="32"/>
        <v>41894.879606481481</v>
      </c>
      <c r="T343" s="17">
        <f t="shared" si="33"/>
        <v>41913.165972222225</v>
      </c>
      <c r="U343">
        <f t="shared" si="34"/>
        <v>2014</v>
      </c>
      <c r="V343" t="str">
        <f>TEXT(W343*29,"mmm")</f>
        <v>Sep</v>
      </c>
      <c r="W343">
        <f t="shared" si="35"/>
        <v>9</v>
      </c>
    </row>
    <row r="344" spans="1:23" ht="32" x14ac:dyDescent="0.2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31"/>
        <v>100</v>
      </c>
      <c r="P344">
        <f t="shared" si="30"/>
        <v>169.85</v>
      </c>
      <c r="Q344" s="11" t="s">
        <v>8307</v>
      </c>
      <c r="R344" t="s">
        <v>8312</v>
      </c>
      <c r="S344" s="17">
        <f t="shared" si="32"/>
        <v>42459.780844907407</v>
      </c>
      <c r="T344" s="17">
        <f t="shared" si="33"/>
        <v>42489.780844907407</v>
      </c>
      <c r="U344">
        <f t="shared" si="34"/>
        <v>2016</v>
      </c>
      <c r="V344" t="str">
        <f>TEXT(W344*29,"mmm")</f>
        <v>Mar</v>
      </c>
      <c r="W344">
        <f t="shared" si="35"/>
        <v>3</v>
      </c>
    </row>
    <row r="345" spans="1:23" ht="48" x14ac:dyDescent="0.2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31"/>
        <v>102</v>
      </c>
      <c r="P345">
        <f t="shared" si="30"/>
        <v>58.41</v>
      </c>
      <c r="Q345" s="11" t="s">
        <v>8307</v>
      </c>
      <c r="R345" t="s">
        <v>8312</v>
      </c>
      <c r="S345" s="17">
        <f t="shared" si="32"/>
        <v>41926.73778935185</v>
      </c>
      <c r="T345" s="17">
        <f t="shared" si="33"/>
        <v>41957.125</v>
      </c>
      <c r="U345">
        <f t="shared" si="34"/>
        <v>2014</v>
      </c>
      <c r="V345" t="str">
        <f>TEXT(W345*29,"mmm")</f>
        <v>Oct</v>
      </c>
      <c r="W345">
        <f t="shared" si="35"/>
        <v>10</v>
      </c>
    </row>
    <row r="346" spans="1:23" ht="48" x14ac:dyDescent="0.2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31"/>
        <v>102</v>
      </c>
      <c r="P346">
        <f t="shared" si="30"/>
        <v>119.99</v>
      </c>
      <c r="Q346" s="11" t="s">
        <v>8307</v>
      </c>
      <c r="R346" t="s">
        <v>8312</v>
      </c>
      <c r="S346" s="17">
        <f t="shared" si="32"/>
        <v>42111.970995370371</v>
      </c>
      <c r="T346" s="17">
        <f t="shared" si="33"/>
        <v>42156.097222222219</v>
      </c>
      <c r="U346">
        <f t="shared" si="34"/>
        <v>2015</v>
      </c>
      <c r="V346" t="str">
        <f>TEXT(W346*29,"mmm")</f>
        <v>Apr</v>
      </c>
      <c r="W346">
        <f t="shared" si="35"/>
        <v>4</v>
      </c>
    </row>
    <row r="347" spans="1:23" ht="48" x14ac:dyDescent="0.2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31"/>
        <v>123</v>
      </c>
      <c r="P347">
        <f t="shared" si="30"/>
        <v>99.86</v>
      </c>
      <c r="Q347" s="11" t="s">
        <v>8307</v>
      </c>
      <c r="R347" t="s">
        <v>8312</v>
      </c>
      <c r="S347" s="17">
        <f t="shared" si="32"/>
        <v>42114.944328703699</v>
      </c>
      <c r="T347" s="17">
        <f t="shared" si="33"/>
        <v>42144.944328703699</v>
      </c>
      <c r="U347">
        <f t="shared" si="34"/>
        <v>2015</v>
      </c>
      <c r="V347" t="str">
        <f>TEXT(W347*29,"mmm")</f>
        <v>Apr</v>
      </c>
      <c r="W347">
        <f t="shared" si="35"/>
        <v>4</v>
      </c>
    </row>
    <row r="348" spans="1:23" ht="48" x14ac:dyDescent="0.2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31"/>
        <v>170</v>
      </c>
      <c r="P348">
        <f t="shared" si="30"/>
        <v>90.58</v>
      </c>
      <c r="Q348" s="11" t="s">
        <v>8307</v>
      </c>
      <c r="R348" t="s">
        <v>8312</v>
      </c>
      <c r="S348" s="17">
        <f t="shared" si="32"/>
        <v>42261.500243055561</v>
      </c>
      <c r="T348" s="17">
        <f t="shared" si="33"/>
        <v>42291.500243055561</v>
      </c>
      <c r="U348">
        <f t="shared" si="34"/>
        <v>2015</v>
      </c>
      <c r="V348" t="str">
        <f>TEXT(W348*29,"mmm")</f>
        <v>Sep</v>
      </c>
      <c r="W348">
        <f t="shared" si="35"/>
        <v>9</v>
      </c>
    </row>
    <row r="349" spans="1:23" ht="48" x14ac:dyDescent="0.2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31"/>
        <v>112</v>
      </c>
      <c r="P349">
        <f t="shared" si="30"/>
        <v>117.77</v>
      </c>
      <c r="Q349" s="11" t="s">
        <v>8307</v>
      </c>
      <c r="R349" t="s">
        <v>8312</v>
      </c>
      <c r="S349" s="17">
        <f t="shared" si="32"/>
        <v>42292.495474537034</v>
      </c>
      <c r="T349" s="17">
        <f t="shared" si="33"/>
        <v>42322.537141203706</v>
      </c>
      <c r="U349">
        <f t="shared" si="34"/>
        <v>2015</v>
      </c>
      <c r="V349" t="str">
        <f>TEXT(W349*29,"mmm")</f>
        <v>Oct</v>
      </c>
      <c r="W349">
        <f t="shared" si="35"/>
        <v>10</v>
      </c>
    </row>
    <row r="350" spans="1:23" ht="48" x14ac:dyDescent="0.2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31"/>
        <v>103</v>
      </c>
      <c r="P350">
        <f t="shared" si="30"/>
        <v>86.55</v>
      </c>
      <c r="Q350" s="11" t="s">
        <v>8307</v>
      </c>
      <c r="R350" t="s">
        <v>8312</v>
      </c>
      <c r="S350" s="17">
        <f t="shared" si="32"/>
        <v>42207.58699074074</v>
      </c>
      <c r="T350" s="17">
        <f t="shared" si="33"/>
        <v>42237.58699074074</v>
      </c>
      <c r="U350">
        <f t="shared" si="34"/>
        <v>2015</v>
      </c>
      <c r="V350" t="str">
        <f>TEXT(W350*29,"mmm")</f>
        <v>Jul</v>
      </c>
      <c r="W350">
        <f t="shared" si="35"/>
        <v>7</v>
      </c>
    </row>
    <row r="351" spans="1:23" ht="32" x14ac:dyDescent="0.2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31"/>
        <v>107</v>
      </c>
      <c r="P351">
        <f t="shared" si="30"/>
        <v>71.900000000000006</v>
      </c>
      <c r="Q351" s="11" t="s">
        <v>8307</v>
      </c>
      <c r="R351" t="s">
        <v>8312</v>
      </c>
      <c r="S351" s="17">
        <f t="shared" si="32"/>
        <v>42760.498935185184</v>
      </c>
      <c r="T351" s="17">
        <f t="shared" si="33"/>
        <v>42790.498935185184</v>
      </c>
      <c r="U351">
        <f t="shared" si="34"/>
        <v>2017</v>
      </c>
      <c r="V351" t="str">
        <f>TEXT(W351*29,"mmm")</f>
        <v>Jan</v>
      </c>
      <c r="W351">
        <f t="shared" si="35"/>
        <v>1</v>
      </c>
    </row>
    <row r="352" spans="1:23" ht="48" x14ac:dyDescent="0.2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31"/>
        <v>115</v>
      </c>
      <c r="P352">
        <f t="shared" si="30"/>
        <v>129.82</v>
      </c>
      <c r="Q352" s="11" t="s">
        <v>8307</v>
      </c>
      <c r="R352" t="s">
        <v>8312</v>
      </c>
      <c r="S352" s="17">
        <f t="shared" si="32"/>
        <v>42586.066076388888</v>
      </c>
      <c r="T352" s="17">
        <f t="shared" si="33"/>
        <v>42624.165972222225</v>
      </c>
      <c r="U352">
        <f t="shared" si="34"/>
        <v>2016</v>
      </c>
      <c r="V352" t="str">
        <f>TEXT(W352*29,"mmm")</f>
        <v>Aug</v>
      </c>
      <c r="W352">
        <f t="shared" si="35"/>
        <v>8</v>
      </c>
    </row>
    <row r="353" spans="1:23" ht="48" x14ac:dyDescent="0.2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31"/>
        <v>127</v>
      </c>
      <c r="P353">
        <f t="shared" si="30"/>
        <v>44.91</v>
      </c>
      <c r="Q353" s="11" t="s">
        <v>8307</v>
      </c>
      <c r="R353" t="s">
        <v>8312</v>
      </c>
      <c r="S353" s="17">
        <f t="shared" si="32"/>
        <v>42427.964745370366</v>
      </c>
      <c r="T353" s="17">
        <f t="shared" si="33"/>
        <v>42467.923078703709</v>
      </c>
      <c r="U353">
        <f t="shared" si="34"/>
        <v>2016</v>
      </c>
      <c r="V353" t="str">
        <f>TEXT(W353*29,"mmm")</f>
        <v>Feb</v>
      </c>
      <c r="W353">
        <f t="shared" si="35"/>
        <v>2</v>
      </c>
    </row>
    <row r="354" spans="1:23" ht="48" x14ac:dyDescent="0.2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31"/>
        <v>117</v>
      </c>
      <c r="P354">
        <f t="shared" si="30"/>
        <v>40.76</v>
      </c>
      <c r="Q354" s="11" t="s">
        <v>8307</v>
      </c>
      <c r="R354" t="s">
        <v>8312</v>
      </c>
      <c r="S354" s="17">
        <f t="shared" si="32"/>
        <v>41890.167453703703</v>
      </c>
      <c r="T354" s="17">
        <f t="shared" si="33"/>
        <v>41920.167453703703</v>
      </c>
      <c r="U354">
        <f t="shared" si="34"/>
        <v>2014</v>
      </c>
      <c r="V354" t="str">
        <f>TEXT(W354*29,"mmm")</f>
        <v>Sep</v>
      </c>
      <c r="W354">
        <f t="shared" si="35"/>
        <v>9</v>
      </c>
    </row>
    <row r="355" spans="1:23" ht="48" x14ac:dyDescent="0.2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31"/>
        <v>109</v>
      </c>
      <c r="P355">
        <f t="shared" si="30"/>
        <v>103.52</v>
      </c>
      <c r="Q355" s="11" t="s">
        <v>8307</v>
      </c>
      <c r="R355" t="s">
        <v>8312</v>
      </c>
      <c r="S355" s="17">
        <f t="shared" si="32"/>
        <v>42297.791886574079</v>
      </c>
      <c r="T355" s="17">
        <f t="shared" si="33"/>
        <v>42327.833553240736</v>
      </c>
      <c r="U355">
        <f t="shared" si="34"/>
        <v>2015</v>
      </c>
      <c r="V355" t="str">
        <f>TEXT(W355*29,"mmm")</f>
        <v>Oct</v>
      </c>
      <c r="W355">
        <f t="shared" si="35"/>
        <v>10</v>
      </c>
    </row>
    <row r="356" spans="1:23" ht="48" x14ac:dyDescent="0.2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31"/>
        <v>104</v>
      </c>
      <c r="P356">
        <f t="shared" si="30"/>
        <v>125.45</v>
      </c>
      <c r="Q356" s="11" t="s">
        <v>8307</v>
      </c>
      <c r="R356" t="s">
        <v>8312</v>
      </c>
      <c r="S356" s="17">
        <f t="shared" si="32"/>
        <v>42438.827789351853</v>
      </c>
      <c r="T356" s="17">
        <f t="shared" si="33"/>
        <v>42468.786122685182</v>
      </c>
      <c r="U356">
        <f t="shared" si="34"/>
        <v>2016</v>
      </c>
      <c r="V356" t="str">
        <f>TEXT(W356*29,"mmm")</f>
        <v>Mar</v>
      </c>
      <c r="W356">
        <f t="shared" si="35"/>
        <v>3</v>
      </c>
    </row>
    <row r="357" spans="1:23" ht="32" x14ac:dyDescent="0.2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31"/>
        <v>116</v>
      </c>
      <c r="P357">
        <f t="shared" si="30"/>
        <v>246.61</v>
      </c>
      <c r="Q357" s="11" t="s">
        <v>8307</v>
      </c>
      <c r="R357" t="s">
        <v>8312</v>
      </c>
      <c r="S357" s="17">
        <f t="shared" si="32"/>
        <v>41943.293912037036</v>
      </c>
      <c r="T357" s="17">
        <f t="shared" si="33"/>
        <v>41974.3355787037</v>
      </c>
      <c r="U357">
        <f t="shared" si="34"/>
        <v>2014</v>
      </c>
      <c r="V357" t="str">
        <f>TEXT(W357*29,"mmm")</f>
        <v>Oct</v>
      </c>
      <c r="W357">
        <f t="shared" si="35"/>
        <v>10</v>
      </c>
    </row>
    <row r="358" spans="1:23" ht="32" x14ac:dyDescent="0.2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31"/>
        <v>103</v>
      </c>
      <c r="P358">
        <f t="shared" si="30"/>
        <v>79.400000000000006</v>
      </c>
      <c r="Q358" s="11" t="s">
        <v>8307</v>
      </c>
      <c r="R358" t="s">
        <v>8312</v>
      </c>
      <c r="S358" s="17">
        <f t="shared" si="32"/>
        <v>42415.803159722222</v>
      </c>
      <c r="T358" s="17">
        <f t="shared" si="33"/>
        <v>42445.761493055557</v>
      </c>
      <c r="U358">
        <f t="shared" si="34"/>
        <v>2016</v>
      </c>
      <c r="V358" t="str">
        <f>TEXT(W358*29,"mmm")</f>
        <v>Feb</v>
      </c>
      <c r="W358">
        <f t="shared" si="35"/>
        <v>2</v>
      </c>
    </row>
    <row r="359" spans="1:23" ht="48" x14ac:dyDescent="0.2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31"/>
        <v>174</v>
      </c>
      <c r="P359">
        <f t="shared" si="30"/>
        <v>86.14</v>
      </c>
      <c r="Q359" s="11" t="s">
        <v>8307</v>
      </c>
      <c r="R359" t="s">
        <v>8312</v>
      </c>
      <c r="S359" s="17">
        <f t="shared" si="32"/>
        <v>42078.222187499996</v>
      </c>
      <c r="T359" s="17">
        <f t="shared" si="33"/>
        <v>42118.222187499996</v>
      </c>
      <c r="U359">
        <f t="shared" si="34"/>
        <v>2015</v>
      </c>
      <c r="V359" t="str">
        <f>TEXT(W359*29,"mmm")</f>
        <v>Mar</v>
      </c>
      <c r="W359">
        <f t="shared" si="35"/>
        <v>3</v>
      </c>
    </row>
    <row r="360" spans="1:23" ht="48" x14ac:dyDescent="0.2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31"/>
        <v>103</v>
      </c>
      <c r="P360">
        <f t="shared" si="30"/>
        <v>193.05</v>
      </c>
      <c r="Q360" s="11" t="s">
        <v>8307</v>
      </c>
      <c r="R360" t="s">
        <v>8312</v>
      </c>
      <c r="S360" s="17">
        <f t="shared" si="32"/>
        <v>42507.860196759255</v>
      </c>
      <c r="T360" s="17">
        <f t="shared" si="33"/>
        <v>42536.625</v>
      </c>
      <c r="U360">
        <f t="shared" si="34"/>
        <v>2016</v>
      </c>
      <c r="V360" t="str">
        <f>TEXT(W360*29,"mmm")</f>
        <v>May</v>
      </c>
      <c r="W360">
        <f t="shared" si="35"/>
        <v>5</v>
      </c>
    </row>
    <row r="361" spans="1:23" ht="48" x14ac:dyDescent="0.2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31"/>
        <v>105</v>
      </c>
      <c r="P361">
        <f t="shared" si="30"/>
        <v>84.02</v>
      </c>
      <c r="Q361" s="11" t="s">
        <v>8307</v>
      </c>
      <c r="R361" t="s">
        <v>8312</v>
      </c>
      <c r="S361" s="17">
        <f t="shared" si="32"/>
        <v>41935.070486111108</v>
      </c>
      <c r="T361" s="17">
        <f t="shared" si="33"/>
        <v>41957.216666666667</v>
      </c>
      <c r="U361">
        <f t="shared" si="34"/>
        <v>2014</v>
      </c>
      <c r="V361" t="str">
        <f>TEXT(W361*29,"mmm")</f>
        <v>Oct</v>
      </c>
      <c r="W361">
        <f t="shared" si="35"/>
        <v>10</v>
      </c>
    </row>
    <row r="362" spans="1:23" ht="48" x14ac:dyDescent="0.2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31"/>
        <v>101</v>
      </c>
      <c r="P362">
        <f t="shared" si="30"/>
        <v>139.83000000000001</v>
      </c>
      <c r="Q362" s="11" t="s">
        <v>8307</v>
      </c>
      <c r="R362" t="s">
        <v>8312</v>
      </c>
      <c r="S362" s="17">
        <f t="shared" si="32"/>
        <v>42163.897916666669</v>
      </c>
      <c r="T362" s="17">
        <f t="shared" si="33"/>
        <v>42208.132638888885</v>
      </c>
      <c r="U362">
        <f t="shared" si="34"/>
        <v>2015</v>
      </c>
      <c r="V362" t="str">
        <f>TEXT(W362*29,"mmm")</f>
        <v>Jun</v>
      </c>
      <c r="W362">
        <f t="shared" si="35"/>
        <v>6</v>
      </c>
    </row>
    <row r="363" spans="1:23" ht="48" x14ac:dyDescent="0.2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31"/>
        <v>111</v>
      </c>
      <c r="P363">
        <f t="shared" si="30"/>
        <v>109.82</v>
      </c>
      <c r="Q363" s="11" t="s">
        <v>8307</v>
      </c>
      <c r="R363" t="s">
        <v>8312</v>
      </c>
      <c r="S363" s="17">
        <f t="shared" si="32"/>
        <v>41936.001226851848</v>
      </c>
      <c r="T363" s="17">
        <f t="shared" si="33"/>
        <v>41966.042893518519</v>
      </c>
      <c r="U363">
        <f t="shared" si="34"/>
        <v>2014</v>
      </c>
      <c r="V363" t="str">
        <f>TEXT(W363*29,"mmm")</f>
        <v>Oct</v>
      </c>
      <c r="W363">
        <f t="shared" si="35"/>
        <v>10</v>
      </c>
    </row>
    <row r="364" spans="1:23" ht="48" x14ac:dyDescent="0.2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31"/>
        <v>124</v>
      </c>
      <c r="P364">
        <f t="shared" si="30"/>
        <v>139.53</v>
      </c>
      <c r="Q364" s="11" t="s">
        <v>8307</v>
      </c>
      <c r="R364" t="s">
        <v>8312</v>
      </c>
      <c r="S364" s="17">
        <f t="shared" si="32"/>
        <v>41837.210543981484</v>
      </c>
      <c r="T364" s="17">
        <f t="shared" si="33"/>
        <v>41859</v>
      </c>
      <c r="U364">
        <f t="shared" si="34"/>
        <v>2014</v>
      </c>
      <c r="V364" t="str">
        <f>TEXT(W364*29,"mmm")</f>
        <v>Jul</v>
      </c>
      <c r="W364">
        <f t="shared" si="35"/>
        <v>7</v>
      </c>
    </row>
    <row r="365" spans="1:23" ht="48" x14ac:dyDescent="0.2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31"/>
        <v>101</v>
      </c>
      <c r="P365">
        <f t="shared" si="30"/>
        <v>347.85</v>
      </c>
      <c r="Q365" s="11" t="s">
        <v>8307</v>
      </c>
      <c r="R365" t="s">
        <v>8312</v>
      </c>
      <c r="S365" s="17">
        <f t="shared" si="32"/>
        <v>40255.744629629626</v>
      </c>
      <c r="T365" s="17">
        <f t="shared" si="33"/>
        <v>40300.806944444441</v>
      </c>
      <c r="U365">
        <f t="shared" si="34"/>
        <v>2010</v>
      </c>
      <c r="V365" t="str">
        <f>TEXT(W365*29,"mmm")</f>
        <v>Mar</v>
      </c>
      <c r="W365">
        <f t="shared" si="35"/>
        <v>3</v>
      </c>
    </row>
    <row r="366" spans="1:23" ht="48" x14ac:dyDescent="0.2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31"/>
        <v>110</v>
      </c>
      <c r="P366">
        <f t="shared" si="30"/>
        <v>68.239999999999995</v>
      </c>
      <c r="Q366" s="11" t="s">
        <v>8307</v>
      </c>
      <c r="R366" t="s">
        <v>8312</v>
      </c>
      <c r="S366" s="17">
        <f t="shared" si="32"/>
        <v>41780.859629629631</v>
      </c>
      <c r="T366" s="17">
        <f t="shared" si="33"/>
        <v>41811.165972222225</v>
      </c>
      <c r="U366">
        <f t="shared" si="34"/>
        <v>2014</v>
      </c>
      <c r="V366" t="str">
        <f>TEXT(W366*29,"mmm")</f>
        <v>May</v>
      </c>
      <c r="W366">
        <f t="shared" si="35"/>
        <v>5</v>
      </c>
    </row>
    <row r="367" spans="1:23" ht="48" x14ac:dyDescent="0.2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31"/>
        <v>104</v>
      </c>
      <c r="P367">
        <f t="shared" si="30"/>
        <v>239.94</v>
      </c>
      <c r="Q367" s="11" t="s">
        <v>8307</v>
      </c>
      <c r="R367" t="s">
        <v>8312</v>
      </c>
      <c r="S367" s="17">
        <f t="shared" si="32"/>
        <v>41668.606469907405</v>
      </c>
      <c r="T367" s="17">
        <f t="shared" si="33"/>
        <v>41698.606469907405</v>
      </c>
      <c r="U367">
        <f t="shared" si="34"/>
        <v>2014</v>
      </c>
      <c r="V367" t="str">
        <f>TEXT(W367*29,"mmm")</f>
        <v>Jan</v>
      </c>
      <c r="W367">
        <f t="shared" si="35"/>
        <v>1</v>
      </c>
    </row>
    <row r="368" spans="1:23" ht="48" x14ac:dyDescent="0.2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31"/>
        <v>101</v>
      </c>
      <c r="P368">
        <f t="shared" si="30"/>
        <v>287.31</v>
      </c>
      <c r="Q368" s="11" t="s">
        <v>8307</v>
      </c>
      <c r="R368" t="s">
        <v>8312</v>
      </c>
      <c r="S368" s="17">
        <f t="shared" si="32"/>
        <v>41019.793032407404</v>
      </c>
      <c r="T368" s="17">
        <f t="shared" si="33"/>
        <v>41049.793032407404</v>
      </c>
      <c r="U368">
        <f t="shared" si="34"/>
        <v>2012</v>
      </c>
      <c r="V368" t="str">
        <f>TEXT(W368*29,"mmm")</f>
        <v>Apr</v>
      </c>
      <c r="W368">
        <f t="shared" si="35"/>
        <v>4</v>
      </c>
    </row>
    <row r="369" spans="1:23" ht="48" x14ac:dyDescent="0.2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31"/>
        <v>103</v>
      </c>
      <c r="P369">
        <f t="shared" si="30"/>
        <v>86.85</v>
      </c>
      <c r="Q369" s="11" t="s">
        <v>8307</v>
      </c>
      <c r="R369" t="s">
        <v>8312</v>
      </c>
      <c r="S369" s="17">
        <f t="shared" si="32"/>
        <v>41355.577291666668</v>
      </c>
      <c r="T369" s="17">
        <f t="shared" si="33"/>
        <v>41395.207638888889</v>
      </c>
      <c r="U369">
        <f t="shared" si="34"/>
        <v>2013</v>
      </c>
      <c r="V369" t="str">
        <f>TEXT(W369*29,"mmm")</f>
        <v>Mar</v>
      </c>
      <c r="W369">
        <f t="shared" si="35"/>
        <v>3</v>
      </c>
    </row>
    <row r="370" spans="1:23" ht="48" x14ac:dyDescent="0.2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31"/>
        <v>104</v>
      </c>
      <c r="P370">
        <f t="shared" si="30"/>
        <v>81.849999999999994</v>
      </c>
      <c r="Q370" s="11" t="s">
        <v>8307</v>
      </c>
      <c r="R370" t="s">
        <v>8312</v>
      </c>
      <c r="S370" s="17">
        <f t="shared" si="32"/>
        <v>42043.605578703704</v>
      </c>
      <c r="T370" s="17">
        <f t="shared" si="33"/>
        <v>42078.563912037032</v>
      </c>
      <c r="U370">
        <f t="shared" si="34"/>
        <v>2015</v>
      </c>
      <c r="V370" t="str">
        <f>TEXT(W370*29,"mmm")</f>
        <v>Feb</v>
      </c>
      <c r="W370">
        <f t="shared" si="35"/>
        <v>2</v>
      </c>
    </row>
    <row r="371" spans="1:23" ht="48" x14ac:dyDescent="0.2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31"/>
        <v>110</v>
      </c>
      <c r="P371">
        <f t="shared" si="30"/>
        <v>42.87</v>
      </c>
      <c r="Q371" s="11" t="s">
        <v>8307</v>
      </c>
      <c r="R371" t="s">
        <v>8312</v>
      </c>
      <c r="S371" s="17">
        <f t="shared" si="32"/>
        <v>40893.551724537036</v>
      </c>
      <c r="T371" s="17">
        <f t="shared" si="33"/>
        <v>40923.551724537036</v>
      </c>
      <c r="U371">
        <f t="shared" si="34"/>
        <v>2011</v>
      </c>
      <c r="V371" t="str">
        <f>TEXT(W371*29,"mmm")</f>
        <v>Dec</v>
      </c>
      <c r="W371">
        <f t="shared" si="35"/>
        <v>12</v>
      </c>
    </row>
    <row r="372" spans="1:23" ht="48" x14ac:dyDescent="0.2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31"/>
        <v>122</v>
      </c>
      <c r="P372">
        <f t="shared" si="30"/>
        <v>709.42</v>
      </c>
      <c r="Q372" s="11" t="s">
        <v>8307</v>
      </c>
      <c r="R372" t="s">
        <v>8312</v>
      </c>
      <c r="S372" s="17">
        <f t="shared" si="32"/>
        <v>42711.795138888891</v>
      </c>
      <c r="T372" s="17">
        <f t="shared" si="33"/>
        <v>42741.795138888891</v>
      </c>
      <c r="U372">
        <f t="shared" si="34"/>
        <v>2016</v>
      </c>
      <c r="V372" t="str">
        <f>TEXT(W372*29,"mmm")</f>
        <v>Dec</v>
      </c>
      <c r="W372">
        <f t="shared" si="35"/>
        <v>12</v>
      </c>
    </row>
    <row r="373" spans="1:23" ht="48" x14ac:dyDescent="0.2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31"/>
        <v>114</v>
      </c>
      <c r="P373">
        <f t="shared" si="30"/>
        <v>161.26</v>
      </c>
      <c r="Q373" s="11" t="s">
        <v>8307</v>
      </c>
      <c r="R373" t="s">
        <v>8312</v>
      </c>
      <c r="S373" s="17">
        <f t="shared" si="32"/>
        <v>41261.767812500002</v>
      </c>
      <c r="T373" s="17">
        <f t="shared" si="33"/>
        <v>41306.767812500002</v>
      </c>
      <c r="U373">
        <f t="shared" si="34"/>
        <v>2012</v>
      </c>
      <c r="V373" t="str">
        <f>TEXT(W373*29,"mmm")</f>
        <v>Dec</v>
      </c>
      <c r="W373">
        <f t="shared" si="35"/>
        <v>12</v>
      </c>
    </row>
    <row r="374" spans="1:23" ht="32" x14ac:dyDescent="0.2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31"/>
        <v>125</v>
      </c>
      <c r="P374">
        <f t="shared" si="30"/>
        <v>41.78</v>
      </c>
      <c r="Q374" s="11" t="s">
        <v>8307</v>
      </c>
      <c r="R374" t="s">
        <v>8312</v>
      </c>
      <c r="S374" s="17">
        <f t="shared" si="32"/>
        <v>42425.576898148152</v>
      </c>
      <c r="T374" s="17">
        <f t="shared" si="33"/>
        <v>42465.666666666672</v>
      </c>
      <c r="U374">
        <f t="shared" si="34"/>
        <v>2016</v>
      </c>
      <c r="V374" t="str">
        <f>TEXT(W374*29,"mmm")</f>
        <v>Feb</v>
      </c>
      <c r="W374">
        <f t="shared" si="35"/>
        <v>2</v>
      </c>
    </row>
    <row r="375" spans="1:23" ht="48" x14ac:dyDescent="0.2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31"/>
        <v>107</v>
      </c>
      <c r="P375">
        <f t="shared" si="30"/>
        <v>89.89</v>
      </c>
      <c r="Q375" s="11" t="s">
        <v>8307</v>
      </c>
      <c r="R375" t="s">
        <v>8312</v>
      </c>
      <c r="S375" s="17">
        <f t="shared" si="32"/>
        <v>41078.91201388889</v>
      </c>
      <c r="T375" s="17">
        <f t="shared" si="33"/>
        <v>41108.91201388889</v>
      </c>
      <c r="U375">
        <f t="shared" si="34"/>
        <v>2012</v>
      </c>
      <c r="V375" t="str">
        <f>TEXT(W375*29,"mmm")</f>
        <v>Jun</v>
      </c>
      <c r="W375">
        <f t="shared" si="35"/>
        <v>6</v>
      </c>
    </row>
    <row r="376" spans="1:23" ht="48" x14ac:dyDescent="0.2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31"/>
        <v>131</v>
      </c>
      <c r="P376">
        <f t="shared" si="30"/>
        <v>45.05</v>
      </c>
      <c r="Q376" s="11" t="s">
        <v>8307</v>
      </c>
      <c r="R376" t="s">
        <v>8312</v>
      </c>
      <c r="S376" s="17">
        <f t="shared" si="32"/>
        <v>40757.889247685183</v>
      </c>
      <c r="T376" s="17">
        <f t="shared" si="33"/>
        <v>40802.889247685183</v>
      </c>
      <c r="U376">
        <f t="shared" si="34"/>
        <v>2011</v>
      </c>
      <c r="V376" t="str">
        <f>TEXT(W376*29,"mmm")</f>
        <v>Aug</v>
      </c>
      <c r="W376">
        <f t="shared" si="35"/>
        <v>8</v>
      </c>
    </row>
    <row r="377" spans="1:23" ht="48" x14ac:dyDescent="0.2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31"/>
        <v>120</v>
      </c>
      <c r="P377">
        <f t="shared" si="30"/>
        <v>42.86</v>
      </c>
      <c r="Q377" s="11" t="s">
        <v>8307</v>
      </c>
      <c r="R377" t="s">
        <v>8312</v>
      </c>
      <c r="S377" s="17">
        <f t="shared" si="32"/>
        <v>41657.985081018516</v>
      </c>
      <c r="T377" s="17">
        <f t="shared" si="33"/>
        <v>41699.720833333333</v>
      </c>
      <c r="U377">
        <f t="shared" si="34"/>
        <v>2014</v>
      </c>
      <c r="V377" t="str">
        <f>TEXT(W377*29,"mmm")</f>
        <v>Jan</v>
      </c>
      <c r="W377">
        <f t="shared" si="35"/>
        <v>1</v>
      </c>
    </row>
    <row r="378" spans="1:23" ht="48" x14ac:dyDescent="0.2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31"/>
        <v>106</v>
      </c>
      <c r="P378">
        <f t="shared" si="30"/>
        <v>54.08</v>
      </c>
      <c r="Q378" s="11" t="s">
        <v>8307</v>
      </c>
      <c r="R378" t="s">
        <v>8312</v>
      </c>
      <c r="S378" s="17">
        <f t="shared" si="32"/>
        <v>42576.452731481477</v>
      </c>
      <c r="T378" s="17">
        <f t="shared" si="33"/>
        <v>42607.452731481477</v>
      </c>
      <c r="U378">
        <f t="shared" si="34"/>
        <v>2016</v>
      </c>
      <c r="V378" t="str">
        <f>TEXT(W378*29,"mmm")</f>
        <v>Jul</v>
      </c>
      <c r="W378">
        <f t="shared" si="35"/>
        <v>7</v>
      </c>
    </row>
    <row r="379" spans="1:23" ht="48" x14ac:dyDescent="0.2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31"/>
        <v>114</v>
      </c>
      <c r="P379">
        <f t="shared" si="30"/>
        <v>103.22</v>
      </c>
      <c r="Q379" s="11" t="s">
        <v>8307</v>
      </c>
      <c r="R379" t="s">
        <v>8312</v>
      </c>
      <c r="S379" s="17">
        <f t="shared" si="32"/>
        <v>42292.250787037032</v>
      </c>
      <c r="T379" s="17">
        <f t="shared" si="33"/>
        <v>42322.292361111111</v>
      </c>
      <c r="U379">
        <f t="shared" si="34"/>
        <v>2015</v>
      </c>
      <c r="V379" t="str">
        <f>TEXT(W379*29,"mmm")</f>
        <v>Oct</v>
      </c>
      <c r="W379">
        <f t="shared" si="35"/>
        <v>10</v>
      </c>
    </row>
    <row r="380" spans="1:23" ht="48" x14ac:dyDescent="0.2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31"/>
        <v>112</v>
      </c>
      <c r="P380">
        <f t="shared" si="30"/>
        <v>40.4</v>
      </c>
      <c r="Q380" s="11" t="s">
        <v>8307</v>
      </c>
      <c r="R380" t="s">
        <v>8312</v>
      </c>
      <c r="S380" s="17">
        <f t="shared" si="32"/>
        <v>42370.571851851855</v>
      </c>
      <c r="T380" s="17">
        <f t="shared" si="33"/>
        <v>42394.994444444441</v>
      </c>
      <c r="U380">
        <f t="shared" si="34"/>
        <v>2016</v>
      </c>
      <c r="V380" t="str">
        <f>TEXT(W380*29,"mmm")</f>
        <v>Jan</v>
      </c>
      <c r="W380">
        <f t="shared" si="35"/>
        <v>1</v>
      </c>
    </row>
    <row r="381" spans="1:23" ht="48" x14ac:dyDescent="0.2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31"/>
        <v>116</v>
      </c>
      <c r="P381">
        <f t="shared" si="30"/>
        <v>116.86</v>
      </c>
      <c r="Q381" s="11" t="s">
        <v>8307</v>
      </c>
      <c r="R381" t="s">
        <v>8312</v>
      </c>
      <c r="S381" s="17">
        <f t="shared" si="32"/>
        <v>40987.688333333332</v>
      </c>
      <c r="T381" s="17">
        <f t="shared" si="33"/>
        <v>41032.688333333332</v>
      </c>
      <c r="U381">
        <f t="shared" si="34"/>
        <v>2012</v>
      </c>
      <c r="V381" t="str">
        <f>TEXT(W381*29,"mmm")</f>
        <v>Mar</v>
      </c>
      <c r="W381">
        <f t="shared" si="35"/>
        <v>3</v>
      </c>
    </row>
    <row r="382" spans="1:23" ht="48" x14ac:dyDescent="0.2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31"/>
        <v>142</v>
      </c>
      <c r="P382">
        <f t="shared" si="30"/>
        <v>115.51</v>
      </c>
      <c r="Q382" s="11" t="s">
        <v>8307</v>
      </c>
      <c r="R382" t="s">
        <v>8312</v>
      </c>
      <c r="S382" s="17">
        <f t="shared" si="32"/>
        <v>42367.719814814816</v>
      </c>
      <c r="T382" s="17">
        <f t="shared" si="33"/>
        <v>42392.719814814816</v>
      </c>
      <c r="U382">
        <f t="shared" si="34"/>
        <v>2015</v>
      </c>
      <c r="V382" t="str">
        <f>TEXT(W382*29,"mmm")</f>
        <v>Dec</v>
      </c>
      <c r="W382">
        <f t="shared" si="35"/>
        <v>12</v>
      </c>
    </row>
    <row r="383" spans="1:23" ht="48" x14ac:dyDescent="0.2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31"/>
        <v>105</v>
      </c>
      <c r="P383">
        <f t="shared" si="30"/>
        <v>104.31</v>
      </c>
      <c r="Q383" s="11" t="s">
        <v>8307</v>
      </c>
      <c r="R383" t="s">
        <v>8312</v>
      </c>
      <c r="S383" s="17">
        <f t="shared" si="32"/>
        <v>41085.698113425926</v>
      </c>
      <c r="T383" s="17">
        <f t="shared" si="33"/>
        <v>41120.208333333336</v>
      </c>
      <c r="U383">
        <f t="shared" si="34"/>
        <v>2012</v>
      </c>
      <c r="V383" t="str">
        <f>TEXT(W383*29,"mmm")</f>
        <v>Jun</v>
      </c>
      <c r="W383">
        <f t="shared" si="35"/>
        <v>6</v>
      </c>
    </row>
    <row r="384" spans="1:23" ht="48" x14ac:dyDescent="0.2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31"/>
        <v>256</v>
      </c>
      <c r="P384">
        <f t="shared" si="30"/>
        <v>69.77</v>
      </c>
      <c r="Q384" s="11" t="s">
        <v>8307</v>
      </c>
      <c r="R384" t="s">
        <v>8312</v>
      </c>
      <c r="S384" s="17">
        <f t="shared" si="32"/>
        <v>41144.709490740745</v>
      </c>
      <c r="T384" s="17">
        <f t="shared" si="33"/>
        <v>41158.709490740745</v>
      </c>
      <c r="U384">
        <f t="shared" si="34"/>
        <v>2012</v>
      </c>
      <c r="V384" t="str">
        <f>TEXT(W384*29,"mmm")</f>
        <v>Aug</v>
      </c>
      <c r="W384">
        <f t="shared" si="35"/>
        <v>8</v>
      </c>
    </row>
    <row r="385" spans="1:23" ht="48" x14ac:dyDescent="0.2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31"/>
        <v>207</v>
      </c>
      <c r="P385">
        <f t="shared" si="30"/>
        <v>43.02</v>
      </c>
      <c r="Q385" s="11" t="s">
        <v>8307</v>
      </c>
      <c r="R385" t="s">
        <v>8312</v>
      </c>
      <c r="S385" s="17">
        <f t="shared" si="32"/>
        <v>41755.117581018516</v>
      </c>
      <c r="T385" s="17">
        <f t="shared" si="33"/>
        <v>41778.117581018516</v>
      </c>
      <c r="U385">
        <f t="shared" si="34"/>
        <v>2014</v>
      </c>
      <c r="V385" t="str">
        <f>TEXT(W385*29,"mmm")</f>
        <v>Apr</v>
      </c>
      <c r="W385">
        <f t="shared" si="35"/>
        <v>4</v>
      </c>
    </row>
    <row r="386" spans="1:23" ht="48" x14ac:dyDescent="0.2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31"/>
        <v>112</v>
      </c>
      <c r="P386">
        <f t="shared" ref="P386:P449" si="36">IFERROR(ROUND(E386/L386,2),0)</f>
        <v>58.54</v>
      </c>
      <c r="Q386" s="11" t="s">
        <v>8307</v>
      </c>
      <c r="R386" t="s">
        <v>8312</v>
      </c>
      <c r="S386" s="17">
        <f t="shared" si="32"/>
        <v>41980.781793981485</v>
      </c>
      <c r="T386" s="17">
        <f t="shared" si="33"/>
        <v>42010.781793981485</v>
      </c>
      <c r="U386">
        <f t="shared" si="34"/>
        <v>2014</v>
      </c>
      <c r="V386" t="str">
        <f>TEXT(W386*29,"mmm")</f>
        <v>Dec</v>
      </c>
      <c r="W386">
        <f t="shared" si="35"/>
        <v>12</v>
      </c>
    </row>
    <row r="387" spans="1:23" ht="48" x14ac:dyDescent="0.2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7">ROUND(E387/D387*100,0)</f>
        <v>106</v>
      </c>
      <c r="P387">
        <f t="shared" si="36"/>
        <v>111.8</v>
      </c>
      <c r="Q387" s="11" t="s">
        <v>8307</v>
      </c>
      <c r="R387" t="s">
        <v>8312</v>
      </c>
      <c r="S387" s="17">
        <f t="shared" ref="S387:S450" si="38">(((J387/60)/60)/24)+DATE(1970,1,1)</f>
        <v>41934.584502314814</v>
      </c>
      <c r="T387" s="17">
        <f t="shared" ref="T387:T450" si="39">(((I387/60)/60)/24)+DATE(1970,1,1)</f>
        <v>41964.626168981486</v>
      </c>
      <c r="U387">
        <f t="shared" ref="U387:U450" si="40">YEAR(S387)</f>
        <v>2014</v>
      </c>
      <c r="V387" t="str">
        <f>TEXT(W387*29,"mmm")</f>
        <v>Oct</v>
      </c>
      <c r="W387">
        <f t="shared" ref="W387:W450" si="41">MONTH(S387)</f>
        <v>10</v>
      </c>
    </row>
    <row r="388" spans="1:23" ht="48" x14ac:dyDescent="0.2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7"/>
        <v>100</v>
      </c>
      <c r="P388">
        <f t="shared" si="36"/>
        <v>46.23</v>
      </c>
      <c r="Q388" s="11" t="s">
        <v>8307</v>
      </c>
      <c r="R388" t="s">
        <v>8312</v>
      </c>
      <c r="S388" s="17">
        <f t="shared" si="38"/>
        <v>42211.951284722221</v>
      </c>
      <c r="T388" s="17">
        <f t="shared" si="39"/>
        <v>42226.951284722221</v>
      </c>
      <c r="U388">
        <f t="shared" si="40"/>
        <v>2015</v>
      </c>
      <c r="V388" t="str">
        <f>TEXT(W388*29,"mmm")</f>
        <v>Jul</v>
      </c>
      <c r="W388">
        <f t="shared" si="41"/>
        <v>7</v>
      </c>
    </row>
    <row r="389" spans="1:23" ht="48" x14ac:dyDescent="0.2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7"/>
        <v>214</v>
      </c>
      <c r="P389">
        <f t="shared" si="36"/>
        <v>144.69</v>
      </c>
      <c r="Q389" s="11" t="s">
        <v>8307</v>
      </c>
      <c r="R389" t="s">
        <v>8312</v>
      </c>
      <c r="S389" s="17">
        <f t="shared" si="38"/>
        <v>42200.67659722222</v>
      </c>
      <c r="T389" s="17">
        <f t="shared" si="39"/>
        <v>42231.25</v>
      </c>
      <c r="U389">
        <f t="shared" si="40"/>
        <v>2015</v>
      </c>
      <c r="V389" t="str">
        <f>TEXT(W389*29,"mmm")</f>
        <v>Jul</v>
      </c>
      <c r="W389">
        <f t="shared" si="41"/>
        <v>7</v>
      </c>
    </row>
    <row r="390" spans="1:23" ht="48" x14ac:dyDescent="0.2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7"/>
        <v>126</v>
      </c>
      <c r="P390">
        <f t="shared" si="36"/>
        <v>88.85</v>
      </c>
      <c r="Q390" s="11" t="s">
        <v>8307</v>
      </c>
      <c r="R390" t="s">
        <v>8312</v>
      </c>
      <c r="S390" s="17">
        <f t="shared" si="38"/>
        <v>42549.076157407413</v>
      </c>
      <c r="T390" s="17">
        <f t="shared" si="39"/>
        <v>42579.076157407413</v>
      </c>
      <c r="U390">
        <f t="shared" si="40"/>
        <v>2016</v>
      </c>
      <c r="V390" t="str">
        <f>TEXT(W390*29,"mmm")</f>
        <v>Jun</v>
      </c>
      <c r="W390">
        <f t="shared" si="41"/>
        <v>6</v>
      </c>
    </row>
    <row r="391" spans="1:23" ht="48" x14ac:dyDescent="0.2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7"/>
        <v>182</v>
      </c>
      <c r="P391">
        <f t="shared" si="36"/>
        <v>81.75</v>
      </c>
      <c r="Q391" s="11" t="s">
        <v>8307</v>
      </c>
      <c r="R391" t="s">
        <v>8312</v>
      </c>
      <c r="S391" s="17">
        <f t="shared" si="38"/>
        <v>41674.063078703701</v>
      </c>
      <c r="T391" s="17">
        <f t="shared" si="39"/>
        <v>41705.957638888889</v>
      </c>
      <c r="U391">
        <f t="shared" si="40"/>
        <v>2014</v>
      </c>
      <c r="V391" t="str">
        <f>TEXT(W391*29,"mmm")</f>
        <v>Feb</v>
      </c>
      <c r="W391">
        <f t="shared" si="41"/>
        <v>2</v>
      </c>
    </row>
    <row r="392" spans="1:23" ht="48" x14ac:dyDescent="0.2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7"/>
        <v>100</v>
      </c>
      <c r="P392">
        <f t="shared" si="36"/>
        <v>71.430000000000007</v>
      </c>
      <c r="Q392" s="11" t="s">
        <v>8307</v>
      </c>
      <c r="R392" t="s">
        <v>8312</v>
      </c>
      <c r="S392" s="17">
        <f t="shared" si="38"/>
        <v>42112.036712962959</v>
      </c>
      <c r="T392" s="17">
        <f t="shared" si="39"/>
        <v>42132.036712962959</v>
      </c>
      <c r="U392">
        <f t="shared" si="40"/>
        <v>2015</v>
      </c>
      <c r="V392" t="str">
        <f>TEXT(W392*29,"mmm")</f>
        <v>Apr</v>
      </c>
      <c r="W392">
        <f t="shared" si="41"/>
        <v>4</v>
      </c>
    </row>
    <row r="393" spans="1:23" ht="48" x14ac:dyDescent="0.2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7"/>
        <v>101</v>
      </c>
      <c r="P393">
        <f t="shared" si="36"/>
        <v>104.26</v>
      </c>
      <c r="Q393" s="11" t="s">
        <v>8307</v>
      </c>
      <c r="R393" t="s">
        <v>8312</v>
      </c>
      <c r="S393" s="17">
        <f t="shared" si="38"/>
        <v>40865.042256944449</v>
      </c>
      <c r="T393" s="17">
        <f t="shared" si="39"/>
        <v>40895.040972222225</v>
      </c>
      <c r="U393">
        <f t="shared" si="40"/>
        <v>2011</v>
      </c>
      <c r="V393" t="str">
        <f>TEXT(W393*29,"mmm")</f>
        <v>Nov</v>
      </c>
      <c r="W393">
        <f t="shared" si="41"/>
        <v>11</v>
      </c>
    </row>
    <row r="394" spans="1:23" ht="48" x14ac:dyDescent="0.2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7"/>
        <v>101</v>
      </c>
      <c r="P394">
        <f t="shared" si="36"/>
        <v>90.62</v>
      </c>
      <c r="Q394" s="11" t="s">
        <v>8307</v>
      </c>
      <c r="R394" t="s">
        <v>8312</v>
      </c>
      <c r="S394" s="17">
        <f t="shared" si="38"/>
        <v>40763.717256944445</v>
      </c>
      <c r="T394" s="17">
        <f t="shared" si="39"/>
        <v>40794.125</v>
      </c>
      <c r="U394">
        <f t="shared" si="40"/>
        <v>2011</v>
      </c>
      <c r="V394" t="str">
        <f>TEXT(W394*29,"mmm")</f>
        <v>Aug</v>
      </c>
      <c r="W394">
        <f t="shared" si="41"/>
        <v>8</v>
      </c>
    </row>
    <row r="395" spans="1:23" ht="32" x14ac:dyDescent="0.2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7"/>
        <v>110</v>
      </c>
      <c r="P395">
        <f t="shared" si="36"/>
        <v>157.33000000000001</v>
      </c>
      <c r="Q395" s="11" t="s">
        <v>8307</v>
      </c>
      <c r="R395" t="s">
        <v>8312</v>
      </c>
      <c r="S395" s="17">
        <f t="shared" si="38"/>
        <v>41526.708935185183</v>
      </c>
      <c r="T395" s="17">
        <f t="shared" si="39"/>
        <v>41557.708935185183</v>
      </c>
      <c r="U395">
        <f t="shared" si="40"/>
        <v>2013</v>
      </c>
      <c r="V395" t="str">
        <f>TEXT(W395*29,"mmm")</f>
        <v>Sep</v>
      </c>
      <c r="W395">
        <f t="shared" si="41"/>
        <v>9</v>
      </c>
    </row>
    <row r="396" spans="1:23" ht="48" x14ac:dyDescent="0.2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7"/>
        <v>112</v>
      </c>
      <c r="P396">
        <f t="shared" si="36"/>
        <v>105.18</v>
      </c>
      <c r="Q396" s="11" t="s">
        <v>8307</v>
      </c>
      <c r="R396" t="s">
        <v>8312</v>
      </c>
      <c r="S396" s="17">
        <f t="shared" si="38"/>
        <v>42417.818078703705</v>
      </c>
      <c r="T396" s="17">
        <f t="shared" si="39"/>
        <v>42477.776412037041</v>
      </c>
      <c r="U396">
        <f t="shared" si="40"/>
        <v>2016</v>
      </c>
      <c r="V396" t="str">
        <f>TEXT(W396*29,"mmm")</f>
        <v>Feb</v>
      </c>
      <c r="W396">
        <f t="shared" si="41"/>
        <v>2</v>
      </c>
    </row>
    <row r="397" spans="1:23" ht="48" x14ac:dyDescent="0.2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7"/>
        <v>108</v>
      </c>
      <c r="P397">
        <f t="shared" si="36"/>
        <v>58.72</v>
      </c>
      <c r="Q397" s="11" t="s">
        <v>8307</v>
      </c>
      <c r="R397" t="s">
        <v>8312</v>
      </c>
      <c r="S397" s="17">
        <f t="shared" si="38"/>
        <v>40990.909259259257</v>
      </c>
      <c r="T397" s="17">
        <f t="shared" si="39"/>
        <v>41026.897222222222</v>
      </c>
      <c r="U397">
        <f t="shared" si="40"/>
        <v>2012</v>
      </c>
      <c r="V397" t="str">
        <f>TEXT(W397*29,"mmm")</f>
        <v>Mar</v>
      </c>
      <c r="W397">
        <f t="shared" si="41"/>
        <v>3</v>
      </c>
    </row>
    <row r="398" spans="1:23" ht="48" x14ac:dyDescent="0.2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7"/>
        <v>107</v>
      </c>
      <c r="P398">
        <f t="shared" si="36"/>
        <v>81.63</v>
      </c>
      <c r="Q398" s="11" t="s">
        <v>8307</v>
      </c>
      <c r="R398" t="s">
        <v>8312</v>
      </c>
      <c r="S398" s="17">
        <f t="shared" si="38"/>
        <v>41082.564884259256</v>
      </c>
      <c r="T398" s="17">
        <f t="shared" si="39"/>
        <v>41097.564884259256</v>
      </c>
      <c r="U398">
        <f t="shared" si="40"/>
        <v>2012</v>
      </c>
      <c r="V398" t="str">
        <f>TEXT(W398*29,"mmm")</f>
        <v>Jun</v>
      </c>
      <c r="W398">
        <f t="shared" si="41"/>
        <v>6</v>
      </c>
    </row>
    <row r="399" spans="1:23" ht="64" x14ac:dyDescent="0.2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7"/>
        <v>104</v>
      </c>
      <c r="P399">
        <f t="shared" si="36"/>
        <v>56.46</v>
      </c>
      <c r="Q399" s="11" t="s">
        <v>8307</v>
      </c>
      <c r="R399" t="s">
        <v>8312</v>
      </c>
      <c r="S399" s="17">
        <f t="shared" si="38"/>
        <v>40379.776435185187</v>
      </c>
      <c r="T399" s="17">
        <f t="shared" si="39"/>
        <v>40422.155555555553</v>
      </c>
      <c r="U399">
        <f t="shared" si="40"/>
        <v>2010</v>
      </c>
      <c r="V399" t="str">
        <f>TEXT(W399*29,"mmm")</f>
        <v>Jul</v>
      </c>
      <c r="W399">
        <f t="shared" si="41"/>
        <v>7</v>
      </c>
    </row>
    <row r="400" spans="1:23" ht="48" x14ac:dyDescent="0.2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7"/>
        <v>125</v>
      </c>
      <c r="P400">
        <f t="shared" si="36"/>
        <v>140.1</v>
      </c>
      <c r="Q400" s="11" t="s">
        <v>8307</v>
      </c>
      <c r="R400" t="s">
        <v>8312</v>
      </c>
      <c r="S400" s="17">
        <f t="shared" si="38"/>
        <v>42078.793124999997</v>
      </c>
      <c r="T400" s="17">
        <f t="shared" si="39"/>
        <v>42123.793124999997</v>
      </c>
      <c r="U400">
        <f t="shared" si="40"/>
        <v>2015</v>
      </c>
      <c r="V400" t="str">
        <f>TEXT(W400*29,"mmm")</f>
        <v>Mar</v>
      </c>
      <c r="W400">
        <f t="shared" si="41"/>
        <v>3</v>
      </c>
    </row>
    <row r="401" spans="1:23" ht="48" x14ac:dyDescent="0.2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7"/>
        <v>107</v>
      </c>
      <c r="P401">
        <f t="shared" si="36"/>
        <v>224.85</v>
      </c>
      <c r="Q401" s="11" t="s">
        <v>8307</v>
      </c>
      <c r="R401" t="s">
        <v>8312</v>
      </c>
      <c r="S401" s="17">
        <f t="shared" si="38"/>
        <v>42687.875775462962</v>
      </c>
      <c r="T401" s="17">
        <f t="shared" si="39"/>
        <v>42718.5</v>
      </c>
      <c r="U401">
        <f t="shared" si="40"/>
        <v>2016</v>
      </c>
      <c r="V401" t="str">
        <f>TEXT(W401*29,"mmm")</f>
        <v>Nov</v>
      </c>
      <c r="W401">
        <f t="shared" si="41"/>
        <v>11</v>
      </c>
    </row>
    <row r="402" spans="1:23" ht="48" x14ac:dyDescent="0.2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7"/>
        <v>112</v>
      </c>
      <c r="P402">
        <f t="shared" si="36"/>
        <v>181.13</v>
      </c>
      <c r="Q402" s="11" t="s">
        <v>8307</v>
      </c>
      <c r="R402" t="s">
        <v>8312</v>
      </c>
      <c r="S402" s="17">
        <f t="shared" si="38"/>
        <v>41745.635960648149</v>
      </c>
      <c r="T402" s="17">
        <f t="shared" si="39"/>
        <v>41776.145833333336</v>
      </c>
      <c r="U402">
        <f t="shared" si="40"/>
        <v>2014</v>
      </c>
      <c r="V402" t="str">
        <f>TEXT(W402*29,"mmm")</f>
        <v>Apr</v>
      </c>
      <c r="W402">
        <f t="shared" si="41"/>
        <v>4</v>
      </c>
    </row>
    <row r="403" spans="1:23" ht="48" x14ac:dyDescent="0.2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7"/>
        <v>104</v>
      </c>
      <c r="P403">
        <f t="shared" si="36"/>
        <v>711.04</v>
      </c>
      <c r="Q403" s="11" t="s">
        <v>8307</v>
      </c>
      <c r="R403" t="s">
        <v>8312</v>
      </c>
      <c r="S403" s="17">
        <f t="shared" si="38"/>
        <v>40732.842245370368</v>
      </c>
      <c r="T403" s="17">
        <f t="shared" si="39"/>
        <v>40762.842245370368</v>
      </c>
      <c r="U403">
        <f t="shared" si="40"/>
        <v>2011</v>
      </c>
      <c r="V403" t="str">
        <f>TEXT(W403*29,"mmm")</f>
        <v>Jul</v>
      </c>
      <c r="W403">
        <f t="shared" si="41"/>
        <v>7</v>
      </c>
    </row>
    <row r="404" spans="1:23" ht="48" x14ac:dyDescent="0.2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7"/>
        <v>142</v>
      </c>
      <c r="P404">
        <f t="shared" si="36"/>
        <v>65.88</v>
      </c>
      <c r="Q404" s="11" t="s">
        <v>8307</v>
      </c>
      <c r="R404" t="s">
        <v>8312</v>
      </c>
      <c r="S404" s="17">
        <f t="shared" si="38"/>
        <v>42292.539548611108</v>
      </c>
      <c r="T404" s="17">
        <f t="shared" si="39"/>
        <v>42313.58121527778</v>
      </c>
      <c r="U404">
        <f t="shared" si="40"/>
        <v>2015</v>
      </c>
      <c r="V404" t="str">
        <f>TEXT(W404*29,"mmm")</f>
        <v>Oct</v>
      </c>
      <c r="W404">
        <f t="shared" si="41"/>
        <v>10</v>
      </c>
    </row>
    <row r="405" spans="1:23" ht="48" x14ac:dyDescent="0.2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7"/>
        <v>105</v>
      </c>
      <c r="P405">
        <f t="shared" si="36"/>
        <v>75.19</v>
      </c>
      <c r="Q405" s="11" t="s">
        <v>8307</v>
      </c>
      <c r="R405" t="s">
        <v>8312</v>
      </c>
      <c r="S405" s="17">
        <f t="shared" si="38"/>
        <v>40718.310659722221</v>
      </c>
      <c r="T405" s="17">
        <f t="shared" si="39"/>
        <v>40765.297222222223</v>
      </c>
      <c r="U405">
        <f t="shared" si="40"/>
        <v>2011</v>
      </c>
      <c r="V405" t="str">
        <f>TEXT(W405*29,"mmm")</f>
        <v>Jun</v>
      </c>
      <c r="W405">
        <f t="shared" si="41"/>
        <v>6</v>
      </c>
    </row>
    <row r="406" spans="1:23" ht="48" x14ac:dyDescent="0.2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7"/>
        <v>103</v>
      </c>
      <c r="P406">
        <f t="shared" si="36"/>
        <v>133.13999999999999</v>
      </c>
      <c r="Q406" s="11" t="s">
        <v>8307</v>
      </c>
      <c r="R406" t="s">
        <v>8312</v>
      </c>
      <c r="S406" s="17">
        <f t="shared" si="38"/>
        <v>41646.628032407411</v>
      </c>
      <c r="T406" s="17">
        <f t="shared" si="39"/>
        <v>41675.961111111108</v>
      </c>
      <c r="U406">
        <f t="shared" si="40"/>
        <v>2014</v>
      </c>
      <c r="V406" t="str">
        <f>TEXT(W406*29,"mmm")</f>
        <v>Jan</v>
      </c>
      <c r="W406">
        <f t="shared" si="41"/>
        <v>1</v>
      </c>
    </row>
    <row r="407" spans="1:23" ht="32" x14ac:dyDescent="0.2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7"/>
        <v>108</v>
      </c>
      <c r="P407">
        <f t="shared" si="36"/>
        <v>55.2</v>
      </c>
      <c r="Q407" s="11" t="s">
        <v>8307</v>
      </c>
      <c r="R407" t="s">
        <v>8312</v>
      </c>
      <c r="S407" s="17">
        <f t="shared" si="38"/>
        <v>41674.08494212963</v>
      </c>
      <c r="T407" s="17">
        <f t="shared" si="39"/>
        <v>41704.08494212963</v>
      </c>
      <c r="U407">
        <f t="shared" si="40"/>
        <v>2014</v>
      </c>
      <c r="V407" t="str">
        <f>TEXT(W407*29,"mmm")</f>
        <v>Feb</v>
      </c>
      <c r="W407">
        <f t="shared" si="41"/>
        <v>2</v>
      </c>
    </row>
    <row r="408" spans="1:23" ht="48" x14ac:dyDescent="0.2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7"/>
        <v>108</v>
      </c>
      <c r="P408">
        <f t="shared" si="36"/>
        <v>86.16</v>
      </c>
      <c r="Q408" s="11" t="s">
        <v>8307</v>
      </c>
      <c r="R408" t="s">
        <v>8312</v>
      </c>
      <c r="S408" s="17">
        <f t="shared" si="38"/>
        <v>40638.162465277775</v>
      </c>
      <c r="T408" s="17">
        <f t="shared" si="39"/>
        <v>40672.249305555553</v>
      </c>
      <c r="U408">
        <f t="shared" si="40"/>
        <v>2011</v>
      </c>
      <c r="V408" t="str">
        <f>TEXT(W408*29,"mmm")</f>
        <v>Apr</v>
      </c>
      <c r="W408">
        <f t="shared" si="41"/>
        <v>4</v>
      </c>
    </row>
    <row r="409" spans="1:23" ht="48" x14ac:dyDescent="0.2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7"/>
        <v>102</v>
      </c>
      <c r="P409">
        <f t="shared" si="36"/>
        <v>92.32</v>
      </c>
      <c r="Q409" s="11" t="s">
        <v>8307</v>
      </c>
      <c r="R409" t="s">
        <v>8312</v>
      </c>
      <c r="S409" s="17">
        <f t="shared" si="38"/>
        <v>40806.870949074073</v>
      </c>
      <c r="T409" s="17">
        <f t="shared" si="39"/>
        <v>40866.912615740745</v>
      </c>
      <c r="U409">
        <f t="shared" si="40"/>
        <v>2011</v>
      </c>
      <c r="V409" t="str">
        <f>TEXT(W409*29,"mmm")</f>
        <v>Sep</v>
      </c>
      <c r="W409">
        <f t="shared" si="41"/>
        <v>9</v>
      </c>
    </row>
    <row r="410" spans="1:23" ht="48" x14ac:dyDescent="0.2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7"/>
        <v>101</v>
      </c>
      <c r="P410">
        <f t="shared" si="36"/>
        <v>160.16</v>
      </c>
      <c r="Q410" s="11" t="s">
        <v>8307</v>
      </c>
      <c r="R410" t="s">
        <v>8312</v>
      </c>
      <c r="S410" s="17">
        <f t="shared" si="38"/>
        <v>41543.735995370371</v>
      </c>
      <c r="T410" s="17">
        <f t="shared" si="39"/>
        <v>41583.777662037035</v>
      </c>
      <c r="U410">
        <f t="shared" si="40"/>
        <v>2013</v>
      </c>
      <c r="V410" t="str">
        <f>TEXT(W410*29,"mmm")</f>
        <v>Sep</v>
      </c>
      <c r="W410">
        <f t="shared" si="41"/>
        <v>9</v>
      </c>
    </row>
    <row r="411" spans="1:23" ht="48" x14ac:dyDescent="0.2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7"/>
        <v>137</v>
      </c>
      <c r="P411">
        <f t="shared" si="36"/>
        <v>45.6</v>
      </c>
      <c r="Q411" s="11" t="s">
        <v>8307</v>
      </c>
      <c r="R411" t="s">
        <v>8312</v>
      </c>
      <c r="S411" s="17">
        <f t="shared" si="38"/>
        <v>42543.862777777773</v>
      </c>
      <c r="T411" s="17">
        <f t="shared" si="39"/>
        <v>42573.862777777773</v>
      </c>
      <c r="U411">
        <f t="shared" si="40"/>
        <v>2016</v>
      </c>
      <c r="V411" t="str">
        <f>TEXT(W411*29,"mmm")</f>
        <v>Jun</v>
      </c>
      <c r="W411">
        <f t="shared" si="41"/>
        <v>6</v>
      </c>
    </row>
    <row r="412" spans="1:23" ht="48" x14ac:dyDescent="0.2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7"/>
        <v>128</v>
      </c>
      <c r="P412">
        <f t="shared" si="36"/>
        <v>183.29</v>
      </c>
      <c r="Q412" s="11" t="s">
        <v>8307</v>
      </c>
      <c r="R412" t="s">
        <v>8312</v>
      </c>
      <c r="S412" s="17">
        <f t="shared" si="38"/>
        <v>42113.981446759266</v>
      </c>
      <c r="T412" s="17">
        <f t="shared" si="39"/>
        <v>42173.981446759266</v>
      </c>
      <c r="U412">
        <f t="shared" si="40"/>
        <v>2015</v>
      </c>
      <c r="V412" t="str">
        <f>TEXT(W412*29,"mmm")</f>
        <v>Apr</v>
      </c>
      <c r="W412">
        <f t="shared" si="41"/>
        <v>4</v>
      </c>
    </row>
    <row r="413" spans="1:23" ht="48" x14ac:dyDescent="0.2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7"/>
        <v>101</v>
      </c>
      <c r="P413">
        <f t="shared" si="36"/>
        <v>125.79</v>
      </c>
      <c r="Q413" s="11" t="s">
        <v>8307</v>
      </c>
      <c r="R413" t="s">
        <v>8312</v>
      </c>
      <c r="S413" s="17">
        <f t="shared" si="38"/>
        <v>41598.17597222222</v>
      </c>
      <c r="T413" s="17">
        <f t="shared" si="39"/>
        <v>41630.208333333336</v>
      </c>
      <c r="U413">
        <f t="shared" si="40"/>
        <v>2013</v>
      </c>
      <c r="V413" t="str">
        <f>TEXT(W413*29,"mmm")</f>
        <v>Nov</v>
      </c>
      <c r="W413">
        <f t="shared" si="41"/>
        <v>11</v>
      </c>
    </row>
    <row r="414" spans="1:23" ht="48" x14ac:dyDescent="0.2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7"/>
        <v>127</v>
      </c>
      <c r="P414">
        <f t="shared" si="36"/>
        <v>57.65</v>
      </c>
      <c r="Q414" s="11" t="s">
        <v>8307</v>
      </c>
      <c r="R414" t="s">
        <v>8312</v>
      </c>
      <c r="S414" s="17">
        <f t="shared" si="38"/>
        <v>41099.742800925924</v>
      </c>
      <c r="T414" s="17">
        <f t="shared" si="39"/>
        <v>41115.742800925924</v>
      </c>
      <c r="U414">
        <f t="shared" si="40"/>
        <v>2012</v>
      </c>
      <c r="V414" t="str">
        <f>TEXT(W414*29,"mmm")</f>
        <v>Jul</v>
      </c>
      <c r="W414">
        <f t="shared" si="41"/>
        <v>7</v>
      </c>
    </row>
    <row r="415" spans="1:23" ht="48" x14ac:dyDescent="0.2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7"/>
        <v>105</v>
      </c>
      <c r="P415">
        <f t="shared" si="36"/>
        <v>78.66</v>
      </c>
      <c r="Q415" s="11" t="s">
        <v>8307</v>
      </c>
      <c r="R415" t="s">
        <v>8312</v>
      </c>
      <c r="S415" s="17">
        <f t="shared" si="38"/>
        <v>41079.877442129626</v>
      </c>
      <c r="T415" s="17">
        <f t="shared" si="39"/>
        <v>41109.877442129626</v>
      </c>
      <c r="U415">
        <f t="shared" si="40"/>
        <v>2012</v>
      </c>
      <c r="V415" t="str">
        <f>TEXT(W415*29,"mmm")</f>
        <v>Jun</v>
      </c>
      <c r="W415">
        <f t="shared" si="41"/>
        <v>6</v>
      </c>
    </row>
    <row r="416" spans="1:23" ht="48" x14ac:dyDescent="0.2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7"/>
        <v>103</v>
      </c>
      <c r="P416">
        <f t="shared" si="36"/>
        <v>91.48</v>
      </c>
      <c r="Q416" s="11" t="s">
        <v>8307</v>
      </c>
      <c r="R416" t="s">
        <v>8312</v>
      </c>
      <c r="S416" s="17">
        <f t="shared" si="38"/>
        <v>41529.063252314816</v>
      </c>
      <c r="T416" s="17">
        <f t="shared" si="39"/>
        <v>41559.063252314816</v>
      </c>
      <c r="U416">
        <f t="shared" si="40"/>
        <v>2013</v>
      </c>
      <c r="V416" t="str">
        <f>TEXT(W416*29,"mmm")</f>
        <v>Sep</v>
      </c>
      <c r="W416">
        <f t="shared" si="41"/>
        <v>9</v>
      </c>
    </row>
    <row r="417" spans="1:23" ht="64" x14ac:dyDescent="0.2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7"/>
        <v>102</v>
      </c>
      <c r="P417">
        <f t="shared" si="36"/>
        <v>68.099999999999994</v>
      </c>
      <c r="Q417" s="11" t="s">
        <v>8307</v>
      </c>
      <c r="R417" t="s">
        <v>8312</v>
      </c>
      <c r="S417" s="17">
        <f t="shared" si="38"/>
        <v>41904.851875</v>
      </c>
      <c r="T417" s="17">
        <f t="shared" si="39"/>
        <v>41929.5</v>
      </c>
      <c r="U417">
        <f t="shared" si="40"/>
        <v>2014</v>
      </c>
      <c r="V417" t="str">
        <f>TEXT(W417*29,"mmm")</f>
        <v>Sep</v>
      </c>
      <c r="W417">
        <f t="shared" si="41"/>
        <v>9</v>
      </c>
    </row>
    <row r="418" spans="1:23" ht="32" x14ac:dyDescent="0.2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7"/>
        <v>120</v>
      </c>
      <c r="P418">
        <f t="shared" si="36"/>
        <v>48.09</v>
      </c>
      <c r="Q418" s="11" t="s">
        <v>8307</v>
      </c>
      <c r="R418" t="s">
        <v>8312</v>
      </c>
      <c r="S418" s="17">
        <f t="shared" si="38"/>
        <v>41648.396192129629</v>
      </c>
      <c r="T418" s="17">
        <f t="shared" si="39"/>
        <v>41678.396192129629</v>
      </c>
      <c r="U418">
        <f t="shared" si="40"/>
        <v>2014</v>
      </c>
      <c r="V418" t="str">
        <f>TEXT(W418*29,"mmm")</f>
        <v>Jan</v>
      </c>
      <c r="W418">
        <f t="shared" si="41"/>
        <v>1</v>
      </c>
    </row>
    <row r="419" spans="1:23" ht="48" x14ac:dyDescent="0.2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7"/>
        <v>100</v>
      </c>
      <c r="P419">
        <f t="shared" si="36"/>
        <v>202.42</v>
      </c>
      <c r="Q419" s="11" t="s">
        <v>8307</v>
      </c>
      <c r="R419" t="s">
        <v>8312</v>
      </c>
      <c r="S419" s="17">
        <f t="shared" si="38"/>
        <v>41360.970601851855</v>
      </c>
      <c r="T419" s="17">
        <f t="shared" si="39"/>
        <v>41372.189583333333</v>
      </c>
      <c r="U419">
        <f t="shared" si="40"/>
        <v>2013</v>
      </c>
      <c r="V419" t="str">
        <f>TEXT(W419*29,"mmm")</f>
        <v>Mar</v>
      </c>
      <c r="W419">
        <f t="shared" si="41"/>
        <v>3</v>
      </c>
    </row>
    <row r="420" spans="1:23" ht="48" x14ac:dyDescent="0.2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7"/>
        <v>101</v>
      </c>
      <c r="P420">
        <f t="shared" si="36"/>
        <v>216.75</v>
      </c>
      <c r="Q420" s="11" t="s">
        <v>8307</v>
      </c>
      <c r="R420" t="s">
        <v>8312</v>
      </c>
      <c r="S420" s="17">
        <f t="shared" si="38"/>
        <v>42178.282372685186</v>
      </c>
      <c r="T420" s="17">
        <f t="shared" si="39"/>
        <v>42208.282372685186</v>
      </c>
      <c r="U420">
        <f t="shared" si="40"/>
        <v>2015</v>
      </c>
      <c r="V420" t="str">
        <f>TEXT(W420*29,"mmm")</f>
        <v>Jun</v>
      </c>
      <c r="W420">
        <f t="shared" si="41"/>
        <v>6</v>
      </c>
    </row>
    <row r="421" spans="1:23" ht="48" x14ac:dyDescent="0.2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7"/>
        <v>100</v>
      </c>
      <c r="P421">
        <f t="shared" si="36"/>
        <v>110.07</v>
      </c>
      <c r="Q421" s="11" t="s">
        <v>8307</v>
      </c>
      <c r="R421" t="s">
        <v>8312</v>
      </c>
      <c r="S421" s="17">
        <f t="shared" si="38"/>
        <v>41394.842442129629</v>
      </c>
      <c r="T421" s="17">
        <f t="shared" si="39"/>
        <v>41454.842442129629</v>
      </c>
      <c r="U421">
        <f t="shared" si="40"/>
        <v>2013</v>
      </c>
      <c r="V421" t="str">
        <f>TEXT(W421*29,"mmm")</f>
        <v>Apr</v>
      </c>
      <c r="W421">
        <f t="shared" si="41"/>
        <v>4</v>
      </c>
    </row>
    <row r="422" spans="1:23" ht="48" x14ac:dyDescent="0.2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7"/>
        <v>0</v>
      </c>
      <c r="P422">
        <f t="shared" si="36"/>
        <v>4.83</v>
      </c>
      <c r="Q422" s="11" t="s">
        <v>8307</v>
      </c>
      <c r="R422" t="s">
        <v>8313</v>
      </c>
      <c r="S422" s="17">
        <f t="shared" si="38"/>
        <v>41682.23646990741</v>
      </c>
      <c r="T422" s="17">
        <f t="shared" si="39"/>
        <v>41712.194803240738</v>
      </c>
      <c r="U422">
        <f t="shared" si="40"/>
        <v>2014</v>
      </c>
      <c r="V422" t="str">
        <f>TEXT(W422*29,"mmm")</f>
        <v>Feb</v>
      </c>
      <c r="W422">
        <f t="shared" si="41"/>
        <v>2</v>
      </c>
    </row>
    <row r="423" spans="1:23" ht="48" x14ac:dyDescent="0.2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7"/>
        <v>2</v>
      </c>
      <c r="P423">
        <f t="shared" si="36"/>
        <v>50.17</v>
      </c>
      <c r="Q423" s="11" t="s">
        <v>8307</v>
      </c>
      <c r="R423" t="s">
        <v>8313</v>
      </c>
      <c r="S423" s="17">
        <f t="shared" si="38"/>
        <v>42177.491388888884</v>
      </c>
      <c r="T423" s="17">
        <f t="shared" si="39"/>
        <v>42237.491388888884</v>
      </c>
      <c r="U423">
        <f t="shared" si="40"/>
        <v>2015</v>
      </c>
      <c r="V423" t="str">
        <f>TEXT(W423*29,"mmm")</f>
        <v>Jun</v>
      </c>
      <c r="W423">
        <f t="shared" si="41"/>
        <v>6</v>
      </c>
    </row>
    <row r="424" spans="1:23" ht="48" x14ac:dyDescent="0.2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7"/>
        <v>1</v>
      </c>
      <c r="P424">
        <f t="shared" si="36"/>
        <v>35.83</v>
      </c>
      <c r="Q424" s="11" t="s">
        <v>8307</v>
      </c>
      <c r="R424" t="s">
        <v>8313</v>
      </c>
      <c r="S424" s="17">
        <f t="shared" si="38"/>
        <v>41863.260381944441</v>
      </c>
      <c r="T424" s="17">
        <f t="shared" si="39"/>
        <v>41893.260381944441</v>
      </c>
      <c r="U424">
        <f t="shared" si="40"/>
        <v>2014</v>
      </c>
      <c r="V424" t="str">
        <f>TEXT(W424*29,"mmm")</f>
        <v>Aug</v>
      </c>
      <c r="W424">
        <f t="shared" si="41"/>
        <v>8</v>
      </c>
    </row>
    <row r="425" spans="1:23" ht="48" x14ac:dyDescent="0.2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7"/>
        <v>1</v>
      </c>
      <c r="P425">
        <f t="shared" si="36"/>
        <v>11.77</v>
      </c>
      <c r="Q425" s="11" t="s">
        <v>8307</v>
      </c>
      <c r="R425" t="s">
        <v>8313</v>
      </c>
      <c r="S425" s="17">
        <f t="shared" si="38"/>
        <v>41400.92627314815</v>
      </c>
      <c r="T425" s="17">
        <f t="shared" si="39"/>
        <v>41430.92627314815</v>
      </c>
      <c r="U425">
        <f t="shared" si="40"/>
        <v>2013</v>
      </c>
      <c r="V425" t="str">
        <f>TEXT(W425*29,"mmm")</f>
        <v>May</v>
      </c>
      <c r="W425">
        <f t="shared" si="41"/>
        <v>5</v>
      </c>
    </row>
    <row r="426" spans="1:23" ht="48" x14ac:dyDescent="0.2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7"/>
        <v>7</v>
      </c>
      <c r="P426">
        <f t="shared" si="36"/>
        <v>40.78</v>
      </c>
      <c r="Q426" s="11" t="s">
        <v>8307</v>
      </c>
      <c r="R426" t="s">
        <v>8313</v>
      </c>
      <c r="S426" s="17">
        <f t="shared" si="38"/>
        <v>40934.376145833332</v>
      </c>
      <c r="T426" s="17">
        <f t="shared" si="39"/>
        <v>40994.334479166668</v>
      </c>
      <c r="U426">
        <f t="shared" si="40"/>
        <v>2012</v>
      </c>
      <c r="V426" t="str">
        <f>TEXT(W426*29,"mmm")</f>
        <v>Jan</v>
      </c>
      <c r="W426">
        <f t="shared" si="41"/>
        <v>1</v>
      </c>
    </row>
    <row r="427" spans="1:23" ht="48" x14ac:dyDescent="0.2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7"/>
        <v>0</v>
      </c>
      <c r="P427">
        <f t="shared" si="36"/>
        <v>3</v>
      </c>
      <c r="Q427" s="11" t="s">
        <v>8307</v>
      </c>
      <c r="R427" t="s">
        <v>8313</v>
      </c>
      <c r="S427" s="17">
        <f t="shared" si="38"/>
        <v>42275.861157407402</v>
      </c>
      <c r="T427" s="17">
        <f t="shared" si="39"/>
        <v>42335.902824074074</v>
      </c>
      <c r="U427">
        <f t="shared" si="40"/>
        <v>2015</v>
      </c>
      <c r="V427" t="str">
        <f>TEXT(W427*29,"mmm")</f>
        <v>Sep</v>
      </c>
      <c r="W427">
        <f t="shared" si="41"/>
        <v>9</v>
      </c>
    </row>
    <row r="428" spans="1:23" ht="48" x14ac:dyDescent="0.2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7"/>
        <v>1</v>
      </c>
      <c r="P428">
        <f t="shared" si="36"/>
        <v>16.63</v>
      </c>
      <c r="Q428" s="11" t="s">
        <v>8307</v>
      </c>
      <c r="R428" t="s">
        <v>8313</v>
      </c>
      <c r="S428" s="17">
        <f t="shared" si="38"/>
        <v>42400.711967592593</v>
      </c>
      <c r="T428" s="17">
        <f t="shared" si="39"/>
        <v>42430.711967592593</v>
      </c>
      <c r="U428">
        <f t="shared" si="40"/>
        <v>2016</v>
      </c>
      <c r="V428" t="str">
        <f>TEXT(W428*29,"mmm")</f>
        <v>Jan</v>
      </c>
      <c r="W428">
        <f t="shared" si="41"/>
        <v>1</v>
      </c>
    </row>
    <row r="429" spans="1:23" ht="48" x14ac:dyDescent="0.2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7"/>
        <v>0</v>
      </c>
      <c r="P429">
        <f t="shared" si="36"/>
        <v>0</v>
      </c>
      <c r="Q429" s="11" t="s">
        <v>8307</v>
      </c>
      <c r="R429" t="s">
        <v>8313</v>
      </c>
      <c r="S429" s="17">
        <f t="shared" si="38"/>
        <v>42285.909027777772</v>
      </c>
      <c r="T429" s="17">
        <f t="shared" si="39"/>
        <v>42299.790972222225</v>
      </c>
      <c r="U429">
        <f t="shared" si="40"/>
        <v>2015</v>
      </c>
      <c r="V429" t="str">
        <f>TEXT(W429*29,"mmm")</f>
        <v>Oct</v>
      </c>
      <c r="W429">
        <f t="shared" si="41"/>
        <v>10</v>
      </c>
    </row>
    <row r="430" spans="1:23" ht="32" x14ac:dyDescent="0.2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7"/>
        <v>6</v>
      </c>
      <c r="P430">
        <f t="shared" si="36"/>
        <v>52</v>
      </c>
      <c r="Q430" s="11" t="s">
        <v>8307</v>
      </c>
      <c r="R430" t="s">
        <v>8313</v>
      </c>
      <c r="S430" s="17">
        <f t="shared" si="38"/>
        <v>41778.766724537039</v>
      </c>
      <c r="T430" s="17">
        <f t="shared" si="39"/>
        <v>41806.916666666664</v>
      </c>
      <c r="U430">
        <f t="shared" si="40"/>
        <v>2014</v>
      </c>
      <c r="V430" t="str">
        <f>TEXT(W430*29,"mmm")</f>
        <v>May</v>
      </c>
      <c r="W430">
        <f t="shared" si="41"/>
        <v>5</v>
      </c>
    </row>
    <row r="431" spans="1:23" ht="64" x14ac:dyDescent="0.2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7"/>
        <v>0</v>
      </c>
      <c r="P431">
        <f t="shared" si="36"/>
        <v>0</v>
      </c>
      <c r="Q431" s="11" t="s">
        <v>8307</v>
      </c>
      <c r="R431" t="s">
        <v>8313</v>
      </c>
      <c r="S431" s="17">
        <f t="shared" si="38"/>
        <v>40070.901412037041</v>
      </c>
      <c r="T431" s="17">
        <f t="shared" si="39"/>
        <v>40144.207638888889</v>
      </c>
      <c r="U431">
        <f t="shared" si="40"/>
        <v>2009</v>
      </c>
      <c r="V431" t="str">
        <f>TEXT(W431*29,"mmm")</f>
        <v>Sep</v>
      </c>
      <c r="W431">
        <f t="shared" si="41"/>
        <v>9</v>
      </c>
    </row>
    <row r="432" spans="1:23" ht="32" x14ac:dyDescent="0.2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7"/>
        <v>2</v>
      </c>
      <c r="P432">
        <f t="shared" si="36"/>
        <v>4.8</v>
      </c>
      <c r="Q432" s="11" t="s">
        <v>8307</v>
      </c>
      <c r="R432" t="s">
        <v>8313</v>
      </c>
      <c r="S432" s="17">
        <f t="shared" si="38"/>
        <v>41513.107256944444</v>
      </c>
      <c r="T432" s="17">
        <f t="shared" si="39"/>
        <v>41528.107256944444</v>
      </c>
      <c r="U432">
        <f t="shared" si="40"/>
        <v>2013</v>
      </c>
      <c r="V432" t="str">
        <f>TEXT(W432*29,"mmm")</f>
        <v>Aug</v>
      </c>
      <c r="W432">
        <f t="shared" si="41"/>
        <v>8</v>
      </c>
    </row>
    <row r="433" spans="1:23" ht="48" x14ac:dyDescent="0.2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7"/>
        <v>14</v>
      </c>
      <c r="P433">
        <f t="shared" si="36"/>
        <v>51.88</v>
      </c>
      <c r="Q433" s="11" t="s">
        <v>8307</v>
      </c>
      <c r="R433" t="s">
        <v>8313</v>
      </c>
      <c r="S433" s="17">
        <f t="shared" si="38"/>
        <v>42526.871331018512</v>
      </c>
      <c r="T433" s="17">
        <f t="shared" si="39"/>
        <v>42556.871331018512</v>
      </c>
      <c r="U433">
        <f t="shared" si="40"/>
        <v>2016</v>
      </c>
      <c r="V433" t="str">
        <f>TEXT(W433*29,"mmm")</f>
        <v>Jun</v>
      </c>
      <c r="W433">
        <f t="shared" si="41"/>
        <v>6</v>
      </c>
    </row>
    <row r="434" spans="1:23" ht="48" x14ac:dyDescent="0.2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7"/>
        <v>10</v>
      </c>
      <c r="P434">
        <f t="shared" si="36"/>
        <v>71.25</v>
      </c>
      <c r="Q434" s="11" t="s">
        <v>8307</v>
      </c>
      <c r="R434" t="s">
        <v>8313</v>
      </c>
      <c r="S434" s="17">
        <f t="shared" si="38"/>
        <v>42238.726631944446</v>
      </c>
      <c r="T434" s="17">
        <f t="shared" si="39"/>
        <v>42298.726631944446</v>
      </c>
      <c r="U434">
        <f t="shared" si="40"/>
        <v>2015</v>
      </c>
      <c r="V434" t="str">
        <f>TEXT(W434*29,"mmm")</f>
        <v>Aug</v>
      </c>
      <c r="W434">
        <f t="shared" si="41"/>
        <v>8</v>
      </c>
    </row>
    <row r="435" spans="1:23" ht="64" x14ac:dyDescent="0.2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7"/>
        <v>0</v>
      </c>
      <c r="P435">
        <f t="shared" si="36"/>
        <v>0</v>
      </c>
      <c r="Q435" s="11" t="s">
        <v>8307</v>
      </c>
      <c r="R435" t="s">
        <v>8313</v>
      </c>
      <c r="S435" s="17">
        <f t="shared" si="38"/>
        <v>42228.629884259266</v>
      </c>
      <c r="T435" s="17">
        <f t="shared" si="39"/>
        <v>42288.629884259266</v>
      </c>
      <c r="U435">
        <f t="shared" si="40"/>
        <v>2015</v>
      </c>
      <c r="V435" t="str">
        <f>TEXT(W435*29,"mmm")</f>
        <v>Aug</v>
      </c>
      <c r="W435">
        <f t="shared" si="41"/>
        <v>8</v>
      </c>
    </row>
    <row r="436" spans="1:23" ht="48" x14ac:dyDescent="0.2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7"/>
        <v>5</v>
      </c>
      <c r="P436">
        <f t="shared" si="36"/>
        <v>62.5</v>
      </c>
      <c r="Q436" s="11" t="s">
        <v>8307</v>
      </c>
      <c r="R436" t="s">
        <v>8313</v>
      </c>
      <c r="S436" s="17">
        <f t="shared" si="38"/>
        <v>41576.834513888891</v>
      </c>
      <c r="T436" s="17">
        <f t="shared" si="39"/>
        <v>41609.876180555555</v>
      </c>
      <c r="U436">
        <f t="shared" si="40"/>
        <v>2013</v>
      </c>
      <c r="V436" t="str">
        <f>TEXT(W436*29,"mmm")</f>
        <v>Oct</v>
      </c>
      <c r="W436">
        <f t="shared" si="41"/>
        <v>10</v>
      </c>
    </row>
    <row r="437" spans="1:23" ht="48" x14ac:dyDescent="0.2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7"/>
        <v>0</v>
      </c>
      <c r="P437">
        <f t="shared" si="36"/>
        <v>1</v>
      </c>
      <c r="Q437" s="11" t="s">
        <v>8307</v>
      </c>
      <c r="R437" t="s">
        <v>8313</v>
      </c>
      <c r="S437" s="17">
        <f t="shared" si="38"/>
        <v>41500.747453703705</v>
      </c>
      <c r="T437" s="17">
        <f t="shared" si="39"/>
        <v>41530.747453703705</v>
      </c>
      <c r="U437">
        <f t="shared" si="40"/>
        <v>2013</v>
      </c>
      <c r="V437" t="str">
        <f>TEXT(W437*29,"mmm")</f>
        <v>Aug</v>
      </c>
      <c r="W437">
        <f t="shared" si="41"/>
        <v>8</v>
      </c>
    </row>
    <row r="438" spans="1:23" ht="48" x14ac:dyDescent="0.2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7"/>
        <v>0</v>
      </c>
      <c r="P438">
        <f t="shared" si="36"/>
        <v>0</v>
      </c>
      <c r="Q438" s="11" t="s">
        <v>8307</v>
      </c>
      <c r="R438" t="s">
        <v>8313</v>
      </c>
      <c r="S438" s="17">
        <f t="shared" si="38"/>
        <v>41456.36241898148</v>
      </c>
      <c r="T438" s="17">
        <f t="shared" si="39"/>
        <v>41486.36241898148</v>
      </c>
      <c r="U438">
        <f t="shared" si="40"/>
        <v>2013</v>
      </c>
      <c r="V438" t="str">
        <f>TEXT(W438*29,"mmm")</f>
        <v>Jul</v>
      </c>
      <c r="W438">
        <f t="shared" si="41"/>
        <v>7</v>
      </c>
    </row>
    <row r="439" spans="1:23" ht="48" x14ac:dyDescent="0.2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7"/>
        <v>0</v>
      </c>
      <c r="P439">
        <f t="shared" si="36"/>
        <v>0</v>
      </c>
      <c r="Q439" s="11" t="s">
        <v>8307</v>
      </c>
      <c r="R439" t="s">
        <v>8313</v>
      </c>
      <c r="S439" s="17">
        <f t="shared" si="38"/>
        <v>42591.31858796296</v>
      </c>
      <c r="T439" s="17">
        <f t="shared" si="39"/>
        <v>42651.31858796296</v>
      </c>
      <c r="U439">
        <f t="shared" si="40"/>
        <v>2016</v>
      </c>
      <c r="V439" t="str">
        <f>TEXT(W439*29,"mmm")</f>
        <v>Aug</v>
      </c>
      <c r="W439">
        <f t="shared" si="41"/>
        <v>8</v>
      </c>
    </row>
    <row r="440" spans="1:23" ht="48" x14ac:dyDescent="0.2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7"/>
        <v>9</v>
      </c>
      <c r="P440">
        <f t="shared" si="36"/>
        <v>170.55</v>
      </c>
      <c r="Q440" s="11" t="s">
        <v>8307</v>
      </c>
      <c r="R440" t="s">
        <v>8313</v>
      </c>
      <c r="S440" s="17">
        <f t="shared" si="38"/>
        <v>42296.261087962965</v>
      </c>
      <c r="T440" s="17">
        <f t="shared" si="39"/>
        <v>42326.302754629629</v>
      </c>
      <c r="U440">
        <f t="shared" si="40"/>
        <v>2015</v>
      </c>
      <c r="V440" t="str">
        <f>TEXT(W440*29,"mmm")</f>
        <v>Oct</v>
      </c>
      <c r="W440">
        <f t="shared" si="41"/>
        <v>10</v>
      </c>
    </row>
    <row r="441" spans="1:23" ht="48" x14ac:dyDescent="0.2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7"/>
        <v>0</v>
      </c>
      <c r="P441">
        <f t="shared" si="36"/>
        <v>0</v>
      </c>
      <c r="Q441" s="11" t="s">
        <v>8307</v>
      </c>
      <c r="R441" t="s">
        <v>8313</v>
      </c>
      <c r="S441" s="17">
        <f t="shared" si="38"/>
        <v>41919.761782407404</v>
      </c>
      <c r="T441" s="17">
        <f t="shared" si="39"/>
        <v>41929.761782407404</v>
      </c>
      <c r="U441">
        <f t="shared" si="40"/>
        <v>2014</v>
      </c>
      <c r="V441" t="str">
        <f>TEXT(W441*29,"mmm")</f>
        <v>Oct</v>
      </c>
      <c r="W441">
        <f t="shared" si="41"/>
        <v>10</v>
      </c>
    </row>
    <row r="442" spans="1:23" ht="48" x14ac:dyDescent="0.2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7"/>
        <v>0</v>
      </c>
      <c r="P442">
        <f t="shared" si="36"/>
        <v>5</v>
      </c>
      <c r="Q442" s="11" t="s">
        <v>8307</v>
      </c>
      <c r="R442" t="s">
        <v>8313</v>
      </c>
      <c r="S442" s="17">
        <f t="shared" si="38"/>
        <v>42423.985567129625</v>
      </c>
      <c r="T442" s="17">
        <f t="shared" si="39"/>
        <v>42453.943900462968</v>
      </c>
      <c r="U442">
        <f t="shared" si="40"/>
        <v>2016</v>
      </c>
      <c r="V442" t="str">
        <f>TEXT(W442*29,"mmm")</f>
        <v>Feb</v>
      </c>
      <c r="W442">
        <f t="shared" si="41"/>
        <v>2</v>
      </c>
    </row>
    <row r="443" spans="1:23" ht="48" x14ac:dyDescent="0.2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7"/>
        <v>0</v>
      </c>
      <c r="P443">
        <f t="shared" si="36"/>
        <v>0</v>
      </c>
      <c r="Q443" s="11" t="s">
        <v>8307</v>
      </c>
      <c r="R443" t="s">
        <v>8313</v>
      </c>
      <c r="S443" s="17">
        <f t="shared" si="38"/>
        <v>41550.793935185182</v>
      </c>
      <c r="T443" s="17">
        <f t="shared" si="39"/>
        <v>41580.793935185182</v>
      </c>
      <c r="U443">
        <f t="shared" si="40"/>
        <v>2013</v>
      </c>
      <c r="V443" t="str">
        <f>TEXT(W443*29,"mmm")</f>
        <v>Oct</v>
      </c>
      <c r="W443">
        <f t="shared" si="41"/>
        <v>10</v>
      </c>
    </row>
    <row r="444" spans="1:23" ht="16" x14ac:dyDescent="0.2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7"/>
        <v>39</v>
      </c>
      <c r="P444">
        <f t="shared" si="36"/>
        <v>393.59</v>
      </c>
      <c r="Q444" s="11" t="s">
        <v>8307</v>
      </c>
      <c r="R444" t="s">
        <v>8313</v>
      </c>
      <c r="S444" s="17">
        <f t="shared" si="38"/>
        <v>42024.888692129629</v>
      </c>
      <c r="T444" s="17">
        <f t="shared" si="39"/>
        <v>42054.888692129629</v>
      </c>
      <c r="U444">
        <f t="shared" si="40"/>
        <v>2015</v>
      </c>
      <c r="V444" t="str">
        <f>TEXT(W444*29,"mmm")</f>
        <v>Jan</v>
      </c>
      <c r="W444">
        <f t="shared" si="41"/>
        <v>1</v>
      </c>
    </row>
    <row r="445" spans="1:23" ht="48" x14ac:dyDescent="0.2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7"/>
        <v>0</v>
      </c>
      <c r="P445">
        <f t="shared" si="36"/>
        <v>5</v>
      </c>
      <c r="Q445" s="11" t="s">
        <v>8307</v>
      </c>
      <c r="R445" t="s">
        <v>8313</v>
      </c>
      <c r="S445" s="17">
        <f t="shared" si="38"/>
        <v>41650.015057870369</v>
      </c>
      <c r="T445" s="17">
        <f t="shared" si="39"/>
        <v>41680.015057870369</v>
      </c>
      <c r="U445">
        <f t="shared" si="40"/>
        <v>2014</v>
      </c>
      <c r="V445" t="str">
        <f>TEXT(W445*29,"mmm")</f>
        <v>Jan</v>
      </c>
      <c r="W445">
        <f t="shared" si="41"/>
        <v>1</v>
      </c>
    </row>
    <row r="446" spans="1:23" ht="32" x14ac:dyDescent="0.2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7"/>
        <v>5</v>
      </c>
      <c r="P446">
        <f t="shared" si="36"/>
        <v>50</v>
      </c>
      <c r="Q446" s="11" t="s">
        <v>8307</v>
      </c>
      <c r="R446" t="s">
        <v>8313</v>
      </c>
      <c r="S446" s="17">
        <f t="shared" si="38"/>
        <v>40894.906956018516</v>
      </c>
      <c r="T446" s="17">
        <f t="shared" si="39"/>
        <v>40954.906956018516</v>
      </c>
      <c r="U446">
        <f t="shared" si="40"/>
        <v>2011</v>
      </c>
      <c r="V446" t="str">
        <f>TEXT(W446*29,"mmm")</f>
        <v>Dec</v>
      </c>
      <c r="W446">
        <f t="shared" si="41"/>
        <v>12</v>
      </c>
    </row>
    <row r="447" spans="1:23" ht="48" x14ac:dyDescent="0.2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7"/>
        <v>0</v>
      </c>
      <c r="P447">
        <f t="shared" si="36"/>
        <v>1</v>
      </c>
      <c r="Q447" s="11" t="s">
        <v>8307</v>
      </c>
      <c r="R447" t="s">
        <v>8313</v>
      </c>
      <c r="S447" s="17">
        <f t="shared" si="38"/>
        <v>42130.335358796292</v>
      </c>
      <c r="T447" s="17">
        <f t="shared" si="39"/>
        <v>42145.335358796292</v>
      </c>
      <c r="U447">
        <f t="shared" si="40"/>
        <v>2015</v>
      </c>
      <c r="V447" t="str">
        <f>TEXT(W447*29,"mmm")</f>
        <v>May</v>
      </c>
      <c r="W447">
        <f t="shared" si="41"/>
        <v>5</v>
      </c>
    </row>
    <row r="448" spans="1:23" ht="48" x14ac:dyDescent="0.2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7"/>
        <v>7</v>
      </c>
      <c r="P448">
        <f t="shared" si="36"/>
        <v>47.88</v>
      </c>
      <c r="Q448" s="11" t="s">
        <v>8307</v>
      </c>
      <c r="R448" t="s">
        <v>8313</v>
      </c>
      <c r="S448" s="17">
        <f t="shared" si="38"/>
        <v>42037.083564814813</v>
      </c>
      <c r="T448" s="17">
        <f t="shared" si="39"/>
        <v>42067.083564814813</v>
      </c>
      <c r="U448">
        <f t="shared" si="40"/>
        <v>2015</v>
      </c>
      <c r="V448" t="str">
        <f>TEXT(W448*29,"mmm")</f>
        <v>Feb</v>
      </c>
      <c r="W448">
        <f t="shared" si="41"/>
        <v>2</v>
      </c>
    </row>
    <row r="449" spans="1:23" ht="48" x14ac:dyDescent="0.2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7"/>
        <v>0</v>
      </c>
      <c r="P449">
        <f t="shared" si="36"/>
        <v>5</v>
      </c>
      <c r="Q449" s="11" t="s">
        <v>8307</v>
      </c>
      <c r="R449" t="s">
        <v>8313</v>
      </c>
      <c r="S449" s="17">
        <f t="shared" si="38"/>
        <v>41331.555127314816</v>
      </c>
      <c r="T449" s="17">
        <f t="shared" si="39"/>
        <v>41356.513460648144</v>
      </c>
      <c r="U449">
        <f t="shared" si="40"/>
        <v>2013</v>
      </c>
      <c r="V449" t="str">
        <f>TEXT(W449*29,"mmm")</f>
        <v>Feb</v>
      </c>
      <c r="W449">
        <f t="shared" si="41"/>
        <v>2</v>
      </c>
    </row>
    <row r="450" spans="1:23" ht="48" x14ac:dyDescent="0.2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7"/>
        <v>3</v>
      </c>
      <c r="P450">
        <f t="shared" ref="P450:P513" si="42">IFERROR(ROUND(E450/L450,2),0)</f>
        <v>20.5</v>
      </c>
      <c r="Q450" s="11" t="s">
        <v>8307</v>
      </c>
      <c r="R450" t="s">
        <v>8313</v>
      </c>
      <c r="S450" s="17">
        <f t="shared" si="38"/>
        <v>41753.758043981477</v>
      </c>
      <c r="T450" s="17">
        <f t="shared" si="39"/>
        <v>41773.758043981477</v>
      </c>
      <c r="U450">
        <f t="shared" si="40"/>
        <v>2014</v>
      </c>
      <c r="V450" t="str">
        <f>TEXT(W450*29,"mmm")</f>
        <v>Apr</v>
      </c>
      <c r="W450">
        <f t="shared" si="41"/>
        <v>4</v>
      </c>
    </row>
    <row r="451" spans="1:23" ht="48" x14ac:dyDescent="0.2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43">ROUND(E451/D451*100,0)</f>
        <v>2</v>
      </c>
      <c r="P451">
        <f t="shared" si="42"/>
        <v>9</v>
      </c>
      <c r="Q451" s="11" t="s">
        <v>8307</v>
      </c>
      <c r="R451" t="s">
        <v>8313</v>
      </c>
      <c r="S451" s="17">
        <f t="shared" ref="S451:S514" si="44">(((J451/60)/60)/24)+DATE(1970,1,1)</f>
        <v>41534.568113425928</v>
      </c>
      <c r="T451" s="17">
        <f t="shared" ref="T451:T514" si="45">(((I451/60)/60)/24)+DATE(1970,1,1)</f>
        <v>41564.568113425928</v>
      </c>
      <c r="U451">
        <f t="shared" ref="U451:U514" si="46">YEAR(S451)</f>
        <v>2013</v>
      </c>
      <c r="V451" t="str">
        <f>TEXT(W451*29,"mmm")</f>
        <v>Sep</v>
      </c>
      <c r="W451">
        <f t="shared" ref="W451:W514" si="47">MONTH(S451)</f>
        <v>9</v>
      </c>
    </row>
    <row r="452" spans="1:23" ht="48" x14ac:dyDescent="0.2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43"/>
        <v>1</v>
      </c>
      <c r="P452">
        <f t="shared" si="42"/>
        <v>56.57</v>
      </c>
      <c r="Q452" s="11" t="s">
        <v>8307</v>
      </c>
      <c r="R452" t="s">
        <v>8313</v>
      </c>
      <c r="S452" s="17">
        <f t="shared" si="44"/>
        <v>41654.946759259255</v>
      </c>
      <c r="T452" s="17">
        <f t="shared" si="45"/>
        <v>41684.946759259255</v>
      </c>
      <c r="U452">
        <f t="shared" si="46"/>
        <v>2014</v>
      </c>
      <c r="V452" t="str">
        <f>TEXT(W452*29,"mmm")</f>
        <v>Jan</v>
      </c>
      <c r="W452">
        <f t="shared" si="47"/>
        <v>1</v>
      </c>
    </row>
    <row r="453" spans="1:23" ht="48" x14ac:dyDescent="0.2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43"/>
        <v>0</v>
      </c>
      <c r="P453">
        <f t="shared" si="42"/>
        <v>0</v>
      </c>
      <c r="Q453" s="11" t="s">
        <v>8307</v>
      </c>
      <c r="R453" t="s">
        <v>8313</v>
      </c>
      <c r="S453" s="17">
        <f t="shared" si="44"/>
        <v>41634.715173611112</v>
      </c>
      <c r="T453" s="17">
        <f t="shared" si="45"/>
        <v>41664.715173611112</v>
      </c>
      <c r="U453">
        <f t="shared" si="46"/>
        <v>2013</v>
      </c>
      <c r="V453" t="str">
        <f>TEXT(W453*29,"mmm")</f>
        <v>Dec</v>
      </c>
      <c r="W453">
        <f t="shared" si="47"/>
        <v>12</v>
      </c>
    </row>
    <row r="454" spans="1:23" ht="32" x14ac:dyDescent="0.2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43"/>
        <v>64</v>
      </c>
      <c r="P454">
        <f t="shared" si="42"/>
        <v>40</v>
      </c>
      <c r="Q454" s="11" t="s">
        <v>8307</v>
      </c>
      <c r="R454" t="s">
        <v>8313</v>
      </c>
      <c r="S454" s="17">
        <f t="shared" si="44"/>
        <v>42107.703877314809</v>
      </c>
      <c r="T454" s="17">
        <f t="shared" si="45"/>
        <v>42137.703877314809</v>
      </c>
      <c r="U454">
        <f t="shared" si="46"/>
        <v>2015</v>
      </c>
      <c r="V454" t="str">
        <f>TEXT(W454*29,"mmm")</f>
        <v>Apr</v>
      </c>
      <c r="W454">
        <f t="shared" si="47"/>
        <v>4</v>
      </c>
    </row>
    <row r="455" spans="1:23" ht="48" x14ac:dyDescent="0.2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43"/>
        <v>0</v>
      </c>
      <c r="P455">
        <f t="shared" si="42"/>
        <v>13</v>
      </c>
      <c r="Q455" s="11" t="s">
        <v>8307</v>
      </c>
      <c r="R455" t="s">
        <v>8313</v>
      </c>
      <c r="S455" s="17">
        <f t="shared" si="44"/>
        <v>42038.824988425928</v>
      </c>
      <c r="T455" s="17">
        <f t="shared" si="45"/>
        <v>42054.824988425928</v>
      </c>
      <c r="U455">
        <f t="shared" si="46"/>
        <v>2015</v>
      </c>
      <c r="V455" t="str">
        <f>TEXT(W455*29,"mmm")</f>
        <v>Feb</v>
      </c>
      <c r="W455">
        <f t="shared" si="47"/>
        <v>2</v>
      </c>
    </row>
    <row r="456" spans="1:23" ht="48" x14ac:dyDescent="0.2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43"/>
        <v>1</v>
      </c>
      <c r="P456">
        <f t="shared" si="42"/>
        <v>16.399999999999999</v>
      </c>
      <c r="Q456" s="11" t="s">
        <v>8307</v>
      </c>
      <c r="R456" t="s">
        <v>8313</v>
      </c>
      <c r="S456" s="17">
        <f t="shared" si="44"/>
        <v>41938.717256944445</v>
      </c>
      <c r="T456" s="17">
        <f t="shared" si="45"/>
        <v>41969.551388888889</v>
      </c>
      <c r="U456">
        <f t="shared" si="46"/>
        <v>2014</v>
      </c>
      <c r="V456" t="str">
        <f>TEXT(W456*29,"mmm")</f>
        <v>Oct</v>
      </c>
      <c r="W456">
        <f t="shared" si="47"/>
        <v>10</v>
      </c>
    </row>
    <row r="457" spans="1:23" ht="48" x14ac:dyDescent="0.2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43"/>
        <v>0</v>
      </c>
      <c r="P457">
        <f t="shared" si="42"/>
        <v>22.5</v>
      </c>
      <c r="Q457" s="11" t="s">
        <v>8307</v>
      </c>
      <c r="R457" t="s">
        <v>8313</v>
      </c>
      <c r="S457" s="17">
        <f t="shared" si="44"/>
        <v>40971.002569444441</v>
      </c>
      <c r="T457" s="17">
        <f t="shared" si="45"/>
        <v>41016.021527777775</v>
      </c>
      <c r="U457">
        <f t="shared" si="46"/>
        <v>2012</v>
      </c>
      <c r="V457" t="str">
        <f>TEXT(W457*29,"mmm")</f>
        <v>Mar</v>
      </c>
      <c r="W457">
        <f t="shared" si="47"/>
        <v>3</v>
      </c>
    </row>
    <row r="458" spans="1:23" ht="48" x14ac:dyDescent="0.2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43"/>
        <v>1</v>
      </c>
      <c r="P458">
        <f t="shared" si="42"/>
        <v>20.329999999999998</v>
      </c>
      <c r="Q458" s="11" t="s">
        <v>8307</v>
      </c>
      <c r="R458" t="s">
        <v>8313</v>
      </c>
      <c r="S458" s="17">
        <f t="shared" si="44"/>
        <v>41547.694456018515</v>
      </c>
      <c r="T458" s="17">
        <f t="shared" si="45"/>
        <v>41569.165972222225</v>
      </c>
      <c r="U458">
        <f t="shared" si="46"/>
        <v>2013</v>
      </c>
      <c r="V458" t="str">
        <f>TEXT(W458*29,"mmm")</f>
        <v>Sep</v>
      </c>
      <c r="W458">
        <f t="shared" si="47"/>
        <v>9</v>
      </c>
    </row>
    <row r="459" spans="1:23" ht="48" x14ac:dyDescent="0.2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43"/>
        <v>0</v>
      </c>
      <c r="P459">
        <f t="shared" si="42"/>
        <v>0</v>
      </c>
      <c r="Q459" s="11" t="s">
        <v>8307</v>
      </c>
      <c r="R459" t="s">
        <v>8313</v>
      </c>
      <c r="S459" s="17">
        <f t="shared" si="44"/>
        <v>41837.767500000002</v>
      </c>
      <c r="T459" s="17">
        <f t="shared" si="45"/>
        <v>41867.767500000002</v>
      </c>
      <c r="U459">
        <f t="shared" si="46"/>
        <v>2014</v>
      </c>
      <c r="V459" t="str">
        <f>TEXT(W459*29,"mmm")</f>
        <v>Jul</v>
      </c>
      <c r="W459">
        <f t="shared" si="47"/>
        <v>7</v>
      </c>
    </row>
    <row r="460" spans="1:23" ht="48" x14ac:dyDescent="0.2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43"/>
        <v>8</v>
      </c>
      <c r="P460">
        <f t="shared" si="42"/>
        <v>16.760000000000002</v>
      </c>
      <c r="Q460" s="11" t="s">
        <v>8307</v>
      </c>
      <c r="R460" t="s">
        <v>8313</v>
      </c>
      <c r="S460" s="17">
        <f t="shared" si="44"/>
        <v>41378.69976851852</v>
      </c>
      <c r="T460" s="17">
        <f t="shared" si="45"/>
        <v>41408.69976851852</v>
      </c>
      <c r="U460">
        <f t="shared" si="46"/>
        <v>2013</v>
      </c>
      <c r="V460" t="str">
        <f>TEXT(W460*29,"mmm")</f>
        <v>Apr</v>
      </c>
      <c r="W460">
        <f t="shared" si="47"/>
        <v>4</v>
      </c>
    </row>
    <row r="461" spans="1:23" ht="48" x14ac:dyDescent="0.2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43"/>
        <v>0</v>
      </c>
      <c r="P461">
        <f t="shared" si="42"/>
        <v>25</v>
      </c>
      <c r="Q461" s="11" t="s">
        <v>8307</v>
      </c>
      <c r="R461" t="s">
        <v>8313</v>
      </c>
      <c r="S461" s="17">
        <f t="shared" si="44"/>
        <v>40800.6403587963</v>
      </c>
      <c r="T461" s="17">
        <f t="shared" si="45"/>
        <v>40860.682025462964</v>
      </c>
      <c r="U461">
        <f t="shared" si="46"/>
        <v>2011</v>
      </c>
      <c r="V461" t="str">
        <f>TEXT(W461*29,"mmm")</f>
        <v>Sep</v>
      </c>
      <c r="W461">
        <f t="shared" si="47"/>
        <v>9</v>
      </c>
    </row>
    <row r="462" spans="1:23" ht="32" x14ac:dyDescent="0.2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43"/>
        <v>0</v>
      </c>
      <c r="P462">
        <f t="shared" si="42"/>
        <v>12.5</v>
      </c>
      <c r="Q462" s="11" t="s">
        <v>8307</v>
      </c>
      <c r="R462" t="s">
        <v>8313</v>
      </c>
      <c r="S462" s="17">
        <f t="shared" si="44"/>
        <v>41759.542534722219</v>
      </c>
      <c r="T462" s="17">
        <f t="shared" si="45"/>
        <v>41791.166666666664</v>
      </c>
      <c r="U462">
        <f t="shared" si="46"/>
        <v>2014</v>
      </c>
      <c r="V462" t="str">
        <f>TEXT(W462*29,"mmm")</f>
        <v>Apr</v>
      </c>
      <c r="W462">
        <f t="shared" si="47"/>
        <v>4</v>
      </c>
    </row>
    <row r="463" spans="1:23" ht="48" x14ac:dyDescent="0.2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43"/>
        <v>0</v>
      </c>
      <c r="P463">
        <f t="shared" si="42"/>
        <v>0</v>
      </c>
      <c r="Q463" s="11" t="s">
        <v>8307</v>
      </c>
      <c r="R463" t="s">
        <v>8313</v>
      </c>
      <c r="S463" s="17">
        <f t="shared" si="44"/>
        <v>41407.84684027778</v>
      </c>
      <c r="T463" s="17">
        <f t="shared" si="45"/>
        <v>41427.84684027778</v>
      </c>
      <c r="U463">
        <f t="shared" si="46"/>
        <v>2013</v>
      </c>
      <c r="V463" t="str">
        <f>TEXT(W463*29,"mmm")</f>
        <v>May</v>
      </c>
      <c r="W463">
        <f t="shared" si="47"/>
        <v>5</v>
      </c>
    </row>
    <row r="464" spans="1:23" ht="48" x14ac:dyDescent="0.2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43"/>
        <v>0</v>
      </c>
      <c r="P464">
        <f t="shared" si="42"/>
        <v>0</v>
      </c>
      <c r="Q464" s="11" t="s">
        <v>8307</v>
      </c>
      <c r="R464" t="s">
        <v>8313</v>
      </c>
      <c r="S464" s="17">
        <f t="shared" si="44"/>
        <v>40705.126631944448</v>
      </c>
      <c r="T464" s="17">
        <f t="shared" si="45"/>
        <v>40765.126631944448</v>
      </c>
      <c r="U464">
        <f t="shared" si="46"/>
        <v>2011</v>
      </c>
      <c r="V464" t="str">
        <f>TEXT(W464*29,"mmm")</f>
        <v>Jun</v>
      </c>
      <c r="W464">
        <f t="shared" si="47"/>
        <v>6</v>
      </c>
    </row>
    <row r="465" spans="1:23" ht="48" x14ac:dyDescent="0.2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43"/>
        <v>2</v>
      </c>
      <c r="P465">
        <f t="shared" si="42"/>
        <v>113.64</v>
      </c>
      <c r="Q465" s="11" t="s">
        <v>8307</v>
      </c>
      <c r="R465" t="s">
        <v>8313</v>
      </c>
      <c r="S465" s="17">
        <f t="shared" si="44"/>
        <v>40750.710104166668</v>
      </c>
      <c r="T465" s="17">
        <f t="shared" si="45"/>
        <v>40810.710104166668</v>
      </c>
      <c r="U465">
        <f t="shared" si="46"/>
        <v>2011</v>
      </c>
      <c r="V465" t="str">
        <f>TEXT(W465*29,"mmm")</f>
        <v>Jul</v>
      </c>
      <c r="W465">
        <f t="shared" si="47"/>
        <v>7</v>
      </c>
    </row>
    <row r="466" spans="1:23" ht="32" x14ac:dyDescent="0.2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43"/>
        <v>0</v>
      </c>
      <c r="P466">
        <f t="shared" si="42"/>
        <v>1</v>
      </c>
      <c r="Q466" s="11" t="s">
        <v>8307</v>
      </c>
      <c r="R466" t="s">
        <v>8313</v>
      </c>
      <c r="S466" s="17">
        <f t="shared" si="44"/>
        <v>42488.848784722228</v>
      </c>
      <c r="T466" s="17">
        <f t="shared" si="45"/>
        <v>42508.848784722228</v>
      </c>
      <c r="U466">
        <f t="shared" si="46"/>
        <v>2016</v>
      </c>
      <c r="V466" t="str">
        <f>TEXT(W466*29,"mmm")</f>
        <v>Apr</v>
      </c>
      <c r="W466">
        <f t="shared" si="47"/>
        <v>4</v>
      </c>
    </row>
    <row r="467" spans="1:23" ht="16" x14ac:dyDescent="0.2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43"/>
        <v>27</v>
      </c>
      <c r="P467">
        <f t="shared" si="42"/>
        <v>17.25</v>
      </c>
      <c r="Q467" s="11" t="s">
        <v>8307</v>
      </c>
      <c r="R467" t="s">
        <v>8313</v>
      </c>
      <c r="S467" s="17">
        <f t="shared" si="44"/>
        <v>41801.120069444441</v>
      </c>
      <c r="T467" s="17">
        <f t="shared" si="45"/>
        <v>41817.120069444441</v>
      </c>
      <c r="U467">
        <f t="shared" si="46"/>
        <v>2014</v>
      </c>
      <c r="V467" t="str">
        <f>TEXT(W467*29,"mmm")</f>
        <v>Jun</v>
      </c>
      <c r="W467">
        <f t="shared" si="47"/>
        <v>6</v>
      </c>
    </row>
    <row r="468" spans="1:23" ht="48" x14ac:dyDescent="0.2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43"/>
        <v>1</v>
      </c>
      <c r="P468">
        <f t="shared" si="42"/>
        <v>15.2</v>
      </c>
      <c r="Q468" s="11" t="s">
        <v>8307</v>
      </c>
      <c r="R468" t="s">
        <v>8313</v>
      </c>
      <c r="S468" s="17">
        <f t="shared" si="44"/>
        <v>41129.942870370374</v>
      </c>
      <c r="T468" s="17">
        <f t="shared" si="45"/>
        <v>41159.942870370374</v>
      </c>
      <c r="U468">
        <f t="shared" si="46"/>
        <v>2012</v>
      </c>
      <c r="V468" t="str">
        <f>TEXT(W468*29,"mmm")</f>
        <v>Aug</v>
      </c>
      <c r="W468">
        <f t="shared" si="47"/>
        <v>8</v>
      </c>
    </row>
    <row r="469" spans="1:23" ht="48" x14ac:dyDescent="0.2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43"/>
        <v>22</v>
      </c>
      <c r="P469">
        <f t="shared" si="42"/>
        <v>110.64</v>
      </c>
      <c r="Q469" s="11" t="s">
        <v>8307</v>
      </c>
      <c r="R469" t="s">
        <v>8313</v>
      </c>
      <c r="S469" s="17">
        <f t="shared" si="44"/>
        <v>41135.679791666669</v>
      </c>
      <c r="T469" s="17">
        <f t="shared" si="45"/>
        <v>41180.679791666669</v>
      </c>
      <c r="U469">
        <f t="shared" si="46"/>
        <v>2012</v>
      </c>
      <c r="V469" t="str">
        <f>TEXT(W469*29,"mmm")</f>
        <v>Aug</v>
      </c>
      <c r="W469">
        <f t="shared" si="47"/>
        <v>8</v>
      </c>
    </row>
    <row r="470" spans="1:23" ht="48" x14ac:dyDescent="0.2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43"/>
        <v>0</v>
      </c>
      <c r="P470">
        <f t="shared" si="42"/>
        <v>0</v>
      </c>
      <c r="Q470" s="11" t="s">
        <v>8307</v>
      </c>
      <c r="R470" t="s">
        <v>8313</v>
      </c>
      <c r="S470" s="17">
        <f t="shared" si="44"/>
        <v>41041.167627314811</v>
      </c>
      <c r="T470" s="17">
        <f t="shared" si="45"/>
        <v>41101.160474537035</v>
      </c>
      <c r="U470">
        <f t="shared" si="46"/>
        <v>2012</v>
      </c>
      <c r="V470" t="str">
        <f>TEXT(W470*29,"mmm")</f>
        <v>May</v>
      </c>
      <c r="W470">
        <f t="shared" si="47"/>
        <v>5</v>
      </c>
    </row>
    <row r="471" spans="1:23" ht="32" x14ac:dyDescent="0.2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43"/>
        <v>0</v>
      </c>
      <c r="P471">
        <f t="shared" si="42"/>
        <v>0</v>
      </c>
      <c r="Q471" s="11" t="s">
        <v>8307</v>
      </c>
      <c r="R471" t="s">
        <v>8313</v>
      </c>
      <c r="S471" s="17">
        <f t="shared" si="44"/>
        <v>41827.989861111113</v>
      </c>
      <c r="T471" s="17">
        <f t="shared" si="45"/>
        <v>41887.989861111113</v>
      </c>
      <c r="U471">
        <f t="shared" si="46"/>
        <v>2014</v>
      </c>
      <c r="V471" t="str">
        <f>TEXT(W471*29,"mmm")</f>
        <v>Jul</v>
      </c>
      <c r="W471">
        <f t="shared" si="47"/>
        <v>7</v>
      </c>
    </row>
    <row r="472" spans="1:23" ht="48" x14ac:dyDescent="0.2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43"/>
        <v>1</v>
      </c>
      <c r="P472">
        <f t="shared" si="42"/>
        <v>25.5</v>
      </c>
      <c r="Q472" s="11" t="s">
        <v>8307</v>
      </c>
      <c r="R472" t="s">
        <v>8313</v>
      </c>
      <c r="S472" s="17">
        <f t="shared" si="44"/>
        <v>41605.167696759258</v>
      </c>
      <c r="T472" s="17">
        <f t="shared" si="45"/>
        <v>41655.166666666664</v>
      </c>
      <c r="U472">
        <f t="shared" si="46"/>
        <v>2013</v>
      </c>
      <c r="V472" t="str">
        <f>TEXT(W472*29,"mmm")</f>
        <v>Nov</v>
      </c>
      <c r="W472">
        <f t="shared" si="47"/>
        <v>11</v>
      </c>
    </row>
    <row r="473" spans="1:23" ht="64" x14ac:dyDescent="0.2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43"/>
        <v>12</v>
      </c>
      <c r="P473">
        <f t="shared" si="42"/>
        <v>38.479999999999997</v>
      </c>
      <c r="Q473" s="11" t="s">
        <v>8307</v>
      </c>
      <c r="R473" t="s">
        <v>8313</v>
      </c>
      <c r="S473" s="17">
        <f t="shared" si="44"/>
        <v>41703.721979166665</v>
      </c>
      <c r="T473" s="17">
        <f t="shared" si="45"/>
        <v>41748.680312500001</v>
      </c>
      <c r="U473">
        <f t="shared" si="46"/>
        <v>2014</v>
      </c>
      <c r="V473" t="str">
        <f>TEXT(W473*29,"mmm")</f>
        <v>Mar</v>
      </c>
      <c r="W473">
        <f t="shared" si="47"/>
        <v>3</v>
      </c>
    </row>
    <row r="474" spans="1:23" ht="48" x14ac:dyDescent="0.2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43"/>
        <v>18</v>
      </c>
      <c r="P474">
        <f t="shared" si="42"/>
        <v>28.2</v>
      </c>
      <c r="Q474" s="11" t="s">
        <v>8307</v>
      </c>
      <c r="R474" t="s">
        <v>8313</v>
      </c>
      <c r="S474" s="17">
        <f t="shared" si="44"/>
        <v>41844.922662037039</v>
      </c>
      <c r="T474" s="17">
        <f t="shared" si="45"/>
        <v>41874.922662037039</v>
      </c>
      <c r="U474">
        <f t="shared" si="46"/>
        <v>2014</v>
      </c>
      <c r="V474" t="str">
        <f>TEXT(W474*29,"mmm")</f>
        <v>Jul</v>
      </c>
      <c r="W474">
        <f t="shared" si="47"/>
        <v>7</v>
      </c>
    </row>
    <row r="475" spans="1:23" ht="48" x14ac:dyDescent="0.2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43"/>
        <v>3</v>
      </c>
      <c r="P475">
        <f t="shared" si="42"/>
        <v>61.5</v>
      </c>
      <c r="Q475" s="11" t="s">
        <v>8307</v>
      </c>
      <c r="R475" t="s">
        <v>8313</v>
      </c>
      <c r="S475" s="17">
        <f t="shared" si="44"/>
        <v>41869.698136574072</v>
      </c>
      <c r="T475" s="17">
        <f t="shared" si="45"/>
        <v>41899.698136574072</v>
      </c>
      <c r="U475">
        <f t="shared" si="46"/>
        <v>2014</v>
      </c>
      <c r="V475" t="str">
        <f>TEXT(W475*29,"mmm")</f>
        <v>Aug</v>
      </c>
      <c r="W475">
        <f t="shared" si="47"/>
        <v>8</v>
      </c>
    </row>
    <row r="476" spans="1:23" ht="48" x14ac:dyDescent="0.2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43"/>
        <v>0</v>
      </c>
      <c r="P476">
        <f t="shared" si="42"/>
        <v>1</v>
      </c>
      <c r="Q476" s="11" t="s">
        <v>8307</v>
      </c>
      <c r="R476" t="s">
        <v>8313</v>
      </c>
      <c r="S476" s="17">
        <f t="shared" si="44"/>
        <v>42753.329039351855</v>
      </c>
      <c r="T476" s="17">
        <f t="shared" si="45"/>
        <v>42783.329039351855</v>
      </c>
      <c r="U476">
        <f t="shared" si="46"/>
        <v>2017</v>
      </c>
      <c r="V476" t="str">
        <f>TEXT(W476*29,"mmm")</f>
        <v>Jan</v>
      </c>
      <c r="W476">
        <f t="shared" si="47"/>
        <v>1</v>
      </c>
    </row>
    <row r="477" spans="1:23" ht="48" x14ac:dyDescent="0.2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43"/>
        <v>0</v>
      </c>
      <c r="P477">
        <f t="shared" si="42"/>
        <v>0</v>
      </c>
      <c r="Q477" s="11" t="s">
        <v>8307</v>
      </c>
      <c r="R477" t="s">
        <v>8313</v>
      </c>
      <c r="S477" s="17">
        <f t="shared" si="44"/>
        <v>42100.086145833338</v>
      </c>
      <c r="T477" s="17">
        <f t="shared" si="45"/>
        <v>42130.086145833338</v>
      </c>
      <c r="U477">
        <f t="shared" si="46"/>
        <v>2015</v>
      </c>
      <c r="V477" t="str">
        <f>TEXT(W477*29,"mmm")</f>
        <v>Apr</v>
      </c>
      <c r="W477">
        <f t="shared" si="47"/>
        <v>4</v>
      </c>
    </row>
    <row r="478" spans="1:23" ht="32" x14ac:dyDescent="0.2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43"/>
        <v>2</v>
      </c>
      <c r="P478">
        <f t="shared" si="42"/>
        <v>39.57</v>
      </c>
      <c r="Q478" s="11" t="s">
        <v>8307</v>
      </c>
      <c r="R478" t="s">
        <v>8313</v>
      </c>
      <c r="S478" s="17">
        <f t="shared" si="44"/>
        <v>41757.975011574075</v>
      </c>
      <c r="T478" s="17">
        <f t="shared" si="45"/>
        <v>41793.165972222225</v>
      </c>
      <c r="U478">
        <f t="shared" si="46"/>
        <v>2014</v>
      </c>
      <c r="V478" t="str">
        <f>TEXT(W478*29,"mmm")</f>
        <v>Apr</v>
      </c>
      <c r="W478">
        <f t="shared" si="47"/>
        <v>4</v>
      </c>
    </row>
    <row r="479" spans="1:23" ht="48" x14ac:dyDescent="0.2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43"/>
        <v>0</v>
      </c>
      <c r="P479">
        <f t="shared" si="42"/>
        <v>0</v>
      </c>
      <c r="Q479" s="11" t="s">
        <v>8307</v>
      </c>
      <c r="R479" t="s">
        <v>8313</v>
      </c>
      <c r="S479" s="17">
        <f t="shared" si="44"/>
        <v>40987.83488425926</v>
      </c>
      <c r="T479" s="17">
        <f t="shared" si="45"/>
        <v>41047.83488425926</v>
      </c>
      <c r="U479">
        <f t="shared" si="46"/>
        <v>2012</v>
      </c>
      <c r="V479" t="str">
        <f>TEXT(W479*29,"mmm")</f>
        <v>Mar</v>
      </c>
      <c r="W479">
        <f t="shared" si="47"/>
        <v>3</v>
      </c>
    </row>
    <row r="480" spans="1:23" ht="48" x14ac:dyDescent="0.2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43"/>
        <v>0</v>
      </c>
      <c r="P480">
        <f t="shared" si="42"/>
        <v>0</v>
      </c>
      <c r="Q480" s="11" t="s">
        <v>8307</v>
      </c>
      <c r="R480" t="s">
        <v>8313</v>
      </c>
      <c r="S480" s="17">
        <f t="shared" si="44"/>
        <v>42065.910983796297</v>
      </c>
      <c r="T480" s="17">
        <f t="shared" si="45"/>
        <v>42095.869317129633</v>
      </c>
      <c r="U480">
        <f t="shared" si="46"/>
        <v>2015</v>
      </c>
      <c r="V480" t="str">
        <f>TEXT(W480*29,"mmm")</f>
        <v>Mar</v>
      </c>
      <c r="W480">
        <f t="shared" si="47"/>
        <v>3</v>
      </c>
    </row>
    <row r="481" spans="1:23" ht="48" x14ac:dyDescent="0.2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43"/>
        <v>33</v>
      </c>
      <c r="P481">
        <f t="shared" si="42"/>
        <v>88.8</v>
      </c>
      <c r="Q481" s="11" t="s">
        <v>8307</v>
      </c>
      <c r="R481" t="s">
        <v>8313</v>
      </c>
      <c r="S481" s="17">
        <f t="shared" si="44"/>
        <v>41904.407812500001</v>
      </c>
      <c r="T481" s="17">
        <f t="shared" si="45"/>
        <v>41964.449479166666</v>
      </c>
      <c r="U481">
        <f t="shared" si="46"/>
        <v>2014</v>
      </c>
      <c r="V481" t="str">
        <f>TEXT(W481*29,"mmm")</f>
        <v>Sep</v>
      </c>
      <c r="W481">
        <f t="shared" si="47"/>
        <v>9</v>
      </c>
    </row>
    <row r="482" spans="1:23" ht="48" x14ac:dyDescent="0.2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43"/>
        <v>19</v>
      </c>
      <c r="P482">
        <f t="shared" si="42"/>
        <v>55.46</v>
      </c>
      <c r="Q482" s="11" t="s">
        <v>8307</v>
      </c>
      <c r="R482" t="s">
        <v>8313</v>
      </c>
      <c r="S482" s="17">
        <f t="shared" si="44"/>
        <v>41465.500173611108</v>
      </c>
      <c r="T482" s="17">
        <f t="shared" si="45"/>
        <v>41495.500173611108</v>
      </c>
      <c r="U482">
        <f t="shared" si="46"/>
        <v>2013</v>
      </c>
      <c r="V482" t="str">
        <f>TEXT(W482*29,"mmm")</f>
        <v>Jul</v>
      </c>
      <c r="W482">
        <f t="shared" si="47"/>
        <v>7</v>
      </c>
    </row>
    <row r="483" spans="1:23" ht="48" x14ac:dyDescent="0.2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43"/>
        <v>6</v>
      </c>
      <c r="P483">
        <f t="shared" si="42"/>
        <v>87.14</v>
      </c>
      <c r="Q483" s="11" t="s">
        <v>8307</v>
      </c>
      <c r="R483" t="s">
        <v>8313</v>
      </c>
      <c r="S483" s="17">
        <f t="shared" si="44"/>
        <v>41162.672326388885</v>
      </c>
      <c r="T483" s="17">
        <f t="shared" si="45"/>
        <v>41192.672326388885</v>
      </c>
      <c r="U483">
        <f t="shared" si="46"/>
        <v>2012</v>
      </c>
      <c r="V483" t="str">
        <f>TEXT(W483*29,"mmm")</f>
        <v>Sep</v>
      </c>
      <c r="W483">
        <f t="shared" si="47"/>
        <v>9</v>
      </c>
    </row>
    <row r="484" spans="1:23" ht="48" x14ac:dyDescent="0.2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43"/>
        <v>0</v>
      </c>
      <c r="P484">
        <f t="shared" si="42"/>
        <v>10</v>
      </c>
      <c r="Q484" s="11" t="s">
        <v>8307</v>
      </c>
      <c r="R484" t="s">
        <v>8313</v>
      </c>
      <c r="S484" s="17">
        <f t="shared" si="44"/>
        <v>42447.896875000006</v>
      </c>
      <c r="T484" s="17">
        <f t="shared" si="45"/>
        <v>42474.606944444444</v>
      </c>
      <c r="U484">
        <f t="shared" si="46"/>
        <v>2016</v>
      </c>
      <c r="V484" t="str">
        <f>TEXT(W484*29,"mmm")</f>
        <v>Mar</v>
      </c>
      <c r="W484">
        <f t="shared" si="47"/>
        <v>3</v>
      </c>
    </row>
    <row r="485" spans="1:23" ht="48" x14ac:dyDescent="0.2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43"/>
        <v>50</v>
      </c>
      <c r="P485">
        <f t="shared" si="42"/>
        <v>51.22</v>
      </c>
      <c r="Q485" s="11" t="s">
        <v>8307</v>
      </c>
      <c r="R485" t="s">
        <v>8313</v>
      </c>
      <c r="S485" s="17">
        <f t="shared" si="44"/>
        <v>41243.197592592594</v>
      </c>
      <c r="T485" s="17">
        <f t="shared" si="45"/>
        <v>41303.197592592594</v>
      </c>
      <c r="U485">
        <f t="shared" si="46"/>
        <v>2012</v>
      </c>
      <c r="V485" t="str">
        <f>TEXT(W485*29,"mmm")</f>
        <v>Nov</v>
      </c>
      <c r="W485">
        <f t="shared" si="47"/>
        <v>11</v>
      </c>
    </row>
    <row r="486" spans="1:23" ht="64" x14ac:dyDescent="0.2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43"/>
        <v>0</v>
      </c>
      <c r="P486">
        <f t="shared" si="42"/>
        <v>13.55</v>
      </c>
      <c r="Q486" s="11" t="s">
        <v>8307</v>
      </c>
      <c r="R486" t="s">
        <v>8313</v>
      </c>
      <c r="S486" s="17">
        <f t="shared" si="44"/>
        <v>42272.93949074074</v>
      </c>
      <c r="T486" s="17">
        <f t="shared" si="45"/>
        <v>42313.981157407412</v>
      </c>
      <c r="U486">
        <f t="shared" si="46"/>
        <v>2015</v>
      </c>
      <c r="V486" t="str">
        <f>TEXT(W486*29,"mmm")</f>
        <v>Sep</v>
      </c>
      <c r="W486">
        <f t="shared" si="47"/>
        <v>9</v>
      </c>
    </row>
    <row r="487" spans="1:23" ht="32" x14ac:dyDescent="0.2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43"/>
        <v>22</v>
      </c>
      <c r="P487">
        <f t="shared" si="42"/>
        <v>66.52</v>
      </c>
      <c r="Q487" s="11" t="s">
        <v>8307</v>
      </c>
      <c r="R487" t="s">
        <v>8313</v>
      </c>
      <c r="S487" s="17">
        <f t="shared" si="44"/>
        <v>41381.50577546296</v>
      </c>
      <c r="T487" s="17">
        <f t="shared" si="45"/>
        <v>41411.50577546296</v>
      </c>
      <c r="U487">
        <f t="shared" si="46"/>
        <v>2013</v>
      </c>
      <c r="V487" t="str">
        <f>TEXT(W487*29,"mmm")</f>
        <v>Apr</v>
      </c>
      <c r="W487">
        <f t="shared" si="47"/>
        <v>4</v>
      </c>
    </row>
    <row r="488" spans="1:23" ht="48" x14ac:dyDescent="0.2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43"/>
        <v>0</v>
      </c>
      <c r="P488">
        <f t="shared" si="42"/>
        <v>50</v>
      </c>
      <c r="Q488" s="11" t="s">
        <v>8307</v>
      </c>
      <c r="R488" t="s">
        <v>8313</v>
      </c>
      <c r="S488" s="17">
        <f t="shared" si="44"/>
        <v>41761.94258101852</v>
      </c>
      <c r="T488" s="17">
        <f t="shared" si="45"/>
        <v>41791.94258101852</v>
      </c>
      <c r="U488">
        <f t="shared" si="46"/>
        <v>2014</v>
      </c>
      <c r="V488" t="str">
        <f>TEXT(W488*29,"mmm")</f>
        <v>May</v>
      </c>
      <c r="W488">
        <f t="shared" si="47"/>
        <v>5</v>
      </c>
    </row>
    <row r="489" spans="1:23" ht="48" x14ac:dyDescent="0.2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43"/>
        <v>0</v>
      </c>
      <c r="P489">
        <f t="shared" si="42"/>
        <v>0</v>
      </c>
      <c r="Q489" s="11" t="s">
        <v>8307</v>
      </c>
      <c r="R489" t="s">
        <v>8313</v>
      </c>
      <c r="S489" s="17">
        <f t="shared" si="44"/>
        <v>42669.594837962963</v>
      </c>
      <c r="T489" s="17">
        <f t="shared" si="45"/>
        <v>42729.636504629627</v>
      </c>
      <c r="U489">
        <f t="shared" si="46"/>
        <v>2016</v>
      </c>
      <c r="V489" t="str">
        <f>TEXT(W489*29,"mmm")</f>
        <v>Oct</v>
      </c>
      <c r="W489">
        <f t="shared" si="47"/>
        <v>10</v>
      </c>
    </row>
    <row r="490" spans="1:23" ht="32" x14ac:dyDescent="0.2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43"/>
        <v>0</v>
      </c>
      <c r="P490">
        <f t="shared" si="42"/>
        <v>0</v>
      </c>
      <c r="Q490" s="11" t="s">
        <v>8307</v>
      </c>
      <c r="R490" t="s">
        <v>8313</v>
      </c>
      <c r="S490" s="17">
        <f t="shared" si="44"/>
        <v>42714.054398148146</v>
      </c>
      <c r="T490" s="17">
        <f t="shared" si="45"/>
        <v>42744.054398148146</v>
      </c>
      <c r="U490">
        <f t="shared" si="46"/>
        <v>2016</v>
      </c>
      <c r="V490" t="str">
        <f>TEXT(W490*29,"mmm")</f>
        <v>Dec</v>
      </c>
      <c r="W490">
        <f t="shared" si="47"/>
        <v>12</v>
      </c>
    </row>
    <row r="491" spans="1:23" ht="48" x14ac:dyDescent="0.2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43"/>
        <v>0</v>
      </c>
      <c r="P491">
        <f t="shared" si="42"/>
        <v>71.67</v>
      </c>
      <c r="Q491" s="11" t="s">
        <v>8307</v>
      </c>
      <c r="R491" t="s">
        <v>8313</v>
      </c>
      <c r="S491" s="17">
        <f t="shared" si="44"/>
        <v>40882.481666666667</v>
      </c>
      <c r="T491" s="17">
        <f t="shared" si="45"/>
        <v>40913.481249999997</v>
      </c>
      <c r="U491">
        <f t="shared" si="46"/>
        <v>2011</v>
      </c>
      <c r="V491" t="str">
        <f>TEXT(W491*29,"mmm")</f>
        <v>Dec</v>
      </c>
      <c r="W491">
        <f t="shared" si="47"/>
        <v>12</v>
      </c>
    </row>
    <row r="492" spans="1:23" ht="16" x14ac:dyDescent="0.2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43"/>
        <v>0</v>
      </c>
      <c r="P492">
        <f t="shared" si="42"/>
        <v>0</v>
      </c>
      <c r="Q492" s="11" t="s">
        <v>8307</v>
      </c>
      <c r="R492" t="s">
        <v>8313</v>
      </c>
      <c r="S492" s="17">
        <f t="shared" si="44"/>
        <v>41113.968576388892</v>
      </c>
      <c r="T492" s="17">
        <f t="shared" si="45"/>
        <v>41143.968576388892</v>
      </c>
      <c r="U492">
        <f t="shared" si="46"/>
        <v>2012</v>
      </c>
      <c r="V492" t="str">
        <f>TEXT(W492*29,"mmm")</f>
        <v>Jul</v>
      </c>
      <c r="W492">
        <f t="shared" si="47"/>
        <v>7</v>
      </c>
    </row>
    <row r="493" spans="1:23" ht="48" x14ac:dyDescent="0.2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43"/>
        <v>0</v>
      </c>
      <c r="P493">
        <f t="shared" si="42"/>
        <v>0</v>
      </c>
      <c r="Q493" s="11" t="s">
        <v>8307</v>
      </c>
      <c r="R493" t="s">
        <v>8313</v>
      </c>
      <c r="S493" s="17">
        <f t="shared" si="44"/>
        <v>42366.982627314821</v>
      </c>
      <c r="T493" s="17">
        <f t="shared" si="45"/>
        <v>42396.982627314821</v>
      </c>
      <c r="U493">
        <f t="shared" si="46"/>
        <v>2015</v>
      </c>
      <c r="V493" t="str">
        <f>TEXT(W493*29,"mmm")</f>
        <v>Dec</v>
      </c>
      <c r="W493">
        <f t="shared" si="47"/>
        <v>12</v>
      </c>
    </row>
    <row r="494" spans="1:23" ht="48" x14ac:dyDescent="0.2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43"/>
        <v>0</v>
      </c>
      <c r="P494">
        <f t="shared" si="42"/>
        <v>0</v>
      </c>
      <c r="Q494" s="11" t="s">
        <v>8307</v>
      </c>
      <c r="R494" t="s">
        <v>8313</v>
      </c>
      <c r="S494" s="17">
        <f t="shared" si="44"/>
        <v>42596.03506944445</v>
      </c>
      <c r="T494" s="17">
        <f t="shared" si="45"/>
        <v>42656.03506944445</v>
      </c>
      <c r="U494">
        <f t="shared" si="46"/>
        <v>2016</v>
      </c>
      <c r="V494" t="str">
        <f>TEXT(W494*29,"mmm")</f>
        <v>Aug</v>
      </c>
      <c r="W494">
        <f t="shared" si="47"/>
        <v>8</v>
      </c>
    </row>
    <row r="495" spans="1:23" ht="48" x14ac:dyDescent="0.2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43"/>
        <v>0</v>
      </c>
      <c r="P495">
        <f t="shared" si="42"/>
        <v>0</v>
      </c>
      <c r="Q495" s="11" t="s">
        <v>8307</v>
      </c>
      <c r="R495" t="s">
        <v>8313</v>
      </c>
      <c r="S495" s="17">
        <f t="shared" si="44"/>
        <v>42114.726134259254</v>
      </c>
      <c r="T495" s="17">
        <f t="shared" si="45"/>
        <v>42144.726134259254</v>
      </c>
      <c r="U495">
        <f t="shared" si="46"/>
        <v>2015</v>
      </c>
      <c r="V495" t="str">
        <f>TEXT(W495*29,"mmm")</f>
        <v>Apr</v>
      </c>
      <c r="W495">
        <f t="shared" si="47"/>
        <v>4</v>
      </c>
    </row>
    <row r="496" spans="1:23" ht="48" x14ac:dyDescent="0.2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43"/>
        <v>0</v>
      </c>
      <c r="P496">
        <f t="shared" si="42"/>
        <v>10.33</v>
      </c>
      <c r="Q496" s="11" t="s">
        <v>8307</v>
      </c>
      <c r="R496" t="s">
        <v>8313</v>
      </c>
      <c r="S496" s="17">
        <f t="shared" si="44"/>
        <v>41799.830613425926</v>
      </c>
      <c r="T496" s="17">
        <f t="shared" si="45"/>
        <v>41823.125</v>
      </c>
      <c r="U496">
        <f t="shared" si="46"/>
        <v>2014</v>
      </c>
      <c r="V496" t="str">
        <f>TEXT(W496*29,"mmm")</f>
        <v>Jun</v>
      </c>
      <c r="W496">
        <f t="shared" si="47"/>
        <v>6</v>
      </c>
    </row>
    <row r="497" spans="1:23" ht="48" x14ac:dyDescent="0.2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43"/>
        <v>0</v>
      </c>
      <c r="P497">
        <f t="shared" si="42"/>
        <v>0</v>
      </c>
      <c r="Q497" s="11" t="s">
        <v>8307</v>
      </c>
      <c r="R497" t="s">
        <v>8313</v>
      </c>
      <c r="S497" s="17">
        <f t="shared" si="44"/>
        <v>42171.827604166669</v>
      </c>
      <c r="T497" s="17">
        <f t="shared" si="45"/>
        <v>42201.827604166669</v>
      </c>
      <c r="U497">
        <f t="shared" si="46"/>
        <v>2015</v>
      </c>
      <c r="V497" t="str">
        <f>TEXT(W497*29,"mmm")</f>
        <v>Jun</v>
      </c>
      <c r="W497">
        <f t="shared" si="47"/>
        <v>6</v>
      </c>
    </row>
    <row r="498" spans="1:23" ht="32" x14ac:dyDescent="0.2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43"/>
        <v>0</v>
      </c>
      <c r="P498">
        <f t="shared" si="42"/>
        <v>1</v>
      </c>
      <c r="Q498" s="11" t="s">
        <v>8307</v>
      </c>
      <c r="R498" t="s">
        <v>8313</v>
      </c>
      <c r="S498" s="17">
        <f t="shared" si="44"/>
        <v>41620.93141203704</v>
      </c>
      <c r="T498" s="17">
        <f t="shared" si="45"/>
        <v>41680.93141203704</v>
      </c>
      <c r="U498">
        <f t="shared" si="46"/>
        <v>2013</v>
      </c>
      <c r="V498" t="str">
        <f>TEXT(W498*29,"mmm")</f>
        <v>Dec</v>
      </c>
      <c r="W498">
        <f t="shared" si="47"/>
        <v>12</v>
      </c>
    </row>
    <row r="499" spans="1:23" ht="16" x14ac:dyDescent="0.2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43"/>
        <v>1</v>
      </c>
      <c r="P499">
        <f t="shared" si="42"/>
        <v>10</v>
      </c>
      <c r="Q499" s="11" t="s">
        <v>8307</v>
      </c>
      <c r="R499" t="s">
        <v>8313</v>
      </c>
      <c r="S499" s="17">
        <f t="shared" si="44"/>
        <v>41945.037789351853</v>
      </c>
      <c r="T499" s="17">
        <f t="shared" si="45"/>
        <v>41998.208333333328</v>
      </c>
      <c r="U499">
        <f t="shared" si="46"/>
        <v>2014</v>
      </c>
      <c r="V499" t="str">
        <f>TEXT(W499*29,"mmm")</f>
        <v>Nov</v>
      </c>
      <c r="W499">
        <f t="shared" si="47"/>
        <v>11</v>
      </c>
    </row>
    <row r="500" spans="1:23" ht="48" x14ac:dyDescent="0.2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43"/>
        <v>5</v>
      </c>
      <c r="P500">
        <f t="shared" si="42"/>
        <v>136.09</v>
      </c>
      <c r="Q500" s="11" t="s">
        <v>8307</v>
      </c>
      <c r="R500" t="s">
        <v>8313</v>
      </c>
      <c r="S500" s="17">
        <f t="shared" si="44"/>
        <v>40858.762141203704</v>
      </c>
      <c r="T500" s="17">
        <f t="shared" si="45"/>
        <v>40900.762141203704</v>
      </c>
      <c r="U500">
        <f t="shared" si="46"/>
        <v>2011</v>
      </c>
      <c r="V500" t="str">
        <f>TEXT(W500*29,"mmm")</f>
        <v>Nov</v>
      </c>
      <c r="W500">
        <f t="shared" si="47"/>
        <v>11</v>
      </c>
    </row>
    <row r="501" spans="1:23" ht="64" x14ac:dyDescent="0.2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43"/>
        <v>10</v>
      </c>
      <c r="P501">
        <f t="shared" si="42"/>
        <v>73.459999999999994</v>
      </c>
      <c r="Q501" s="11" t="s">
        <v>8307</v>
      </c>
      <c r="R501" t="s">
        <v>8313</v>
      </c>
      <c r="S501" s="17">
        <f t="shared" si="44"/>
        <v>40043.895462962959</v>
      </c>
      <c r="T501" s="17">
        <f t="shared" si="45"/>
        <v>40098.874305555553</v>
      </c>
      <c r="U501">
        <f t="shared" si="46"/>
        <v>2009</v>
      </c>
      <c r="V501" t="str">
        <f>TEXT(W501*29,"mmm")</f>
        <v>Aug</v>
      </c>
      <c r="W501">
        <f t="shared" si="47"/>
        <v>8</v>
      </c>
    </row>
    <row r="502" spans="1:23" ht="64" x14ac:dyDescent="0.2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43"/>
        <v>3</v>
      </c>
      <c r="P502">
        <f t="shared" si="42"/>
        <v>53.75</v>
      </c>
      <c r="Q502" s="11" t="s">
        <v>8307</v>
      </c>
      <c r="R502" t="s">
        <v>8313</v>
      </c>
      <c r="S502" s="17">
        <f t="shared" si="44"/>
        <v>40247.886006944449</v>
      </c>
      <c r="T502" s="17">
        <f t="shared" si="45"/>
        <v>40306.927777777775</v>
      </c>
      <c r="U502">
        <f t="shared" si="46"/>
        <v>2010</v>
      </c>
      <c r="V502" t="str">
        <f>TEXT(W502*29,"mmm")</f>
        <v>Mar</v>
      </c>
      <c r="W502">
        <f t="shared" si="47"/>
        <v>3</v>
      </c>
    </row>
    <row r="503" spans="1:23" ht="48" x14ac:dyDescent="0.2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43"/>
        <v>0</v>
      </c>
      <c r="P503">
        <f t="shared" si="42"/>
        <v>0</v>
      </c>
      <c r="Q503" s="11" t="s">
        <v>8307</v>
      </c>
      <c r="R503" t="s">
        <v>8313</v>
      </c>
      <c r="S503" s="17">
        <f t="shared" si="44"/>
        <v>40703.234386574077</v>
      </c>
      <c r="T503" s="17">
        <f t="shared" si="45"/>
        <v>40733.234386574077</v>
      </c>
      <c r="U503">
        <f t="shared" si="46"/>
        <v>2011</v>
      </c>
      <c r="V503" t="str">
        <f>TEXT(W503*29,"mmm")</f>
        <v>Jun</v>
      </c>
      <c r="W503">
        <f t="shared" si="47"/>
        <v>6</v>
      </c>
    </row>
    <row r="504" spans="1:23" ht="48" x14ac:dyDescent="0.2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43"/>
        <v>1</v>
      </c>
      <c r="P504">
        <f t="shared" si="42"/>
        <v>57.5</v>
      </c>
      <c r="Q504" s="11" t="s">
        <v>8307</v>
      </c>
      <c r="R504" t="s">
        <v>8313</v>
      </c>
      <c r="S504" s="17">
        <f t="shared" si="44"/>
        <v>40956.553530092591</v>
      </c>
      <c r="T504" s="17">
        <f t="shared" si="45"/>
        <v>40986.511863425927</v>
      </c>
      <c r="U504">
        <f t="shared" si="46"/>
        <v>2012</v>
      </c>
      <c r="V504" t="str">
        <f>TEXT(W504*29,"mmm")</f>
        <v>Feb</v>
      </c>
      <c r="W504">
        <f t="shared" si="47"/>
        <v>2</v>
      </c>
    </row>
    <row r="505" spans="1:23" ht="48" x14ac:dyDescent="0.2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43"/>
        <v>2</v>
      </c>
      <c r="P505">
        <f t="shared" si="42"/>
        <v>12.67</v>
      </c>
      <c r="Q505" s="11" t="s">
        <v>8307</v>
      </c>
      <c r="R505" t="s">
        <v>8313</v>
      </c>
      <c r="S505" s="17">
        <f t="shared" si="44"/>
        <v>41991.526655092588</v>
      </c>
      <c r="T505" s="17">
        <f t="shared" si="45"/>
        <v>42021.526655092588</v>
      </c>
      <c r="U505">
        <f t="shared" si="46"/>
        <v>2014</v>
      </c>
      <c r="V505" t="str">
        <f>TEXT(W505*29,"mmm")</f>
        <v>Dec</v>
      </c>
      <c r="W505">
        <f t="shared" si="47"/>
        <v>12</v>
      </c>
    </row>
    <row r="506" spans="1:23" ht="48" x14ac:dyDescent="0.2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43"/>
        <v>1</v>
      </c>
      <c r="P506">
        <f t="shared" si="42"/>
        <v>67</v>
      </c>
      <c r="Q506" s="11" t="s">
        <v>8307</v>
      </c>
      <c r="R506" t="s">
        <v>8313</v>
      </c>
      <c r="S506" s="17">
        <f t="shared" si="44"/>
        <v>40949.98364583333</v>
      </c>
      <c r="T506" s="17">
        <f t="shared" si="45"/>
        <v>41009.941979166666</v>
      </c>
      <c r="U506">
        <f t="shared" si="46"/>
        <v>2012</v>
      </c>
      <c r="V506" t="str">
        <f>TEXT(W506*29,"mmm")</f>
        <v>Feb</v>
      </c>
      <c r="W506">
        <f t="shared" si="47"/>
        <v>2</v>
      </c>
    </row>
    <row r="507" spans="1:23" ht="48" x14ac:dyDescent="0.2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43"/>
        <v>0</v>
      </c>
      <c r="P507">
        <f t="shared" si="42"/>
        <v>3.71</v>
      </c>
      <c r="Q507" s="11" t="s">
        <v>8307</v>
      </c>
      <c r="R507" t="s">
        <v>8313</v>
      </c>
      <c r="S507" s="17">
        <f t="shared" si="44"/>
        <v>42318.098217592589</v>
      </c>
      <c r="T507" s="17">
        <f t="shared" si="45"/>
        <v>42363.098217592589</v>
      </c>
      <c r="U507">
        <f t="shared" si="46"/>
        <v>2015</v>
      </c>
      <c r="V507" t="str">
        <f>TEXT(W507*29,"mmm")</f>
        <v>Nov</v>
      </c>
      <c r="W507">
        <f t="shared" si="47"/>
        <v>11</v>
      </c>
    </row>
    <row r="508" spans="1:23" ht="48" x14ac:dyDescent="0.2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43"/>
        <v>0</v>
      </c>
      <c r="P508">
        <f t="shared" si="42"/>
        <v>250</v>
      </c>
      <c r="Q508" s="11" t="s">
        <v>8307</v>
      </c>
      <c r="R508" t="s">
        <v>8313</v>
      </c>
      <c r="S508" s="17">
        <f t="shared" si="44"/>
        <v>41466.552314814813</v>
      </c>
      <c r="T508" s="17">
        <f t="shared" si="45"/>
        <v>41496.552314814813</v>
      </c>
      <c r="U508">
        <f t="shared" si="46"/>
        <v>2013</v>
      </c>
      <c r="V508" t="str">
        <f>TEXT(W508*29,"mmm")</f>
        <v>Jul</v>
      </c>
      <c r="W508">
        <f t="shared" si="47"/>
        <v>7</v>
      </c>
    </row>
    <row r="509" spans="1:23" ht="48" x14ac:dyDescent="0.2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43"/>
        <v>3</v>
      </c>
      <c r="P509">
        <f t="shared" si="42"/>
        <v>64</v>
      </c>
      <c r="Q509" s="11" t="s">
        <v>8307</v>
      </c>
      <c r="R509" t="s">
        <v>8313</v>
      </c>
      <c r="S509" s="17">
        <f t="shared" si="44"/>
        <v>41156.958993055552</v>
      </c>
      <c r="T509" s="17">
        <f t="shared" si="45"/>
        <v>41201.958993055552</v>
      </c>
      <c r="U509">
        <f t="shared" si="46"/>
        <v>2012</v>
      </c>
      <c r="V509" t="str">
        <f>TEXT(W509*29,"mmm")</f>
        <v>Sep</v>
      </c>
      <c r="W509">
        <f t="shared" si="47"/>
        <v>9</v>
      </c>
    </row>
    <row r="510" spans="1:23" ht="48" x14ac:dyDescent="0.2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43"/>
        <v>1</v>
      </c>
      <c r="P510">
        <f t="shared" si="42"/>
        <v>133.33000000000001</v>
      </c>
      <c r="Q510" s="11" t="s">
        <v>8307</v>
      </c>
      <c r="R510" t="s">
        <v>8313</v>
      </c>
      <c r="S510" s="17">
        <f t="shared" si="44"/>
        <v>40995.024317129632</v>
      </c>
      <c r="T510" s="17">
        <f t="shared" si="45"/>
        <v>41054.593055555553</v>
      </c>
      <c r="U510">
        <f t="shared" si="46"/>
        <v>2012</v>
      </c>
      <c r="V510" t="str">
        <f>TEXT(W510*29,"mmm")</f>
        <v>Mar</v>
      </c>
      <c r="W510">
        <f t="shared" si="47"/>
        <v>3</v>
      </c>
    </row>
    <row r="511" spans="1:23" ht="48" x14ac:dyDescent="0.2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43"/>
        <v>0</v>
      </c>
      <c r="P511">
        <f t="shared" si="42"/>
        <v>10</v>
      </c>
      <c r="Q511" s="11" t="s">
        <v>8307</v>
      </c>
      <c r="R511" t="s">
        <v>8313</v>
      </c>
      <c r="S511" s="17">
        <f t="shared" si="44"/>
        <v>42153.631597222222</v>
      </c>
      <c r="T511" s="17">
        <f t="shared" si="45"/>
        <v>42183.631597222222</v>
      </c>
      <c r="U511">
        <f t="shared" si="46"/>
        <v>2015</v>
      </c>
      <c r="V511" t="str">
        <f>TEXT(W511*29,"mmm")</f>
        <v>May</v>
      </c>
      <c r="W511">
        <f t="shared" si="47"/>
        <v>5</v>
      </c>
    </row>
    <row r="512" spans="1:23" ht="48" x14ac:dyDescent="0.2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43"/>
        <v>0</v>
      </c>
      <c r="P512">
        <f t="shared" si="42"/>
        <v>0</v>
      </c>
      <c r="Q512" s="11" t="s">
        <v>8307</v>
      </c>
      <c r="R512" t="s">
        <v>8313</v>
      </c>
      <c r="S512" s="17">
        <f t="shared" si="44"/>
        <v>42400.176377314812</v>
      </c>
      <c r="T512" s="17">
        <f t="shared" si="45"/>
        <v>42430.176377314812</v>
      </c>
      <c r="U512">
        <f t="shared" si="46"/>
        <v>2016</v>
      </c>
      <c r="V512" t="str">
        <f>TEXT(W512*29,"mmm")</f>
        <v>Jan</v>
      </c>
      <c r="W512">
        <f t="shared" si="47"/>
        <v>1</v>
      </c>
    </row>
    <row r="513" spans="1:23" ht="48" x14ac:dyDescent="0.2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43"/>
        <v>3</v>
      </c>
      <c r="P513">
        <f t="shared" si="42"/>
        <v>30</v>
      </c>
      <c r="Q513" s="11" t="s">
        <v>8307</v>
      </c>
      <c r="R513" t="s">
        <v>8313</v>
      </c>
      <c r="S513" s="17">
        <f t="shared" si="44"/>
        <v>41340.303032407406</v>
      </c>
      <c r="T513" s="17">
        <f t="shared" si="45"/>
        <v>41370.261365740742</v>
      </c>
      <c r="U513">
        <f t="shared" si="46"/>
        <v>2013</v>
      </c>
      <c r="V513" t="str">
        <f>TEXT(W513*29,"mmm")</f>
        <v>Mar</v>
      </c>
      <c r="W513">
        <f t="shared" si="47"/>
        <v>3</v>
      </c>
    </row>
    <row r="514" spans="1:23" ht="48" x14ac:dyDescent="0.2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43"/>
        <v>0</v>
      </c>
      <c r="P514">
        <f t="shared" ref="P514:P577" si="48">IFERROR(ROUND(E514/L514,2),0)</f>
        <v>5.5</v>
      </c>
      <c r="Q514" s="11" t="s">
        <v>8307</v>
      </c>
      <c r="R514" t="s">
        <v>8313</v>
      </c>
      <c r="S514" s="17">
        <f t="shared" si="44"/>
        <v>42649.742210648154</v>
      </c>
      <c r="T514" s="17">
        <f t="shared" si="45"/>
        <v>42694.783877314811</v>
      </c>
      <c r="U514">
        <f t="shared" si="46"/>
        <v>2016</v>
      </c>
      <c r="V514" t="str">
        <f>TEXT(W514*29,"mmm")</f>
        <v>Oct</v>
      </c>
      <c r="W514">
        <f t="shared" si="47"/>
        <v>10</v>
      </c>
    </row>
    <row r="515" spans="1:23" ht="32" x14ac:dyDescent="0.2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9">ROUND(E515/D515*100,0)</f>
        <v>14</v>
      </c>
      <c r="P515">
        <f t="shared" si="48"/>
        <v>102.38</v>
      </c>
      <c r="Q515" s="11" t="s">
        <v>8307</v>
      </c>
      <c r="R515" t="s">
        <v>8313</v>
      </c>
      <c r="S515" s="17">
        <f t="shared" ref="S515:S578" si="50">(((J515/60)/60)/24)+DATE(1970,1,1)</f>
        <v>42552.653993055559</v>
      </c>
      <c r="T515" s="17">
        <f t="shared" ref="T515:T578" si="51">(((I515/60)/60)/24)+DATE(1970,1,1)</f>
        <v>42597.291666666672</v>
      </c>
      <c r="U515">
        <f t="shared" ref="U515:U578" si="52">YEAR(S515)</f>
        <v>2016</v>
      </c>
      <c r="V515" t="str">
        <f>TEXT(W515*29,"mmm")</f>
        <v>Jul</v>
      </c>
      <c r="W515">
        <f t="shared" ref="W515:W578" si="53">MONTH(S515)</f>
        <v>7</v>
      </c>
    </row>
    <row r="516" spans="1:23" ht="48" x14ac:dyDescent="0.2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9"/>
        <v>3</v>
      </c>
      <c r="P516">
        <f t="shared" si="48"/>
        <v>16.670000000000002</v>
      </c>
      <c r="Q516" s="11" t="s">
        <v>8307</v>
      </c>
      <c r="R516" t="s">
        <v>8313</v>
      </c>
      <c r="S516" s="17">
        <f t="shared" si="50"/>
        <v>41830.613969907405</v>
      </c>
      <c r="T516" s="17">
        <f t="shared" si="51"/>
        <v>41860.613969907405</v>
      </c>
      <c r="U516">
        <f t="shared" si="52"/>
        <v>2014</v>
      </c>
      <c r="V516" t="str">
        <f>TEXT(W516*29,"mmm")</f>
        <v>Jul</v>
      </c>
      <c r="W516">
        <f t="shared" si="53"/>
        <v>7</v>
      </c>
    </row>
    <row r="517" spans="1:23" ht="48" x14ac:dyDescent="0.2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9"/>
        <v>25</v>
      </c>
      <c r="P517">
        <f t="shared" si="48"/>
        <v>725.03</v>
      </c>
      <c r="Q517" s="11" t="s">
        <v>8307</v>
      </c>
      <c r="R517" t="s">
        <v>8313</v>
      </c>
      <c r="S517" s="17">
        <f t="shared" si="50"/>
        <v>42327.490752314814</v>
      </c>
      <c r="T517" s="17">
        <f t="shared" si="51"/>
        <v>42367.490752314814</v>
      </c>
      <c r="U517">
        <f t="shared" si="52"/>
        <v>2015</v>
      </c>
      <c r="V517" t="str">
        <f>TEXT(W517*29,"mmm")</f>
        <v>Nov</v>
      </c>
      <c r="W517">
        <f t="shared" si="53"/>
        <v>11</v>
      </c>
    </row>
    <row r="518" spans="1:23" ht="32" x14ac:dyDescent="0.2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9"/>
        <v>0</v>
      </c>
      <c r="P518">
        <f t="shared" si="48"/>
        <v>0</v>
      </c>
      <c r="Q518" s="11" t="s">
        <v>8307</v>
      </c>
      <c r="R518" t="s">
        <v>8313</v>
      </c>
      <c r="S518" s="17">
        <f t="shared" si="50"/>
        <v>42091.778703703705</v>
      </c>
      <c r="T518" s="17">
        <f t="shared" si="51"/>
        <v>42151.778703703705</v>
      </c>
      <c r="U518">
        <f t="shared" si="52"/>
        <v>2015</v>
      </c>
      <c r="V518" t="str">
        <f>TEXT(W518*29,"mmm")</f>
        <v>Mar</v>
      </c>
      <c r="W518">
        <f t="shared" si="53"/>
        <v>3</v>
      </c>
    </row>
    <row r="519" spans="1:23" ht="48" x14ac:dyDescent="0.2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9"/>
        <v>1</v>
      </c>
      <c r="P519">
        <f t="shared" si="48"/>
        <v>68.33</v>
      </c>
      <c r="Q519" s="11" t="s">
        <v>8307</v>
      </c>
      <c r="R519" t="s">
        <v>8313</v>
      </c>
      <c r="S519" s="17">
        <f t="shared" si="50"/>
        <v>42738.615289351852</v>
      </c>
      <c r="T519" s="17">
        <f t="shared" si="51"/>
        <v>42768.615289351852</v>
      </c>
      <c r="U519">
        <f t="shared" si="52"/>
        <v>2017</v>
      </c>
      <c r="V519" t="str">
        <f>TEXT(W519*29,"mmm")</f>
        <v>Jan</v>
      </c>
      <c r="W519">
        <f t="shared" si="53"/>
        <v>1</v>
      </c>
    </row>
    <row r="520" spans="1:23" ht="48" x14ac:dyDescent="0.2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9"/>
        <v>0</v>
      </c>
      <c r="P520">
        <f t="shared" si="48"/>
        <v>0</v>
      </c>
      <c r="Q520" s="11" t="s">
        <v>8307</v>
      </c>
      <c r="R520" t="s">
        <v>8313</v>
      </c>
      <c r="S520" s="17">
        <f t="shared" si="50"/>
        <v>42223.616018518514</v>
      </c>
      <c r="T520" s="17">
        <f t="shared" si="51"/>
        <v>42253.615277777775</v>
      </c>
      <c r="U520">
        <f t="shared" si="52"/>
        <v>2015</v>
      </c>
      <c r="V520" t="str">
        <f>TEXT(W520*29,"mmm")</f>
        <v>Aug</v>
      </c>
      <c r="W520">
        <f t="shared" si="53"/>
        <v>8</v>
      </c>
    </row>
    <row r="521" spans="1:23" ht="48" x14ac:dyDescent="0.2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9"/>
        <v>23</v>
      </c>
      <c r="P521">
        <f t="shared" si="48"/>
        <v>39.229999999999997</v>
      </c>
      <c r="Q521" s="11" t="s">
        <v>8307</v>
      </c>
      <c r="R521" t="s">
        <v>8313</v>
      </c>
      <c r="S521" s="17">
        <f t="shared" si="50"/>
        <v>41218.391446759262</v>
      </c>
      <c r="T521" s="17">
        <f t="shared" si="51"/>
        <v>41248.391446759262</v>
      </c>
      <c r="U521">
        <f t="shared" si="52"/>
        <v>2012</v>
      </c>
      <c r="V521" t="str">
        <f>TEXT(W521*29,"mmm")</f>
        <v>Nov</v>
      </c>
      <c r="W521">
        <f t="shared" si="53"/>
        <v>11</v>
      </c>
    </row>
    <row r="522" spans="1:23" ht="48" x14ac:dyDescent="0.2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9"/>
        <v>102</v>
      </c>
      <c r="P522">
        <f t="shared" si="48"/>
        <v>150.15</v>
      </c>
      <c r="Q522" s="11" t="s">
        <v>8314</v>
      </c>
      <c r="R522" t="s">
        <v>8315</v>
      </c>
      <c r="S522" s="17">
        <f t="shared" si="50"/>
        <v>42318.702094907407</v>
      </c>
      <c r="T522" s="17">
        <f t="shared" si="51"/>
        <v>42348.702094907407</v>
      </c>
      <c r="U522">
        <f t="shared" si="52"/>
        <v>2015</v>
      </c>
      <c r="V522" t="str">
        <f>TEXT(W522*29,"mmm")</f>
        <v>Nov</v>
      </c>
      <c r="W522">
        <f t="shared" si="53"/>
        <v>11</v>
      </c>
    </row>
    <row r="523" spans="1:23" ht="48" x14ac:dyDescent="0.2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9"/>
        <v>105</v>
      </c>
      <c r="P523">
        <f t="shared" si="48"/>
        <v>93.43</v>
      </c>
      <c r="Q523" s="11" t="s">
        <v>8314</v>
      </c>
      <c r="R523" t="s">
        <v>8315</v>
      </c>
      <c r="S523" s="17">
        <f t="shared" si="50"/>
        <v>42646.092812499999</v>
      </c>
      <c r="T523" s="17">
        <f t="shared" si="51"/>
        <v>42675.207638888889</v>
      </c>
      <c r="U523">
        <f t="shared" si="52"/>
        <v>2016</v>
      </c>
      <c r="V523" t="str">
        <f>TEXT(W523*29,"mmm")</f>
        <v>Oct</v>
      </c>
      <c r="W523">
        <f t="shared" si="53"/>
        <v>10</v>
      </c>
    </row>
    <row r="524" spans="1:23" ht="48" x14ac:dyDescent="0.2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9"/>
        <v>115</v>
      </c>
      <c r="P524">
        <f t="shared" si="48"/>
        <v>110.97</v>
      </c>
      <c r="Q524" s="11" t="s">
        <v>8314</v>
      </c>
      <c r="R524" t="s">
        <v>8315</v>
      </c>
      <c r="S524" s="17">
        <f t="shared" si="50"/>
        <v>42430.040798611109</v>
      </c>
      <c r="T524" s="17">
        <f t="shared" si="51"/>
        <v>42449.999131944445</v>
      </c>
      <c r="U524">
        <f t="shared" si="52"/>
        <v>2016</v>
      </c>
      <c r="V524" t="str">
        <f>TEXT(W524*29,"mmm")</f>
        <v>Mar</v>
      </c>
      <c r="W524">
        <f t="shared" si="53"/>
        <v>3</v>
      </c>
    </row>
    <row r="525" spans="1:23" ht="48" x14ac:dyDescent="0.2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9"/>
        <v>121</v>
      </c>
      <c r="P525">
        <f t="shared" si="48"/>
        <v>71.790000000000006</v>
      </c>
      <c r="Q525" s="11" t="s">
        <v>8314</v>
      </c>
      <c r="R525" t="s">
        <v>8315</v>
      </c>
      <c r="S525" s="17">
        <f t="shared" si="50"/>
        <v>42238.13282407407</v>
      </c>
      <c r="T525" s="17">
        <f t="shared" si="51"/>
        <v>42268.13282407407</v>
      </c>
      <c r="U525">
        <f t="shared" si="52"/>
        <v>2015</v>
      </c>
      <c r="V525" t="str">
        <f>TEXT(W525*29,"mmm")</f>
        <v>Aug</v>
      </c>
      <c r="W525">
        <f t="shared" si="53"/>
        <v>8</v>
      </c>
    </row>
    <row r="526" spans="1:23" ht="48" x14ac:dyDescent="0.2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9"/>
        <v>109</v>
      </c>
      <c r="P526">
        <f t="shared" si="48"/>
        <v>29.26</v>
      </c>
      <c r="Q526" s="11" t="s">
        <v>8314</v>
      </c>
      <c r="R526" t="s">
        <v>8315</v>
      </c>
      <c r="S526" s="17">
        <f t="shared" si="50"/>
        <v>42492.717233796298</v>
      </c>
      <c r="T526" s="17">
        <f t="shared" si="51"/>
        <v>42522.717233796298</v>
      </c>
      <c r="U526">
        <f t="shared" si="52"/>
        <v>2016</v>
      </c>
      <c r="V526" t="str">
        <f>TEXT(W526*29,"mmm")</f>
        <v>May</v>
      </c>
      <c r="W526">
        <f t="shared" si="53"/>
        <v>5</v>
      </c>
    </row>
    <row r="527" spans="1:23" ht="48" x14ac:dyDescent="0.2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9"/>
        <v>100</v>
      </c>
      <c r="P527">
        <f t="shared" si="48"/>
        <v>1000</v>
      </c>
      <c r="Q527" s="11" t="s">
        <v>8314</v>
      </c>
      <c r="R527" t="s">
        <v>8315</v>
      </c>
      <c r="S527" s="17">
        <f t="shared" si="50"/>
        <v>41850.400937500002</v>
      </c>
      <c r="T527" s="17">
        <f t="shared" si="51"/>
        <v>41895.400937500002</v>
      </c>
      <c r="U527">
        <f t="shared" si="52"/>
        <v>2014</v>
      </c>
      <c r="V527" t="str">
        <f>TEXT(W527*29,"mmm")</f>
        <v>Jul</v>
      </c>
      <c r="W527">
        <f t="shared" si="53"/>
        <v>7</v>
      </c>
    </row>
    <row r="528" spans="1:23" ht="48" x14ac:dyDescent="0.2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9"/>
        <v>114</v>
      </c>
      <c r="P528">
        <f t="shared" si="48"/>
        <v>74.349999999999994</v>
      </c>
      <c r="Q528" s="11" t="s">
        <v>8314</v>
      </c>
      <c r="R528" t="s">
        <v>8315</v>
      </c>
      <c r="S528" s="17">
        <f t="shared" si="50"/>
        <v>42192.591944444444</v>
      </c>
      <c r="T528" s="17">
        <f t="shared" si="51"/>
        <v>42223.708333333328</v>
      </c>
      <c r="U528">
        <f t="shared" si="52"/>
        <v>2015</v>
      </c>
      <c r="V528" t="str">
        <f>TEXT(W528*29,"mmm")</f>
        <v>Jul</v>
      </c>
      <c r="W528">
        <f t="shared" si="53"/>
        <v>7</v>
      </c>
    </row>
    <row r="529" spans="1:23" ht="48" x14ac:dyDescent="0.2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9"/>
        <v>101</v>
      </c>
      <c r="P529">
        <f t="shared" si="48"/>
        <v>63.83</v>
      </c>
      <c r="Q529" s="11" t="s">
        <v>8314</v>
      </c>
      <c r="R529" t="s">
        <v>8315</v>
      </c>
      <c r="S529" s="17">
        <f t="shared" si="50"/>
        <v>42753.205625000002</v>
      </c>
      <c r="T529" s="17">
        <f t="shared" si="51"/>
        <v>42783.670138888891</v>
      </c>
      <c r="U529">
        <f t="shared" si="52"/>
        <v>2017</v>
      </c>
      <c r="V529" t="str">
        <f>TEXT(W529*29,"mmm")</f>
        <v>Jan</v>
      </c>
      <c r="W529">
        <f t="shared" si="53"/>
        <v>1</v>
      </c>
    </row>
    <row r="530" spans="1:23" ht="16" x14ac:dyDescent="0.2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9"/>
        <v>116</v>
      </c>
      <c r="P530">
        <f t="shared" si="48"/>
        <v>44.33</v>
      </c>
      <c r="Q530" s="11" t="s">
        <v>8314</v>
      </c>
      <c r="R530" t="s">
        <v>8315</v>
      </c>
      <c r="S530" s="17">
        <f t="shared" si="50"/>
        <v>42155.920219907406</v>
      </c>
      <c r="T530" s="17">
        <f t="shared" si="51"/>
        <v>42176.888888888891</v>
      </c>
      <c r="U530">
        <f t="shared" si="52"/>
        <v>2015</v>
      </c>
      <c r="V530" t="str">
        <f>TEXT(W530*29,"mmm")</f>
        <v>May</v>
      </c>
      <c r="W530">
        <f t="shared" si="53"/>
        <v>5</v>
      </c>
    </row>
    <row r="531" spans="1:23" ht="48" x14ac:dyDescent="0.2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9"/>
        <v>130</v>
      </c>
      <c r="P531">
        <f t="shared" si="48"/>
        <v>86.94</v>
      </c>
      <c r="Q531" s="11" t="s">
        <v>8314</v>
      </c>
      <c r="R531" t="s">
        <v>8315</v>
      </c>
      <c r="S531" s="17">
        <f t="shared" si="50"/>
        <v>42725.031180555554</v>
      </c>
      <c r="T531" s="17">
        <f t="shared" si="51"/>
        <v>42746.208333333328</v>
      </c>
      <c r="U531">
        <f t="shared" si="52"/>
        <v>2016</v>
      </c>
      <c r="V531" t="str">
        <f>TEXT(W531*29,"mmm")</f>
        <v>Dec</v>
      </c>
      <c r="W531">
        <f t="shared" si="53"/>
        <v>12</v>
      </c>
    </row>
    <row r="532" spans="1:23" ht="48" x14ac:dyDescent="0.2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9"/>
        <v>108</v>
      </c>
      <c r="P532">
        <f t="shared" si="48"/>
        <v>126.55</v>
      </c>
      <c r="Q532" s="11" t="s">
        <v>8314</v>
      </c>
      <c r="R532" t="s">
        <v>8315</v>
      </c>
      <c r="S532" s="17">
        <f t="shared" si="50"/>
        <v>42157.591064814813</v>
      </c>
      <c r="T532" s="17">
        <f t="shared" si="51"/>
        <v>42179.083333333328</v>
      </c>
      <c r="U532">
        <f t="shared" si="52"/>
        <v>2015</v>
      </c>
      <c r="V532" t="str">
        <f>TEXT(W532*29,"mmm")</f>
        <v>Jun</v>
      </c>
      <c r="W532">
        <f t="shared" si="53"/>
        <v>6</v>
      </c>
    </row>
    <row r="533" spans="1:23" ht="48" x14ac:dyDescent="0.2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9"/>
        <v>100</v>
      </c>
      <c r="P533">
        <f t="shared" si="48"/>
        <v>129.03</v>
      </c>
      <c r="Q533" s="11" t="s">
        <v>8314</v>
      </c>
      <c r="R533" t="s">
        <v>8315</v>
      </c>
      <c r="S533" s="17">
        <f t="shared" si="50"/>
        <v>42676.065150462964</v>
      </c>
      <c r="T533" s="17">
        <f t="shared" si="51"/>
        <v>42721.290972222225</v>
      </c>
      <c r="U533">
        <f t="shared" si="52"/>
        <v>2016</v>
      </c>
      <c r="V533" t="str">
        <f>TEXT(W533*29,"mmm")</f>
        <v>Nov</v>
      </c>
      <c r="W533">
        <f t="shared" si="53"/>
        <v>11</v>
      </c>
    </row>
    <row r="534" spans="1:23" ht="48" x14ac:dyDescent="0.2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9"/>
        <v>123</v>
      </c>
      <c r="P534">
        <f t="shared" si="48"/>
        <v>71.239999999999995</v>
      </c>
      <c r="Q534" s="11" t="s">
        <v>8314</v>
      </c>
      <c r="R534" t="s">
        <v>8315</v>
      </c>
      <c r="S534" s="17">
        <f t="shared" si="50"/>
        <v>42473.007037037038</v>
      </c>
      <c r="T534" s="17">
        <f t="shared" si="51"/>
        <v>42503.007037037038</v>
      </c>
      <c r="U534">
        <f t="shared" si="52"/>
        <v>2016</v>
      </c>
      <c r="V534" t="str">
        <f>TEXT(W534*29,"mmm")</f>
        <v>Apr</v>
      </c>
      <c r="W534">
        <f t="shared" si="53"/>
        <v>4</v>
      </c>
    </row>
    <row r="535" spans="1:23" ht="48" x14ac:dyDescent="0.2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9"/>
        <v>100</v>
      </c>
      <c r="P535">
        <f t="shared" si="48"/>
        <v>117.88</v>
      </c>
      <c r="Q535" s="11" t="s">
        <v>8314</v>
      </c>
      <c r="R535" t="s">
        <v>8315</v>
      </c>
      <c r="S535" s="17">
        <f t="shared" si="50"/>
        <v>42482.43478009259</v>
      </c>
      <c r="T535" s="17">
        <f t="shared" si="51"/>
        <v>42506.43478009259</v>
      </c>
      <c r="U535">
        <f t="shared" si="52"/>
        <v>2016</v>
      </c>
      <c r="V535" t="str">
        <f>TEXT(W535*29,"mmm")</f>
        <v>Apr</v>
      </c>
      <c r="W535">
        <f t="shared" si="53"/>
        <v>4</v>
      </c>
    </row>
    <row r="536" spans="1:23" ht="48" x14ac:dyDescent="0.2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9"/>
        <v>105</v>
      </c>
      <c r="P536">
        <f t="shared" si="48"/>
        <v>327.08</v>
      </c>
      <c r="Q536" s="11" t="s">
        <v>8314</v>
      </c>
      <c r="R536" t="s">
        <v>8315</v>
      </c>
      <c r="S536" s="17">
        <f t="shared" si="50"/>
        <v>42270.810995370368</v>
      </c>
      <c r="T536" s="17">
        <f t="shared" si="51"/>
        <v>42309.958333333328</v>
      </c>
      <c r="U536">
        <f t="shared" si="52"/>
        <v>2015</v>
      </c>
      <c r="V536" t="str">
        <f>TEXT(W536*29,"mmm")</f>
        <v>Sep</v>
      </c>
      <c r="W536">
        <f t="shared" si="53"/>
        <v>9</v>
      </c>
    </row>
    <row r="537" spans="1:23" ht="32" x14ac:dyDescent="0.2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9"/>
        <v>103</v>
      </c>
      <c r="P537">
        <f t="shared" si="48"/>
        <v>34.75</v>
      </c>
      <c r="Q537" s="11" t="s">
        <v>8314</v>
      </c>
      <c r="R537" t="s">
        <v>8315</v>
      </c>
      <c r="S537" s="17">
        <f t="shared" si="50"/>
        <v>42711.545196759253</v>
      </c>
      <c r="T537" s="17">
        <f t="shared" si="51"/>
        <v>42741.545196759253</v>
      </c>
      <c r="U537">
        <f t="shared" si="52"/>
        <v>2016</v>
      </c>
      <c r="V537" t="str">
        <f>TEXT(W537*29,"mmm")</f>
        <v>Dec</v>
      </c>
      <c r="W537">
        <f t="shared" si="53"/>
        <v>12</v>
      </c>
    </row>
    <row r="538" spans="1:23" ht="48" x14ac:dyDescent="0.2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9"/>
        <v>118</v>
      </c>
      <c r="P538">
        <f t="shared" si="48"/>
        <v>100.06</v>
      </c>
      <c r="Q538" s="11" t="s">
        <v>8314</v>
      </c>
      <c r="R538" t="s">
        <v>8315</v>
      </c>
      <c r="S538" s="17">
        <f t="shared" si="50"/>
        <v>42179.344988425932</v>
      </c>
      <c r="T538" s="17">
        <f t="shared" si="51"/>
        <v>42219.75</v>
      </c>
      <c r="U538">
        <f t="shared" si="52"/>
        <v>2015</v>
      </c>
      <c r="V538" t="str">
        <f>TEXT(W538*29,"mmm")</f>
        <v>Jun</v>
      </c>
      <c r="W538">
        <f t="shared" si="53"/>
        <v>6</v>
      </c>
    </row>
    <row r="539" spans="1:23" ht="48" x14ac:dyDescent="0.2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9"/>
        <v>121</v>
      </c>
      <c r="P539">
        <f t="shared" si="48"/>
        <v>40.85</v>
      </c>
      <c r="Q539" s="11" t="s">
        <v>8314</v>
      </c>
      <c r="R539" t="s">
        <v>8315</v>
      </c>
      <c r="S539" s="17">
        <f t="shared" si="50"/>
        <v>42282.768414351856</v>
      </c>
      <c r="T539" s="17">
        <f t="shared" si="51"/>
        <v>42312.810081018513</v>
      </c>
      <c r="U539">
        <f t="shared" si="52"/>
        <v>2015</v>
      </c>
      <c r="V539" t="str">
        <f>TEXT(W539*29,"mmm")</f>
        <v>Oct</v>
      </c>
      <c r="W539">
        <f t="shared" si="53"/>
        <v>10</v>
      </c>
    </row>
    <row r="540" spans="1:23" ht="48" x14ac:dyDescent="0.2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9"/>
        <v>302</v>
      </c>
      <c r="P540">
        <f t="shared" si="48"/>
        <v>252.02</v>
      </c>
      <c r="Q540" s="11" t="s">
        <v>8314</v>
      </c>
      <c r="R540" t="s">
        <v>8315</v>
      </c>
      <c r="S540" s="17">
        <f t="shared" si="50"/>
        <v>42473.794710648144</v>
      </c>
      <c r="T540" s="17">
        <f t="shared" si="51"/>
        <v>42503.794710648144</v>
      </c>
      <c r="U540">
        <f t="shared" si="52"/>
        <v>2016</v>
      </c>
      <c r="V540" t="str">
        <f>TEXT(W540*29,"mmm")</f>
        <v>Apr</v>
      </c>
      <c r="W540">
        <f t="shared" si="53"/>
        <v>4</v>
      </c>
    </row>
    <row r="541" spans="1:23" ht="48" x14ac:dyDescent="0.2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9"/>
        <v>101</v>
      </c>
      <c r="P541">
        <f t="shared" si="48"/>
        <v>25.16</v>
      </c>
      <c r="Q541" s="11" t="s">
        <v>8314</v>
      </c>
      <c r="R541" t="s">
        <v>8315</v>
      </c>
      <c r="S541" s="17">
        <f t="shared" si="50"/>
        <v>42535.049849537041</v>
      </c>
      <c r="T541" s="17">
        <f t="shared" si="51"/>
        <v>42556.049849537041</v>
      </c>
      <c r="U541">
        <f t="shared" si="52"/>
        <v>2016</v>
      </c>
      <c r="V541" t="str">
        <f>TEXT(W541*29,"mmm")</f>
        <v>Jun</v>
      </c>
      <c r="W541">
        <f t="shared" si="53"/>
        <v>6</v>
      </c>
    </row>
    <row r="542" spans="1:23" ht="64" x14ac:dyDescent="0.2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9"/>
        <v>0</v>
      </c>
      <c r="P542">
        <f t="shared" si="48"/>
        <v>1</v>
      </c>
      <c r="Q542" s="11" t="s">
        <v>8316</v>
      </c>
      <c r="R542" t="s">
        <v>8317</v>
      </c>
      <c r="S542" s="17">
        <f t="shared" si="50"/>
        <v>42009.817199074074</v>
      </c>
      <c r="T542" s="17">
        <f t="shared" si="51"/>
        <v>42039.817199074074</v>
      </c>
      <c r="U542">
        <f t="shared" si="52"/>
        <v>2015</v>
      </c>
      <c r="V542" t="str">
        <f>TEXT(W542*29,"mmm")</f>
        <v>Jan</v>
      </c>
      <c r="W542">
        <f t="shared" si="53"/>
        <v>1</v>
      </c>
    </row>
    <row r="543" spans="1:23" ht="48" x14ac:dyDescent="0.2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9"/>
        <v>1</v>
      </c>
      <c r="P543">
        <f t="shared" si="48"/>
        <v>25</v>
      </c>
      <c r="Q543" s="11" t="s">
        <v>8316</v>
      </c>
      <c r="R543" t="s">
        <v>8317</v>
      </c>
      <c r="S543" s="17">
        <f t="shared" si="50"/>
        <v>42276.046689814815</v>
      </c>
      <c r="T543" s="17">
        <f t="shared" si="51"/>
        <v>42306.046689814815</v>
      </c>
      <c r="U543">
        <f t="shared" si="52"/>
        <v>2015</v>
      </c>
      <c r="V543" t="str">
        <f>TEXT(W543*29,"mmm")</f>
        <v>Sep</v>
      </c>
      <c r="W543">
        <f t="shared" si="53"/>
        <v>9</v>
      </c>
    </row>
    <row r="544" spans="1:23" ht="48" x14ac:dyDescent="0.2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9"/>
        <v>0</v>
      </c>
      <c r="P544">
        <f t="shared" si="48"/>
        <v>1</v>
      </c>
      <c r="Q544" s="11" t="s">
        <v>8316</v>
      </c>
      <c r="R544" t="s">
        <v>8317</v>
      </c>
      <c r="S544" s="17">
        <f t="shared" si="50"/>
        <v>42433.737453703703</v>
      </c>
      <c r="T544" s="17">
        <f t="shared" si="51"/>
        <v>42493.695787037039</v>
      </c>
      <c r="U544">
        <f t="shared" si="52"/>
        <v>2016</v>
      </c>
      <c r="V544" t="str">
        <f>TEXT(W544*29,"mmm")</f>
        <v>Mar</v>
      </c>
      <c r="W544">
        <f t="shared" si="53"/>
        <v>3</v>
      </c>
    </row>
    <row r="545" spans="1:23" ht="48" x14ac:dyDescent="0.2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9"/>
        <v>0</v>
      </c>
      <c r="P545">
        <f t="shared" si="48"/>
        <v>35</v>
      </c>
      <c r="Q545" s="11" t="s">
        <v>8316</v>
      </c>
      <c r="R545" t="s">
        <v>8317</v>
      </c>
      <c r="S545" s="17">
        <f t="shared" si="50"/>
        <v>41914.092152777775</v>
      </c>
      <c r="T545" s="17">
        <f t="shared" si="51"/>
        <v>41944.092152777775</v>
      </c>
      <c r="U545">
        <f t="shared" si="52"/>
        <v>2014</v>
      </c>
      <c r="V545" t="str">
        <f>TEXT(W545*29,"mmm")</f>
        <v>Oct</v>
      </c>
      <c r="W545">
        <f t="shared" si="53"/>
        <v>10</v>
      </c>
    </row>
    <row r="546" spans="1:23" ht="48" x14ac:dyDescent="0.2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9"/>
        <v>1</v>
      </c>
      <c r="P546">
        <f t="shared" si="48"/>
        <v>3</v>
      </c>
      <c r="Q546" s="11" t="s">
        <v>8316</v>
      </c>
      <c r="R546" t="s">
        <v>8317</v>
      </c>
      <c r="S546" s="17">
        <f t="shared" si="50"/>
        <v>42525.656944444447</v>
      </c>
      <c r="T546" s="17">
        <f t="shared" si="51"/>
        <v>42555.656944444447</v>
      </c>
      <c r="U546">
        <f t="shared" si="52"/>
        <v>2016</v>
      </c>
      <c r="V546" t="str">
        <f>TEXT(W546*29,"mmm")</f>
        <v>Jun</v>
      </c>
      <c r="W546">
        <f t="shared" si="53"/>
        <v>6</v>
      </c>
    </row>
    <row r="547" spans="1:23" ht="48" x14ac:dyDescent="0.2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9"/>
        <v>27</v>
      </c>
      <c r="P547">
        <f t="shared" si="48"/>
        <v>402.71</v>
      </c>
      <c r="Q547" s="11" t="s">
        <v>8316</v>
      </c>
      <c r="R547" t="s">
        <v>8317</v>
      </c>
      <c r="S547" s="17">
        <f t="shared" si="50"/>
        <v>42283.592465277776</v>
      </c>
      <c r="T547" s="17">
        <f t="shared" si="51"/>
        <v>42323.634131944447</v>
      </c>
      <c r="U547">
        <f t="shared" si="52"/>
        <v>2015</v>
      </c>
      <c r="V547" t="str">
        <f>TEXT(W547*29,"mmm")</f>
        <v>Oct</v>
      </c>
      <c r="W547">
        <f t="shared" si="53"/>
        <v>10</v>
      </c>
    </row>
    <row r="548" spans="1:23" ht="48" x14ac:dyDescent="0.2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9"/>
        <v>0</v>
      </c>
      <c r="P548">
        <f t="shared" si="48"/>
        <v>26</v>
      </c>
      <c r="Q548" s="11" t="s">
        <v>8316</v>
      </c>
      <c r="R548" t="s">
        <v>8317</v>
      </c>
      <c r="S548" s="17">
        <f t="shared" si="50"/>
        <v>42249.667997685188</v>
      </c>
      <c r="T548" s="17">
        <f t="shared" si="51"/>
        <v>42294.667997685188</v>
      </c>
      <c r="U548">
        <f t="shared" si="52"/>
        <v>2015</v>
      </c>
      <c r="V548" t="str">
        <f>TEXT(W548*29,"mmm")</f>
        <v>Sep</v>
      </c>
      <c r="W548">
        <f t="shared" si="53"/>
        <v>9</v>
      </c>
    </row>
    <row r="549" spans="1:23" ht="48" x14ac:dyDescent="0.2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9"/>
        <v>0</v>
      </c>
      <c r="P549">
        <f t="shared" si="48"/>
        <v>0</v>
      </c>
      <c r="Q549" s="11" t="s">
        <v>8316</v>
      </c>
      <c r="R549" t="s">
        <v>8317</v>
      </c>
      <c r="S549" s="17">
        <f t="shared" si="50"/>
        <v>42380.696342592593</v>
      </c>
      <c r="T549" s="17">
        <f t="shared" si="51"/>
        <v>42410.696342592593</v>
      </c>
      <c r="U549">
        <f t="shared" si="52"/>
        <v>2016</v>
      </c>
      <c r="V549" t="str">
        <f>TEXT(W549*29,"mmm")</f>
        <v>Jan</v>
      </c>
      <c r="W549">
        <f t="shared" si="53"/>
        <v>1</v>
      </c>
    </row>
    <row r="550" spans="1:23" ht="48" x14ac:dyDescent="0.2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9"/>
        <v>0</v>
      </c>
      <c r="P550">
        <f t="shared" si="48"/>
        <v>9</v>
      </c>
      <c r="Q550" s="11" t="s">
        <v>8316</v>
      </c>
      <c r="R550" t="s">
        <v>8317</v>
      </c>
      <c r="S550" s="17">
        <f t="shared" si="50"/>
        <v>42276.903333333335</v>
      </c>
      <c r="T550" s="17">
        <f t="shared" si="51"/>
        <v>42306.903333333335</v>
      </c>
      <c r="U550">
        <f t="shared" si="52"/>
        <v>2015</v>
      </c>
      <c r="V550" t="str">
        <f>TEXT(W550*29,"mmm")</f>
        <v>Sep</v>
      </c>
      <c r="W550">
        <f t="shared" si="53"/>
        <v>9</v>
      </c>
    </row>
    <row r="551" spans="1:23" ht="48" x14ac:dyDescent="0.2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9"/>
        <v>3</v>
      </c>
      <c r="P551">
        <f t="shared" si="48"/>
        <v>8.5</v>
      </c>
      <c r="Q551" s="11" t="s">
        <v>8316</v>
      </c>
      <c r="R551" t="s">
        <v>8317</v>
      </c>
      <c r="S551" s="17">
        <f t="shared" si="50"/>
        <v>42163.636828703704</v>
      </c>
      <c r="T551" s="17">
        <f t="shared" si="51"/>
        <v>42193.636828703704</v>
      </c>
      <c r="U551">
        <f t="shared" si="52"/>
        <v>2015</v>
      </c>
      <c r="V551" t="str">
        <f>TEXT(W551*29,"mmm")</f>
        <v>Jun</v>
      </c>
      <c r="W551">
        <f t="shared" si="53"/>
        <v>6</v>
      </c>
    </row>
    <row r="552" spans="1:23" ht="48" x14ac:dyDescent="0.2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9"/>
        <v>1</v>
      </c>
      <c r="P552">
        <f t="shared" si="48"/>
        <v>8.75</v>
      </c>
      <c r="Q552" s="11" t="s">
        <v>8316</v>
      </c>
      <c r="R552" t="s">
        <v>8317</v>
      </c>
      <c r="S552" s="17">
        <f t="shared" si="50"/>
        <v>42753.678761574076</v>
      </c>
      <c r="T552" s="17">
        <f t="shared" si="51"/>
        <v>42766.208333333328</v>
      </c>
      <c r="U552">
        <f t="shared" si="52"/>
        <v>2017</v>
      </c>
      <c r="V552" t="str">
        <f>TEXT(W552*29,"mmm")</f>
        <v>Jan</v>
      </c>
      <c r="W552">
        <f t="shared" si="53"/>
        <v>1</v>
      </c>
    </row>
    <row r="553" spans="1:23" ht="48" x14ac:dyDescent="0.2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9"/>
        <v>5</v>
      </c>
      <c r="P553">
        <f t="shared" si="48"/>
        <v>135.04</v>
      </c>
      <c r="Q553" s="11" t="s">
        <v>8316</v>
      </c>
      <c r="R553" t="s">
        <v>8317</v>
      </c>
      <c r="S553" s="17">
        <f t="shared" si="50"/>
        <v>42173.275740740741</v>
      </c>
      <c r="T553" s="17">
        <f t="shared" si="51"/>
        <v>42217.745138888888</v>
      </c>
      <c r="U553">
        <f t="shared" si="52"/>
        <v>2015</v>
      </c>
      <c r="V553" t="str">
        <f>TEXT(W553*29,"mmm")</f>
        <v>Jun</v>
      </c>
      <c r="W553">
        <f t="shared" si="53"/>
        <v>6</v>
      </c>
    </row>
    <row r="554" spans="1:23" ht="48" x14ac:dyDescent="0.2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9"/>
        <v>0</v>
      </c>
      <c r="P554">
        <f t="shared" si="48"/>
        <v>0</v>
      </c>
      <c r="Q554" s="11" t="s">
        <v>8316</v>
      </c>
      <c r="R554" t="s">
        <v>8317</v>
      </c>
      <c r="S554" s="17">
        <f t="shared" si="50"/>
        <v>42318.616851851853</v>
      </c>
      <c r="T554" s="17">
        <f t="shared" si="51"/>
        <v>42378.616851851853</v>
      </c>
      <c r="U554">
        <f t="shared" si="52"/>
        <v>2015</v>
      </c>
      <c r="V554" t="str">
        <f>TEXT(W554*29,"mmm")</f>
        <v>Nov</v>
      </c>
      <c r="W554">
        <f t="shared" si="53"/>
        <v>11</v>
      </c>
    </row>
    <row r="555" spans="1:23" ht="48" x14ac:dyDescent="0.2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9"/>
        <v>0</v>
      </c>
      <c r="P555">
        <f t="shared" si="48"/>
        <v>20.5</v>
      </c>
      <c r="Q555" s="11" t="s">
        <v>8316</v>
      </c>
      <c r="R555" t="s">
        <v>8317</v>
      </c>
      <c r="S555" s="17">
        <f t="shared" si="50"/>
        <v>41927.71980324074</v>
      </c>
      <c r="T555" s="17">
        <f t="shared" si="51"/>
        <v>41957.761469907404</v>
      </c>
      <c r="U555">
        <f t="shared" si="52"/>
        <v>2014</v>
      </c>
      <c r="V555" t="str">
        <f>TEXT(W555*29,"mmm")</f>
        <v>Oct</v>
      </c>
      <c r="W555">
        <f t="shared" si="53"/>
        <v>10</v>
      </c>
    </row>
    <row r="556" spans="1:23" ht="48" x14ac:dyDescent="0.2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9"/>
        <v>37</v>
      </c>
      <c r="P556">
        <f t="shared" si="48"/>
        <v>64.36</v>
      </c>
      <c r="Q556" s="11" t="s">
        <v>8316</v>
      </c>
      <c r="R556" t="s">
        <v>8317</v>
      </c>
      <c r="S556" s="17">
        <f t="shared" si="50"/>
        <v>41901.684861111113</v>
      </c>
      <c r="T556" s="17">
        <f t="shared" si="51"/>
        <v>41931.684861111113</v>
      </c>
      <c r="U556">
        <f t="shared" si="52"/>
        <v>2014</v>
      </c>
      <c r="V556" t="str">
        <f>TEXT(W556*29,"mmm")</f>
        <v>Sep</v>
      </c>
      <c r="W556">
        <f t="shared" si="53"/>
        <v>9</v>
      </c>
    </row>
    <row r="557" spans="1:23" ht="48" x14ac:dyDescent="0.2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9"/>
        <v>0</v>
      </c>
      <c r="P557">
        <f t="shared" si="48"/>
        <v>0</v>
      </c>
      <c r="Q557" s="11" t="s">
        <v>8316</v>
      </c>
      <c r="R557" t="s">
        <v>8317</v>
      </c>
      <c r="S557" s="17">
        <f t="shared" si="50"/>
        <v>42503.353506944448</v>
      </c>
      <c r="T557" s="17">
        <f t="shared" si="51"/>
        <v>42533.353506944448</v>
      </c>
      <c r="U557">
        <f t="shared" si="52"/>
        <v>2016</v>
      </c>
      <c r="V557" t="str">
        <f>TEXT(W557*29,"mmm")</f>
        <v>May</v>
      </c>
      <c r="W557">
        <f t="shared" si="53"/>
        <v>5</v>
      </c>
    </row>
    <row r="558" spans="1:23" ht="32" x14ac:dyDescent="0.2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9"/>
        <v>3</v>
      </c>
      <c r="P558">
        <f t="shared" si="48"/>
        <v>200</v>
      </c>
      <c r="Q558" s="11" t="s">
        <v>8316</v>
      </c>
      <c r="R558" t="s">
        <v>8317</v>
      </c>
      <c r="S558" s="17">
        <f t="shared" si="50"/>
        <v>42345.860150462962</v>
      </c>
      <c r="T558" s="17">
        <f t="shared" si="51"/>
        <v>42375.860150462962</v>
      </c>
      <c r="U558">
        <f t="shared" si="52"/>
        <v>2015</v>
      </c>
      <c r="V558" t="str">
        <f>TEXT(W558*29,"mmm")</f>
        <v>Dec</v>
      </c>
      <c r="W558">
        <f t="shared" si="53"/>
        <v>12</v>
      </c>
    </row>
    <row r="559" spans="1:23" ht="48" x14ac:dyDescent="0.2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9"/>
        <v>1</v>
      </c>
      <c r="P559">
        <f t="shared" si="48"/>
        <v>68.3</v>
      </c>
      <c r="Q559" s="11" t="s">
        <v>8316</v>
      </c>
      <c r="R559" t="s">
        <v>8317</v>
      </c>
      <c r="S559" s="17">
        <f t="shared" si="50"/>
        <v>42676.942164351851</v>
      </c>
      <c r="T559" s="17">
        <f t="shared" si="51"/>
        <v>42706.983831018515</v>
      </c>
      <c r="U559">
        <f t="shared" si="52"/>
        <v>2016</v>
      </c>
      <c r="V559" t="str">
        <f>TEXT(W559*29,"mmm")</f>
        <v>Nov</v>
      </c>
      <c r="W559">
        <f t="shared" si="53"/>
        <v>11</v>
      </c>
    </row>
    <row r="560" spans="1:23" ht="48" x14ac:dyDescent="0.2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9"/>
        <v>0</v>
      </c>
      <c r="P560">
        <f t="shared" si="48"/>
        <v>0</v>
      </c>
      <c r="Q560" s="11" t="s">
        <v>8316</v>
      </c>
      <c r="R560" t="s">
        <v>8317</v>
      </c>
      <c r="S560" s="17">
        <f t="shared" si="50"/>
        <v>42057.883159722223</v>
      </c>
      <c r="T560" s="17">
        <f t="shared" si="51"/>
        <v>42087.841493055559</v>
      </c>
      <c r="U560">
        <f t="shared" si="52"/>
        <v>2015</v>
      </c>
      <c r="V560" t="str">
        <f>TEXT(W560*29,"mmm")</f>
        <v>Feb</v>
      </c>
      <c r="W560">
        <f t="shared" si="53"/>
        <v>2</v>
      </c>
    </row>
    <row r="561" spans="1:23" ht="48" x14ac:dyDescent="0.2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9"/>
        <v>0</v>
      </c>
      <c r="P561">
        <f t="shared" si="48"/>
        <v>50</v>
      </c>
      <c r="Q561" s="11" t="s">
        <v>8316</v>
      </c>
      <c r="R561" t="s">
        <v>8317</v>
      </c>
      <c r="S561" s="17">
        <f t="shared" si="50"/>
        <v>42321.283101851848</v>
      </c>
      <c r="T561" s="17">
        <f t="shared" si="51"/>
        <v>42351.283101851848</v>
      </c>
      <c r="U561">
        <f t="shared" si="52"/>
        <v>2015</v>
      </c>
      <c r="V561" t="str">
        <f>TEXT(W561*29,"mmm")</f>
        <v>Nov</v>
      </c>
      <c r="W561">
        <f t="shared" si="53"/>
        <v>11</v>
      </c>
    </row>
    <row r="562" spans="1:23" ht="48" x14ac:dyDescent="0.2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9"/>
        <v>0</v>
      </c>
      <c r="P562">
        <f t="shared" si="48"/>
        <v>4</v>
      </c>
      <c r="Q562" s="11" t="s">
        <v>8316</v>
      </c>
      <c r="R562" t="s">
        <v>8317</v>
      </c>
      <c r="S562" s="17">
        <f t="shared" si="50"/>
        <v>41960.771354166667</v>
      </c>
      <c r="T562" s="17">
        <f t="shared" si="51"/>
        <v>41990.771354166667</v>
      </c>
      <c r="U562">
        <f t="shared" si="52"/>
        <v>2014</v>
      </c>
      <c r="V562" t="str">
        <f>TEXT(W562*29,"mmm")</f>
        <v>Nov</v>
      </c>
      <c r="W562">
        <f t="shared" si="53"/>
        <v>11</v>
      </c>
    </row>
    <row r="563" spans="1:23" ht="48" x14ac:dyDescent="0.2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9"/>
        <v>0</v>
      </c>
      <c r="P563">
        <f t="shared" si="48"/>
        <v>27.5</v>
      </c>
      <c r="Q563" s="11" t="s">
        <v>8316</v>
      </c>
      <c r="R563" t="s">
        <v>8317</v>
      </c>
      <c r="S563" s="17">
        <f t="shared" si="50"/>
        <v>42268.658715277779</v>
      </c>
      <c r="T563" s="17">
        <f t="shared" si="51"/>
        <v>42303.658715277779</v>
      </c>
      <c r="U563">
        <f t="shared" si="52"/>
        <v>2015</v>
      </c>
      <c r="V563" t="str">
        <f>TEXT(W563*29,"mmm")</f>
        <v>Sep</v>
      </c>
      <c r="W563">
        <f t="shared" si="53"/>
        <v>9</v>
      </c>
    </row>
    <row r="564" spans="1:23" ht="48" x14ac:dyDescent="0.2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9"/>
        <v>0</v>
      </c>
      <c r="P564">
        <f t="shared" si="48"/>
        <v>0</v>
      </c>
      <c r="Q564" s="11" t="s">
        <v>8316</v>
      </c>
      <c r="R564" t="s">
        <v>8317</v>
      </c>
      <c r="S564" s="17">
        <f t="shared" si="50"/>
        <v>42692.389062500006</v>
      </c>
      <c r="T564" s="17">
        <f t="shared" si="51"/>
        <v>42722.389062500006</v>
      </c>
      <c r="U564">
        <f t="shared" si="52"/>
        <v>2016</v>
      </c>
      <c r="V564" t="str">
        <f>TEXT(W564*29,"mmm")</f>
        <v>Nov</v>
      </c>
      <c r="W564">
        <f t="shared" si="53"/>
        <v>11</v>
      </c>
    </row>
    <row r="565" spans="1:23" ht="48" x14ac:dyDescent="0.2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9"/>
        <v>0</v>
      </c>
      <c r="P565">
        <f t="shared" si="48"/>
        <v>34</v>
      </c>
      <c r="Q565" s="11" t="s">
        <v>8316</v>
      </c>
      <c r="R565" t="s">
        <v>8317</v>
      </c>
      <c r="S565" s="17">
        <f t="shared" si="50"/>
        <v>42022.069988425923</v>
      </c>
      <c r="T565" s="17">
        <f t="shared" si="51"/>
        <v>42052.069988425923</v>
      </c>
      <c r="U565">
        <f t="shared" si="52"/>
        <v>2015</v>
      </c>
      <c r="V565" t="str">
        <f>TEXT(W565*29,"mmm")</f>
        <v>Jan</v>
      </c>
      <c r="W565">
        <f t="shared" si="53"/>
        <v>1</v>
      </c>
    </row>
    <row r="566" spans="1:23" ht="48" x14ac:dyDescent="0.2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9"/>
        <v>0</v>
      </c>
      <c r="P566">
        <f t="shared" si="48"/>
        <v>1</v>
      </c>
      <c r="Q566" s="11" t="s">
        <v>8316</v>
      </c>
      <c r="R566" t="s">
        <v>8317</v>
      </c>
      <c r="S566" s="17">
        <f t="shared" si="50"/>
        <v>42411.942997685182</v>
      </c>
      <c r="T566" s="17">
        <f t="shared" si="51"/>
        <v>42441.942997685182</v>
      </c>
      <c r="U566">
        <f t="shared" si="52"/>
        <v>2016</v>
      </c>
      <c r="V566" t="str">
        <f>TEXT(W566*29,"mmm")</f>
        <v>Feb</v>
      </c>
      <c r="W566">
        <f t="shared" si="53"/>
        <v>2</v>
      </c>
    </row>
    <row r="567" spans="1:23" ht="48" x14ac:dyDescent="0.2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9"/>
        <v>0</v>
      </c>
      <c r="P567">
        <f t="shared" si="48"/>
        <v>0</v>
      </c>
      <c r="Q567" s="11" t="s">
        <v>8316</v>
      </c>
      <c r="R567" t="s">
        <v>8317</v>
      </c>
      <c r="S567" s="17">
        <f t="shared" si="50"/>
        <v>42165.785289351858</v>
      </c>
      <c r="T567" s="17">
        <f t="shared" si="51"/>
        <v>42195.785289351858</v>
      </c>
      <c r="U567">
        <f t="shared" si="52"/>
        <v>2015</v>
      </c>
      <c r="V567" t="str">
        <f>TEXT(W567*29,"mmm")</f>
        <v>Jun</v>
      </c>
      <c r="W567">
        <f t="shared" si="53"/>
        <v>6</v>
      </c>
    </row>
    <row r="568" spans="1:23" ht="48" x14ac:dyDescent="0.2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9"/>
        <v>0</v>
      </c>
      <c r="P568">
        <f t="shared" si="48"/>
        <v>1</v>
      </c>
      <c r="Q568" s="11" t="s">
        <v>8316</v>
      </c>
      <c r="R568" t="s">
        <v>8317</v>
      </c>
      <c r="S568" s="17">
        <f t="shared" si="50"/>
        <v>42535.68440972222</v>
      </c>
      <c r="T568" s="17">
        <f t="shared" si="51"/>
        <v>42565.68440972222</v>
      </c>
      <c r="U568">
        <f t="shared" si="52"/>
        <v>2016</v>
      </c>
      <c r="V568" t="str">
        <f>TEXT(W568*29,"mmm")</f>
        <v>Jun</v>
      </c>
      <c r="W568">
        <f t="shared" si="53"/>
        <v>6</v>
      </c>
    </row>
    <row r="569" spans="1:23" ht="48" x14ac:dyDescent="0.2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9"/>
        <v>0</v>
      </c>
      <c r="P569">
        <f t="shared" si="48"/>
        <v>0</v>
      </c>
      <c r="Q569" s="11" t="s">
        <v>8316</v>
      </c>
      <c r="R569" t="s">
        <v>8317</v>
      </c>
      <c r="S569" s="17">
        <f t="shared" si="50"/>
        <v>41975.842523148152</v>
      </c>
      <c r="T569" s="17">
        <f t="shared" si="51"/>
        <v>42005.842523148152</v>
      </c>
      <c r="U569">
        <f t="shared" si="52"/>
        <v>2014</v>
      </c>
      <c r="V569" t="str">
        <f>TEXT(W569*29,"mmm")</f>
        <v>Dec</v>
      </c>
      <c r="W569">
        <f t="shared" si="53"/>
        <v>12</v>
      </c>
    </row>
    <row r="570" spans="1:23" ht="64" x14ac:dyDescent="0.2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9"/>
        <v>1</v>
      </c>
      <c r="P570">
        <f t="shared" si="48"/>
        <v>49</v>
      </c>
      <c r="Q570" s="11" t="s">
        <v>8316</v>
      </c>
      <c r="R570" t="s">
        <v>8317</v>
      </c>
      <c r="S570" s="17">
        <f t="shared" si="50"/>
        <v>42348.9215625</v>
      </c>
      <c r="T570" s="17">
        <f t="shared" si="51"/>
        <v>42385.458333333328</v>
      </c>
      <c r="U570">
        <f t="shared" si="52"/>
        <v>2015</v>
      </c>
      <c r="V570" t="str">
        <f>TEXT(W570*29,"mmm")</f>
        <v>Dec</v>
      </c>
      <c r="W570">
        <f t="shared" si="53"/>
        <v>12</v>
      </c>
    </row>
    <row r="571" spans="1:23" ht="48" x14ac:dyDescent="0.2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9"/>
        <v>1</v>
      </c>
      <c r="P571">
        <f t="shared" si="48"/>
        <v>20</v>
      </c>
      <c r="Q571" s="11" t="s">
        <v>8316</v>
      </c>
      <c r="R571" t="s">
        <v>8317</v>
      </c>
      <c r="S571" s="17">
        <f t="shared" si="50"/>
        <v>42340.847361111111</v>
      </c>
      <c r="T571" s="17">
        <f t="shared" si="51"/>
        <v>42370.847361111111</v>
      </c>
      <c r="U571">
        <f t="shared" si="52"/>
        <v>2015</v>
      </c>
      <c r="V571" t="str">
        <f>TEXT(W571*29,"mmm")</f>
        <v>Dec</v>
      </c>
      <c r="W571">
        <f t="shared" si="53"/>
        <v>12</v>
      </c>
    </row>
    <row r="572" spans="1:23" ht="32" x14ac:dyDescent="0.2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9"/>
        <v>0</v>
      </c>
      <c r="P572">
        <f t="shared" si="48"/>
        <v>142</v>
      </c>
      <c r="Q572" s="11" t="s">
        <v>8316</v>
      </c>
      <c r="R572" t="s">
        <v>8317</v>
      </c>
      <c r="S572" s="17">
        <f t="shared" si="50"/>
        <v>42388.798252314817</v>
      </c>
      <c r="T572" s="17">
        <f t="shared" si="51"/>
        <v>42418.798252314817</v>
      </c>
      <c r="U572">
        <f t="shared" si="52"/>
        <v>2016</v>
      </c>
      <c r="V572" t="str">
        <f>TEXT(W572*29,"mmm")</f>
        <v>Jan</v>
      </c>
      <c r="W572">
        <f t="shared" si="53"/>
        <v>1</v>
      </c>
    </row>
    <row r="573" spans="1:23" ht="48" x14ac:dyDescent="0.2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9"/>
        <v>0</v>
      </c>
      <c r="P573">
        <f t="shared" si="48"/>
        <v>53</v>
      </c>
      <c r="Q573" s="11" t="s">
        <v>8316</v>
      </c>
      <c r="R573" t="s">
        <v>8317</v>
      </c>
      <c r="S573" s="17">
        <f t="shared" si="50"/>
        <v>42192.816238425927</v>
      </c>
      <c r="T573" s="17">
        <f t="shared" si="51"/>
        <v>42212.165972222225</v>
      </c>
      <c r="U573">
        <f t="shared" si="52"/>
        <v>2015</v>
      </c>
      <c r="V573" t="str">
        <f>TEXT(W573*29,"mmm")</f>
        <v>Jul</v>
      </c>
      <c r="W573">
        <f t="shared" si="53"/>
        <v>7</v>
      </c>
    </row>
    <row r="574" spans="1:23" ht="48" x14ac:dyDescent="0.2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9"/>
        <v>0</v>
      </c>
      <c r="P574">
        <f t="shared" si="48"/>
        <v>0</v>
      </c>
      <c r="Q574" s="11" t="s">
        <v>8316</v>
      </c>
      <c r="R574" t="s">
        <v>8317</v>
      </c>
      <c r="S574" s="17">
        <f t="shared" si="50"/>
        <v>42282.71629629629</v>
      </c>
      <c r="T574" s="17">
        <f t="shared" si="51"/>
        <v>42312.757962962962</v>
      </c>
      <c r="U574">
        <f t="shared" si="52"/>
        <v>2015</v>
      </c>
      <c r="V574" t="str">
        <f>TEXT(W574*29,"mmm")</f>
        <v>Oct</v>
      </c>
      <c r="W574">
        <f t="shared" si="53"/>
        <v>10</v>
      </c>
    </row>
    <row r="575" spans="1:23" ht="48" x14ac:dyDescent="0.2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9"/>
        <v>0</v>
      </c>
      <c r="P575">
        <f t="shared" si="48"/>
        <v>38.44</v>
      </c>
      <c r="Q575" s="11" t="s">
        <v>8316</v>
      </c>
      <c r="R575" t="s">
        <v>8317</v>
      </c>
      <c r="S575" s="17">
        <f t="shared" si="50"/>
        <v>41963.050127314811</v>
      </c>
      <c r="T575" s="17">
        <f t="shared" si="51"/>
        <v>42022.05</v>
      </c>
      <c r="U575">
        <f t="shared" si="52"/>
        <v>2014</v>
      </c>
      <c r="V575" t="str">
        <f>TEXT(W575*29,"mmm")</f>
        <v>Nov</v>
      </c>
      <c r="W575">
        <f t="shared" si="53"/>
        <v>11</v>
      </c>
    </row>
    <row r="576" spans="1:23" ht="48" x14ac:dyDescent="0.2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9"/>
        <v>1</v>
      </c>
      <c r="P576">
        <f t="shared" si="48"/>
        <v>20</v>
      </c>
      <c r="Q576" s="11" t="s">
        <v>8316</v>
      </c>
      <c r="R576" t="s">
        <v>8317</v>
      </c>
      <c r="S576" s="17">
        <f t="shared" si="50"/>
        <v>42632.443368055552</v>
      </c>
      <c r="T576" s="17">
        <f t="shared" si="51"/>
        <v>42662.443368055552</v>
      </c>
      <c r="U576">
        <f t="shared" si="52"/>
        <v>2016</v>
      </c>
      <c r="V576" t="str">
        <f>TEXT(W576*29,"mmm")</f>
        <v>Sep</v>
      </c>
      <c r="W576">
        <f t="shared" si="53"/>
        <v>9</v>
      </c>
    </row>
    <row r="577" spans="1:23" ht="48" x14ac:dyDescent="0.2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9"/>
        <v>0</v>
      </c>
      <c r="P577">
        <f t="shared" si="48"/>
        <v>64.75</v>
      </c>
      <c r="Q577" s="11" t="s">
        <v>8316</v>
      </c>
      <c r="R577" t="s">
        <v>8317</v>
      </c>
      <c r="S577" s="17">
        <f t="shared" si="50"/>
        <v>42138.692627314813</v>
      </c>
      <c r="T577" s="17">
        <f t="shared" si="51"/>
        <v>42168.692627314813</v>
      </c>
      <c r="U577">
        <f t="shared" si="52"/>
        <v>2015</v>
      </c>
      <c r="V577" t="str">
        <f>TEXT(W577*29,"mmm")</f>
        <v>May</v>
      </c>
      <c r="W577">
        <f t="shared" si="53"/>
        <v>5</v>
      </c>
    </row>
    <row r="578" spans="1:23" ht="48" x14ac:dyDescent="0.2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9"/>
        <v>0</v>
      </c>
      <c r="P578">
        <f t="shared" ref="P578:P641" si="54">IFERROR(ROUND(E578/L578,2),0)</f>
        <v>1</v>
      </c>
      <c r="Q578" s="11" t="s">
        <v>8316</v>
      </c>
      <c r="R578" t="s">
        <v>8317</v>
      </c>
      <c r="S578" s="17">
        <f t="shared" si="50"/>
        <v>42031.471666666665</v>
      </c>
      <c r="T578" s="17">
        <f t="shared" si="51"/>
        <v>42091.43</v>
      </c>
      <c r="U578">
        <f t="shared" si="52"/>
        <v>2015</v>
      </c>
      <c r="V578" t="str">
        <f>TEXT(W578*29,"mmm")</f>
        <v>Jan</v>
      </c>
      <c r="W578">
        <f t="shared" si="53"/>
        <v>1</v>
      </c>
    </row>
    <row r="579" spans="1:23" ht="48" x14ac:dyDescent="0.2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55">ROUND(E579/D579*100,0)</f>
        <v>0</v>
      </c>
      <c r="P579">
        <f t="shared" si="54"/>
        <v>10</v>
      </c>
      <c r="Q579" s="11" t="s">
        <v>8316</v>
      </c>
      <c r="R579" t="s">
        <v>8317</v>
      </c>
      <c r="S579" s="17">
        <f t="shared" ref="S579:S642" si="56">(((J579/60)/60)/24)+DATE(1970,1,1)</f>
        <v>42450.589143518519</v>
      </c>
      <c r="T579" s="17">
        <f t="shared" ref="T579:T642" si="57">(((I579/60)/60)/24)+DATE(1970,1,1)</f>
        <v>42510.589143518519</v>
      </c>
      <c r="U579">
        <f t="shared" ref="U579:U642" si="58">YEAR(S579)</f>
        <v>2016</v>
      </c>
      <c r="V579" t="str">
        <f>TEXT(W579*29,"mmm")</f>
        <v>Mar</v>
      </c>
      <c r="W579">
        <f t="shared" ref="W579:W642" si="59">MONTH(S579)</f>
        <v>3</v>
      </c>
    </row>
    <row r="580" spans="1:23" ht="32" x14ac:dyDescent="0.2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55"/>
        <v>0</v>
      </c>
      <c r="P580">
        <f t="shared" si="54"/>
        <v>2</v>
      </c>
      <c r="Q580" s="11" t="s">
        <v>8316</v>
      </c>
      <c r="R580" t="s">
        <v>8317</v>
      </c>
      <c r="S580" s="17">
        <f t="shared" si="56"/>
        <v>42230.578622685185</v>
      </c>
      <c r="T580" s="17">
        <f t="shared" si="57"/>
        <v>42254.578622685185</v>
      </c>
      <c r="U580">
        <f t="shared" si="58"/>
        <v>2015</v>
      </c>
      <c r="V580" t="str">
        <f>TEXT(W580*29,"mmm")</f>
        <v>Aug</v>
      </c>
      <c r="W580">
        <f t="shared" si="59"/>
        <v>8</v>
      </c>
    </row>
    <row r="581" spans="1:23" ht="32" x14ac:dyDescent="0.2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55"/>
        <v>1</v>
      </c>
      <c r="P581">
        <f t="shared" si="54"/>
        <v>35</v>
      </c>
      <c r="Q581" s="11" t="s">
        <v>8316</v>
      </c>
      <c r="R581" t="s">
        <v>8317</v>
      </c>
      <c r="S581" s="17">
        <f t="shared" si="56"/>
        <v>41968.852118055554</v>
      </c>
      <c r="T581" s="17">
        <f t="shared" si="57"/>
        <v>41998.852118055554</v>
      </c>
      <c r="U581">
        <f t="shared" si="58"/>
        <v>2014</v>
      </c>
      <c r="V581" t="str">
        <f>TEXT(W581*29,"mmm")</f>
        <v>Nov</v>
      </c>
      <c r="W581">
        <f t="shared" si="59"/>
        <v>11</v>
      </c>
    </row>
    <row r="582" spans="1:23" ht="48" x14ac:dyDescent="0.2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55"/>
        <v>0</v>
      </c>
      <c r="P582">
        <f t="shared" si="54"/>
        <v>1</v>
      </c>
      <c r="Q582" s="11" t="s">
        <v>8316</v>
      </c>
      <c r="R582" t="s">
        <v>8317</v>
      </c>
      <c r="S582" s="17">
        <f t="shared" si="56"/>
        <v>42605.908182870371</v>
      </c>
      <c r="T582" s="17">
        <f t="shared" si="57"/>
        <v>42635.908182870371</v>
      </c>
      <c r="U582">
        <f t="shared" si="58"/>
        <v>2016</v>
      </c>
      <c r="V582" t="str">
        <f>TEXT(W582*29,"mmm")</f>
        <v>Aug</v>
      </c>
      <c r="W582">
        <f t="shared" si="59"/>
        <v>8</v>
      </c>
    </row>
    <row r="583" spans="1:23" ht="48" x14ac:dyDescent="0.2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55"/>
        <v>0</v>
      </c>
      <c r="P583">
        <f t="shared" si="54"/>
        <v>0</v>
      </c>
      <c r="Q583" s="11" t="s">
        <v>8316</v>
      </c>
      <c r="R583" t="s">
        <v>8317</v>
      </c>
      <c r="S583" s="17">
        <f t="shared" si="56"/>
        <v>42188.012777777782</v>
      </c>
      <c r="T583" s="17">
        <f t="shared" si="57"/>
        <v>42218.012777777782</v>
      </c>
      <c r="U583">
        <f t="shared" si="58"/>
        <v>2015</v>
      </c>
      <c r="V583" t="str">
        <f>TEXT(W583*29,"mmm")</f>
        <v>Jul</v>
      </c>
      <c r="W583">
        <f t="shared" si="59"/>
        <v>7</v>
      </c>
    </row>
    <row r="584" spans="1:23" ht="48" x14ac:dyDescent="0.2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55"/>
        <v>0</v>
      </c>
      <c r="P584">
        <f t="shared" si="54"/>
        <v>0</v>
      </c>
      <c r="Q584" s="11" t="s">
        <v>8316</v>
      </c>
      <c r="R584" t="s">
        <v>8317</v>
      </c>
      <c r="S584" s="17">
        <f t="shared" si="56"/>
        <v>42055.739803240736</v>
      </c>
      <c r="T584" s="17">
        <f t="shared" si="57"/>
        <v>42078.75</v>
      </c>
      <c r="U584">
        <f t="shared" si="58"/>
        <v>2015</v>
      </c>
      <c r="V584" t="str">
        <f>TEXT(W584*29,"mmm")</f>
        <v>Feb</v>
      </c>
      <c r="W584">
        <f t="shared" si="59"/>
        <v>2</v>
      </c>
    </row>
    <row r="585" spans="1:23" ht="32" x14ac:dyDescent="0.2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55"/>
        <v>0</v>
      </c>
      <c r="P585">
        <f t="shared" si="54"/>
        <v>1</v>
      </c>
      <c r="Q585" s="11" t="s">
        <v>8316</v>
      </c>
      <c r="R585" t="s">
        <v>8317</v>
      </c>
      <c r="S585" s="17">
        <f t="shared" si="56"/>
        <v>42052.93850694444</v>
      </c>
      <c r="T585" s="17">
        <f t="shared" si="57"/>
        <v>42082.896840277783</v>
      </c>
      <c r="U585">
        <f t="shared" si="58"/>
        <v>2015</v>
      </c>
      <c r="V585" t="str">
        <f>TEXT(W585*29,"mmm")</f>
        <v>Feb</v>
      </c>
      <c r="W585">
        <f t="shared" si="59"/>
        <v>2</v>
      </c>
    </row>
    <row r="586" spans="1:23" ht="32" x14ac:dyDescent="0.2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55"/>
        <v>1</v>
      </c>
      <c r="P586">
        <f t="shared" si="54"/>
        <v>5</v>
      </c>
      <c r="Q586" s="11" t="s">
        <v>8316</v>
      </c>
      <c r="R586" t="s">
        <v>8317</v>
      </c>
      <c r="S586" s="17">
        <f t="shared" si="56"/>
        <v>42049.716620370367</v>
      </c>
      <c r="T586" s="17">
        <f t="shared" si="57"/>
        <v>42079.674953703703</v>
      </c>
      <c r="U586">
        <f t="shared" si="58"/>
        <v>2015</v>
      </c>
      <c r="V586" t="str">
        <f>TEXT(W586*29,"mmm")</f>
        <v>Feb</v>
      </c>
      <c r="W586">
        <f t="shared" si="59"/>
        <v>2</v>
      </c>
    </row>
    <row r="587" spans="1:23" ht="48" x14ac:dyDescent="0.2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55"/>
        <v>0</v>
      </c>
      <c r="P587">
        <f t="shared" si="54"/>
        <v>0</v>
      </c>
      <c r="Q587" s="11" t="s">
        <v>8316</v>
      </c>
      <c r="R587" t="s">
        <v>8317</v>
      </c>
      <c r="S587" s="17">
        <f t="shared" si="56"/>
        <v>42283.3909375</v>
      </c>
      <c r="T587" s="17">
        <f t="shared" si="57"/>
        <v>42339</v>
      </c>
      <c r="U587">
        <f t="shared" si="58"/>
        <v>2015</v>
      </c>
      <c r="V587" t="str">
        <f>TEXT(W587*29,"mmm")</f>
        <v>Oct</v>
      </c>
      <c r="W587">
        <f t="shared" si="59"/>
        <v>10</v>
      </c>
    </row>
    <row r="588" spans="1:23" ht="48" x14ac:dyDescent="0.2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55"/>
        <v>1</v>
      </c>
      <c r="P588">
        <f t="shared" si="54"/>
        <v>14</v>
      </c>
      <c r="Q588" s="11" t="s">
        <v>8316</v>
      </c>
      <c r="R588" t="s">
        <v>8317</v>
      </c>
      <c r="S588" s="17">
        <f t="shared" si="56"/>
        <v>42020.854247685187</v>
      </c>
      <c r="T588" s="17">
        <f t="shared" si="57"/>
        <v>42050.854247685187</v>
      </c>
      <c r="U588">
        <f t="shared" si="58"/>
        <v>2015</v>
      </c>
      <c r="V588" t="str">
        <f>TEXT(W588*29,"mmm")</f>
        <v>Jan</v>
      </c>
      <c r="W588">
        <f t="shared" si="59"/>
        <v>1</v>
      </c>
    </row>
    <row r="589" spans="1:23" ht="80" x14ac:dyDescent="0.2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55"/>
        <v>9</v>
      </c>
      <c r="P589">
        <f t="shared" si="54"/>
        <v>389.29</v>
      </c>
      <c r="Q589" s="11" t="s">
        <v>8316</v>
      </c>
      <c r="R589" t="s">
        <v>8317</v>
      </c>
      <c r="S589" s="17">
        <f t="shared" si="56"/>
        <v>42080.757326388892</v>
      </c>
      <c r="T589" s="17">
        <f t="shared" si="57"/>
        <v>42110.757326388892</v>
      </c>
      <c r="U589">
        <f t="shared" si="58"/>
        <v>2015</v>
      </c>
      <c r="V589" t="str">
        <f>TEXT(W589*29,"mmm")</f>
        <v>Mar</v>
      </c>
      <c r="W589">
        <f t="shared" si="59"/>
        <v>3</v>
      </c>
    </row>
    <row r="590" spans="1:23" ht="48" x14ac:dyDescent="0.2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55"/>
        <v>3</v>
      </c>
      <c r="P590">
        <f t="shared" si="54"/>
        <v>150.5</v>
      </c>
      <c r="Q590" s="11" t="s">
        <v>8316</v>
      </c>
      <c r="R590" t="s">
        <v>8317</v>
      </c>
      <c r="S590" s="17">
        <f t="shared" si="56"/>
        <v>42631.769513888896</v>
      </c>
      <c r="T590" s="17">
        <f t="shared" si="57"/>
        <v>42691.811180555553</v>
      </c>
      <c r="U590">
        <f t="shared" si="58"/>
        <v>2016</v>
      </c>
      <c r="V590" t="str">
        <f>TEXT(W590*29,"mmm")</f>
        <v>Sep</v>
      </c>
      <c r="W590">
        <f t="shared" si="59"/>
        <v>9</v>
      </c>
    </row>
    <row r="591" spans="1:23" ht="16" x14ac:dyDescent="0.2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55"/>
        <v>0</v>
      </c>
      <c r="P591">
        <f t="shared" si="54"/>
        <v>1</v>
      </c>
      <c r="Q591" s="11" t="s">
        <v>8316</v>
      </c>
      <c r="R591" t="s">
        <v>8317</v>
      </c>
      <c r="S591" s="17">
        <f t="shared" si="56"/>
        <v>42178.614571759259</v>
      </c>
      <c r="T591" s="17">
        <f t="shared" si="57"/>
        <v>42193.614571759259</v>
      </c>
      <c r="U591">
        <f t="shared" si="58"/>
        <v>2015</v>
      </c>
      <c r="V591" t="str">
        <f>TEXT(W591*29,"mmm")</f>
        <v>Jun</v>
      </c>
      <c r="W591">
        <f t="shared" si="59"/>
        <v>6</v>
      </c>
    </row>
    <row r="592" spans="1:23" ht="48" x14ac:dyDescent="0.2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55"/>
        <v>4</v>
      </c>
      <c r="P592">
        <f t="shared" si="54"/>
        <v>24.78</v>
      </c>
      <c r="Q592" s="11" t="s">
        <v>8316</v>
      </c>
      <c r="R592" t="s">
        <v>8317</v>
      </c>
      <c r="S592" s="17">
        <f t="shared" si="56"/>
        <v>42377.554756944446</v>
      </c>
      <c r="T592" s="17">
        <f t="shared" si="57"/>
        <v>42408.542361111111</v>
      </c>
      <c r="U592">
        <f t="shared" si="58"/>
        <v>2016</v>
      </c>
      <c r="V592" t="str">
        <f>TEXT(W592*29,"mmm")</f>
        <v>Jan</v>
      </c>
      <c r="W592">
        <f t="shared" si="59"/>
        <v>1</v>
      </c>
    </row>
    <row r="593" spans="1:23" ht="48" x14ac:dyDescent="0.2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55"/>
        <v>0</v>
      </c>
      <c r="P593">
        <f t="shared" si="54"/>
        <v>30.5</v>
      </c>
      <c r="Q593" s="11" t="s">
        <v>8316</v>
      </c>
      <c r="R593" t="s">
        <v>8317</v>
      </c>
      <c r="S593" s="17">
        <f t="shared" si="56"/>
        <v>42177.543171296296</v>
      </c>
      <c r="T593" s="17">
        <f t="shared" si="57"/>
        <v>42207.543171296296</v>
      </c>
      <c r="U593">
        <f t="shared" si="58"/>
        <v>2015</v>
      </c>
      <c r="V593" t="str">
        <f>TEXT(W593*29,"mmm")</f>
        <v>Jun</v>
      </c>
      <c r="W593">
        <f t="shared" si="59"/>
        <v>6</v>
      </c>
    </row>
    <row r="594" spans="1:23" ht="48" x14ac:dyDescent="0.2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55"/>
        <v>3</v>
      </c>
      <c r="P594">
        <f t="shared" si="54"/>
        <v>250</v>
      </c>
      <c r="Q594" s="11" t="s">
        <v>8316</v>
      </c>
      <c r="R594" t="s">
        <v>8317</v>
      </c>
      <c r="S594" s="17">
        <f t="shared" si="56"/>
        <v>41946.232175925928</v>
      </c>
      <c r="T594" s="17">
        <f t="shared" si="57"/>
        <v>41976.232175925921</v>
      </c>
      <c r="U594">
        <f t="shared" si="58"/>
        <v>2014</v>
      </c>
      <c r="V594" t="str">
        <f>TEXT(W594*29,"mmm")</f>
        <v>Nov</v>
      </c>
      <c r="W594">
        <f t="shared" si="59"/>
        <v>11</v>
      </c>
    </row>
    <row r="595" spans="1:23" ht="48" x14ac:dyDescent="0.2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55"/>
        <v>23</v>
      </c>
      <c r="P595">
        <f t="shared" si="54"/>
        <v>16.43</v>
      </c>
      <c r="Q595" s="11" t="s">
        <v>8316</v>
      </c>
      <c r="R595" t="s">
        <v>8317</v>
      </c>
      <c r="S595" s="17">
        <f t="shared" si="56"/>
        <v>42070.677604166667</v>
      </c>
      <c r="T595" s="17">
        <f t="shared" si="57"/>
        <v>42100.635937500003</v>
      </c>
      <c r="U595">
        <f t="shared" si="58"/>
        <v>2015</v>
      </c>
      <c r="V595" t="str">
        <f>TEXT(W595*29,"mmm")</f>
        <v>Mar</v>
      </c>
      <c r="W595">
        <f t="shared" si="59"/>
        <v>3</v>
      </c>
    </row>
    <row r="596" spans="1:23" ht="32" x14ac:dyDescent="0.2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55"/>
        <v>0</v>
      </c>
      <c r="P596">
        <f t="shared" si="54"/>
        <v>13</v>
      </c>
      <c r="Q596" s="11" t="s">
        <v>8316</v>
      </c>
      <c r="R596" t="s">
        <v>8317</v>
      </c>
      <c r="S596" s="17">
        <f t="shared" si="56"/>
        <v>42446.780162037037</v>
      </c>
      <c r="T596" s="17">
        <f t="shared" si="57"/>
        <v>42476.780162037037</v>
      </c>
      <c r="U596">
        <f t="shared" si="58"/>
        <v>2016</v>
      </c>
      <c r="V596" t="str">
        <f>TEXT(W596*29,"mmm")</f>
        <v>Mar</v>
      </c>
      <c r="W596">
        <f t="shared" si="59"/>
        <v>3</v>
      </c>
    </row>
    <row r="597" spans="1:23" ht="48" x14ac:dyDescent="0.2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55"/>
        <v>0</v>
      </c>
      <c r="P597">
        <f t="shared" si="54"/>
        <v>53.25</v>
      </c>
      <c r="Q597" s="11" t="s">
        <v>8316</v>
      </c>
      <c r="R597" t="s">
        <v>8317</v>
      </c>
      <c r="S597" s="17">
        <f t="shared" si="56"/>
        <v>42083.069884259254</v>
      </c>
      <c r="T597" s="17">
        <f t="shared" si="57"/>
        <v>42128.069884259254</v>
      </c>
      <c r="U597">
        <f t="shared" si="58"/>
        <v>2015</v>
      </c>
      <c r="V597" t="str">
        <f>TEXT(W597*29,"mmm")</f>
        <v>Mar</v>
      </c>
      <c r="W597">
        <f t="shared" si="59"/>
        <v>3</v>
      </c>
    </row>
    <row r="598" spans="1:23" ht="32" x14ac:dyDescent="0.2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55"/>
        <v>0</v>
      </c>
      <c r="P598">
        <f t="shared" si="54"/>
        <v>3</v>
      </c>
      <c r="Q598" s="11" t="s">
        <v>8316</v>
      </c>
      <c r="R598" t="s">
        <v>8317</v>
      </c>
      <c r="S598" s="17">
        <f t="shared" si="56"/>
        <v>42646.896898148145</v>
      </c>
      <c r="T598" s="17">
        <f t="shared" si="57"/>
        <v>42676.896898148145</v>
      </c>
      <c r="U598">
        <f t="shared" si="58"/>
        <v>2016</v>
      </c>
      <c r="V598" t="str">
        <f>TEXT(W598*29,"mmm")</f>
        <v>Oct</v>
      </c>
      <c r="W598">
        <f t="shared" si="59"/>
        <v>10</v>
      </c>
    </row>
    <row r="599" spans="1:23" ht="48" x14ac:dyDescent="0.2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55"/>
        <v>0</v>
      </c>
      <c r="P599">
        <f t="shared" si="54"/>
        <v>10</v>
      </c>
      <c r="Q599" s="11" t="s">
        <v>8316</v>
      </c>
      <c r="R599" t="s">
        <v>8317</v>
      </c>
      <c r="S599" s="17">
        <f t="shared" si="56"/>
        <v>42545.705266203702</v>
      </c>
      <c r="T599" s="17">
        <f t="shared" si="57"/>
        <v>42582.666666666672</v>
      </c>
      <c r="U599">
        <f t="shared" si="58"/>
        <v>2016</v>
      </c>
      <c r="V599" t="str">
        <f>TEXT(W599*29,"mmm")</f>
        <v>Jun</v>
      </c>
      <c r="W599">
        <f t="shared" si="59"/>
        <v>6</v>
      </c>
    </row>
    <row r="600" spans="1:23" ht="32" x14ac:dyDescent="0.2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55"/>
        <v>34</v>
      </c>
      <c r="P600">
        <f t="shared" si="54"/>
        <v>121.43</v>
      </c>
      <c r="Q600" s="11" t="s">
        <v>8316</v>
      </c>
      <c r="R600" t="s">
        <v>8317</v>
      </c>
      <c r="S600" s="17">
        <f t="shared" si="56"/>
        <v>41948.00209490741</v>
      </c>
      <c r="T600" s="17">
        <f t="shared" si="57"/>
        <v>41978.00209490741</v>
      </c>
      <c r="U600">
        <f t="shared" si="58"/>
        <v>2014</v>
      </c>
      <c r="V600" t="str">
        <f>TEXT(W600*29,"mmm")</f>
        <v>Nov</v>
      </c>
      <c r="W600">
        <f t="shared" si="59"/>
        <v>11</v>
      </c>
    </row>
    <row r="601" spans="1:23" ht="48" x14ac:dyDescent="0.2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55"/>
        <v>0</v>
      </c>
      <c r="P601">
        <f t="shared" si="54"/>
        <v>15.5</v>
      </c>
      <c r="Q601" s="11" t="s">
        <v>8316</v>
      </c>
      <c r="R601" t="s">
        <v>8317</v>
      </c>
      <c r="S601" s="17">
        <f t="shared" si="56"/>
        <v>42047.812523148154</v>
      </c>
      <c r="T601" s="17">
        <f t="shared" si="57"/>
        <v>42071.636111111111</v>
      </c>
      <c r="U601">
        <f t="shared" si="58"/>
        <v>2015</v>
      </c>
      <c r="V601" t="str">
        <f>TEXT(W601*29,"mmm")</f>
        <v>Feb</v>
      </c>
      <c r="W601">
        <f t="shared" si="59"/>
        <v>2</v>
      </c>
    </row>
    <row r="602" spans="1:23" ht="32" x14ac:dyDescent="0.2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55"/>
        <v>2</v>
      </c>
      <c r="P602">
        <f t="shared" si="54"/>
        <v>100</v>
      </c>
      <c r="Q602" s="11" t="s">
        <v>8316</v>
      </c>
      <c r="R602" t="s">
        <v>8317</v>
      </c>
      <c r="S602" s="17">
        <f t="shared" si="56"/>
        <v>42073.798171296294</v>
      </c>
      <c r="T602" s="17">
        <f t="shared" si="57"/>
        <v>42133.798171296294</v>
      </c>
      <c r="U602">
        <f t="shared" si="58"/>
        <v>2015</v>
      </c>
      <c r="V602" t="str">
        <f>TEXT(W602*29,"mmm")</f>
        <v>Mar</v>
      </c>
      <c r="W602">
        <f t="shared" si="59"/>
        <v>3</v>
      </c>
    </row>
    <row r="603" spans="1:23" ht="48" x14ac:dyDescent="0.2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55"/>
        <v>1</v>
      </c>
      <c r="P603">
        <f t="shared" si="54"/>
        <v>23.33</v>
      </c>
      <c r="Q603" s="11" t="s">
        <v>8316</v>
      </c>
      <c r="R603" t="s">
        <v>8317</v>
      </c>
      <c r="S603" s="17">
        <f t="shared" si="56"/>
        <v>41969.858090277776</v>
      </c>
      <c r="T603" s="17">
        <f t="shared" si="57"/>
        <v>41999.858090277776</v>
      </c>
      <c r="U603">
        <f t="shared" si="58"/>
        <v>2014</v>
      </c>
      <c r="V603" t="str">
        <f>TEXT(W603*29,"mmm")</f>
        <v>Nov</v>
      </c>
      <c r="W603">
        <f t="shared" si="59"/>
        <v>11</v>
      </c>
    </row>
    <row r="604" spans="1:23" ht="48" x14ac:dyDescent="0.2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55"/>
        <v>0</v>
      </c>
      <c r="P604">
        <f t="shared" si="54"/>
        <v>0</v>
      </c>
      <c r="Q604" s="11" t="s">
        <v>8316</v>
      </c>
      <c r="R604" t="s">
        <v>8317</v>
      </c>
      <c r="S604" s="17">
        <f t="shared" si="56"/>
        <v>42143.79415509259</v>
      </c>
      <c r="T604" s="17">
        <f t="shared" si="57"/>
        <v>42173.79415509259</v>
      </c>
      <c r="U604">
        <f t="shared" si="58"/>
        <v>2015</v>
      </c>
      <c r="V604" t="str">
        <f>TEXT(W604*29,"mmm")</f>
        <v>May</v>
      </c>
      <c r="W604">
        <f t="shared" si="59"/>
        <v>5</v>
      </c>
    </row>
    <row r="605" spans="1:23" ht="48" x14ac:dyDescent="0.2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55"/>
        <v>4</v>
      </c>
      <c r="P605">
        <f t="shared" si="54"/>
        <v>45.39</v>
      </c>
      <c r="Q605" s="11" t="s">
        <v>8316</v>
      </c>
      <c r="R605" t="s">
        <v>8317</v>
      </c>
      <c r="S605" s="17">
        <f t="shared" si="56"/>
        <v>41835.639155092591</v>
      </c>
      <c r="T605" s="17">
        <f t="shared" si="57"/>
        <v>41865.639155092591</v>
      </c>
      <c r="U605">
        <f t="shared" si="58"/>
        <v>2014</v>
      </c>
      <c r="V605" t="str">
        <f>TEXT(W605*29,"mmm")</f>
        <v>Jul</v>
      </c>
      <c r="W605">
        <f t="shared" si="59"/>
        <v>7</v>
      </c>
    </row>
    <row r="606" spans="1:23" ht="48" x14ac:dyDescent="0.2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55"/>
        <v>0</v>
      </c>
      <c r="P606">
        <f t="shared" si="54"/>
        <v>0</v>
      </c>
      <c r="Q606" s="11" t="s">
        <v>8316</v>
      </c>
      <c r="R606" t="s">
        <v>8317</v>
      </c>
      <c r="S606" s="17">
        <f t="shared" si="56"/>
        <v>41849.035370370373</v>
      </c>
      <c r="T606" s="17">
        <f t="shared" si="57"/>
        <v>41879.035370370373</v>
      </c>
      <c r="U606">
        <f t="shared" si="58"/>
        <v>2014</v>
      </c>
      <c r="V606" t="str">
        <f>TEXT(W606*29,"mmm")</f>
        <v>Jul</v>
      </c>
      <c r="W606">
        <f t="shared" si="59"/>
        <v>7</v>
      </c>
    </row>
    <row r="607" spans="1:23" ht="32" x14ac:dyDescent="0.2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55"/>
        <v>3</v>
      </c>
      <c r="P607">
        <f t="shared" si="54"/>
        <v>16.38</v>
      </c>
      <c r="Q607" s="11" t="s">
        <v>8316</v>
      </c>
      <c r="R607" t="s">
        <v>8317</v>
      </c>
      <c r="S607" s="17">
        <f t="shared" si="56"/>
        <v>42194.357731481476</v>
      </c>
      <c r="T607" s="17">
        <f t="shared" si="57"/>
        <v>42239.357731481476</v>
      </c>
      <c r="U607">
        <f t="shared" si="58"/>
        <v>2015</v>
      </c>
      <c r="V607" t="str">
        <f>TEXT(W607*29,"mmm")</f>
        <v>Jul</v>
      </c>
      <c r="W607">
        <f t="shared" si="59"/>
        <v>7</v>
      </c>
    </row>
    <row r="608" spans="1:23" ht="48" x14ac:dyDescent="0.2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55"/>
        <v>0</v>
      </c>
      <c r="P608">
        <f t="shared" si="54"/>
        <v>10</v>
      </c>
      <c r="Q608" s="11" t="s">
        <v>8316</v>
      </c>
      <c r="R608" t="s">
        <v>8317</v>
      </c>
      <c r="S608" s="17">
        <f t="shared" si="56"/>
        <v>42102.650567129633</v>
      </c>
      <c r="T608" s="17">
        <f t="shared" si="57"/>
        <v>42148.625</v>
      </c>
      <c r="U608">
        <f t="shared" si="58"/>
        <v>2015</v>
      </c>
      <c r="V608" t="str">
        <f>TEXT(W608*29,"mmm")</f>
        <v>Apr</v>
      </c>
      <c r="W608">
        <f t="shared" si="59"/>
        <v>4</v>
      </c>
    </row>
    <row r="609" spans="1:23" ht="48" x14ac:dyDescent="0.2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55"/>
        <v>0</v>
      </c>
      <c r="P609">
        <f t="shared" si="54"/>
        <v>0</v>
      </c>
      <c r="Q609" s="11" t="s">
        <v>8316</v>
      </c>
      <c r="R609" t="s">
        <v>8317</v>
      </c>
      <c r="S609" s="17">
        <f t="shared" si="56"/>
        <v>42300.825648148151</v>
      </c>
      <c r="T609" s="17">
        <f t="shared" si="57"/>
        <v>42330.867314814815</v>
      </c>
      <c r="U609">
        <f t="shared" si="58"/>
        <v>2015</v>
      </c>
      <c r="V609" t="str">
        <f>TEXT(W609*29,"mmm")</f>
        <v>Oct</v>
      </c>
      <c r="W609">
        <f t="shared" si="59"/>
        <v>10</v>
      </c>
    </row>
    <row r="610" spans="1:23" ht="48" x14ac:dyDescent="0.2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55"/>
        <v>1</v>
      </c>
      <c r="P610">
        <f t="shared" si="54"/>
        <v>292.2</v>
      </c>
      <c r="Q610" s="11" t="s">
        <v>8316</v>
      </c>
      <c r="R610" t="s">
        <v>8317</v>
      </c>
      <c r="S610" s="17">
        <f t="shared" si="56"/>
        <v>42140.921064814815</v>
      </c>
      <c r="T610" s="17">
        <f t="shared" si="57"/>
        <v>42170.921064814815</v>
      </c>
      <c r="U610">
        <f t="shared" si="58"/>
        <v>2015</v>
      </c>
      <c r="V610" t="str">
        <f>TEXT(W610*29,"mmm")</f>
        <v>May</v>
      </c>
      <c r="W610">
        <f t="shared" si="59"/>
        <v>5</v>
      </c>
    </row>
    <row r="611" spans="1:23" ht="48" x14ac:dyDescent="0.2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55"/>
        <v>1</v>
      </c>
      <c r="P611">
        <f t="shared" si="54"/>
        <v>5</v>
      </c>
      <c r="Q611" s="11" t="s">
        <v>8316</v>
      </c>
      <c r="R611" t="s">
        <v>8317</v>
      </c>
      <c r="S611" s="17">
        <f t="shared" si="56"/>
        <v>42307.034074074079</v>
      </c>
      <c r="T611" s="17">
        <f t="shared" si="57"/>
        <v>42337.075740740736</v>
      </c>
      <c r="U611">
        <f t="shared" si="58"/>
        <v>2015</v>
      </c>
      <c r="V611" t="str">
        <f>TEXT(W611*29,"mmm")</f>
        <v>Oct</v>
      </c>
      <c r="W611">
        <f t="shared" si="59"/>
        <v>10</v>
      </c>
    </row>
    <row r="612" spans="1:23" ht="48" x14ac:dyDescent="0.2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55"/>
        <v>0</v>
      </c>
      <c r="P612">
        <f t="shared" si="54"/>
        <v>0</v>
      </c>
      <c r="Q612" s="11" t="s">
        <v>8316</v>
      </c>
      <c r="R612" t="s">
        <v>8317</v>
      </c>
      <c r="S612" s="17">
        <f t="shared" si="56"/>
        <v>42086.83085648148</v>
      </c>
      <c r="T612" s="17">
        <f t="shared" si="57"/>
        <v>42116.83085648148</v>
      </c>
      <c r="U612">
        <f t="shared" si="58"/>
        <v>2015</v>
      </c>
      <c r="V612" t="str">
        <f>TEXT(W612*29,"mmm")</f>
        <v>Mar</v>
      </c>
      <c r="W612">
        <f t="shared" si="59"/>
        <v>3</v>
      </c>
    </row>
    <row r="613" spans="1:23" ht="48" x14ac:dyDescent="0.2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55"/>
        <v>0</v>
      </c>
      <c r="P613">
        <f t="shared" si="54"/>
        <v>0</v>
      </c>
      <c r="Q613" s="11" t="s">
        <v>8316</v>
      </c>
      <c r="R613" t="s">
        <v>8317</v>
      </c>
      <c r="S613" s="17">
        <f t="shared" si="56"/>
        <v>42328.560613425929</v>
      </c>
      <c r="T613" s="17">
        <f t="shared" si="57"/>
        <v>42388.560613425929</v>
      </c>
      <c r="U613">
        <f t="shared" si="58"/>
        <v>2015</v>
      </c>
      <c r="V613" t="str">
        <f>TEXT(W613*29,"mmm")</f>
        <v>Nov</v>
      </c>
      <c r="W613">
        <f t="shared" si="59"/>
        <v>11</v>
      </c>
    </row>
    <row r="614" spans="1:23" ht="32" x14ac:dyDescent="0.2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55"/>
        <v>0</v>
      </c>
      <c r="P614">
        <f t="shared" si="54"/>
        <v>0</v>
      </c>
      <c r="Q614" s="11" t="s">
        <v>8316</v>
      </c>
      <c r="R614" t="s">
        <v>8317</v>
      </c>
      <c r="S614" s="17">
        <f t="shared" si="56"/>
        <v>42585.031782407401</v>
      </c>
      <c r="T614" s="17">
        <f t="shared" si="57"/>
        <v>42615.031782407401</v>
      </c>
      <c r="U614">
        <f t="shared" si="58"/>
        <v>2016</v>
      </c>
      <c r="V614" t="str">
        <f>TEXT(W614*29,"mmm")</f>
        <v>Aug</v>
      </c>
      <c r="W614">
        <f t="shared" si="59"/>
        <v>8</v>
      </c>
    </row>
    <row r="615" spans="1:23" ht="48" x14ac:dyDescent="0.2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55"/>
        <v>21</v>
      </c>
      <c r="P615">
        <f t="shared" si="54"/>
        <v>105.93</v>
      </c>
      <c r="Q615" s="11" t="s">
        <v>8316</v>
      </c>
      <c r="R615" t="s">
        <v>8317</v>
      </c>
      <c r="S615" s="17">
        <f t="shared" si="56"/>
        <v>42247.496759259258</v>
      </c>
      <c r="T615" s="17">
        <f t="shared" si="57"/>
        <v>42278.207638888889</v>
      </c>
      <c r="U615">
        <f t="shared" si="58"/>
        <v>2015</v>
      </c>
      <c r="V615" t="str">
        <f>TEXT(W615*29,"mmm")</f>
        <v>Aug</v>
      </c>
      <c r="W615">
        <f t="shared" si="59"/>
        <v>8</v>
      </c>
    </row>
    <row r="616" spans="1:23" ht="48" x14ac:dyDescent="0.2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55"/>
        <v>0</v>
      </c>
      <c r="P616">
        <f t="shared" si="54"/>
        <v>0</v>
      </c>
      <c r="Q616" s="11" t="s">
        <v>8316</v>
      </c>
      <c r="R616" t="s">
        <v>8317</v>
      </c>
      <c r="S616" s="17">
        <f t="shared" si="56"/>
        <v>42515.061805555553</v>
      </c>
      <c r="T616" s="17">
        <f t="shared" si="57"/>
        <v>42545.061805555553</v>
      </c>
      <c r="U616">
        <f t="shared" si="58"/>
        <v>2016</v>
      </c>
      <c r="V616" t="str">
        <f>TEXT(W616*29,"mmm")</f>
        <v>May</v>
      </c>
      <c r="W616">
        <f t="shared" si="59"/>
        <v>5</v>
      </c>
    </row>
    <row r="617" spans="1:23" ht="48" x14ac:dyDescent="0.2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55"/>
        <v>0</v>
      </c>
      <c r="P617">
        <f t="shared" si="54"/>
        <v>0</v>
      </c>
      <c r="Q617" s="11" t="s">
        <v>8316</v>
      </c>
      <c r="R617" t="s">
        <v>8317</v>
      </c>
      <c r="S617" s="17">
        <f t="shared" si="56"/>
        <v>42242.122210648144</v>
      </c>
      <c r="T617" s="17">
        <f t="shared" si="57"/>
        <v>42272.122210648144</v>
      </c>
      <c r="U617">
        <f t="shared" si="58"/>
        <v>2015</v>
      </c>
      <c r="V617" t="str">
        <f>TEXT(W617*29,"mmm")</f>
        <v>Aug</v>
      </c>
      <c r="W617">
        <f t="shared" si="59"/>
        <v>8</v>
      </c>
    </row>
    <row r="618" spans="1:23" ht="48" x14ac:dyDescent="0.2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55"/>
        <v>0</v>
      </c>
      <c r="P618">
        <f t="shared" si="54"/>
        <v>0</v>
      </c>
      <c r="Q618" s="11" t="s">
        <v>8316</v>
      </c>
      <c r="R618" t="s">
        <v>8317</v>
      </c>
      <c r="S618" s="17">
        <f t="shared" si="56"/>
        <v>42761.376238425932</v>
      </c>
      <c r="T618" s="17">
        <f t="shared" si="57"/>
        <v>42791.376238425932</v>
      </c>
      <c r="U618">
        <f t="shared" si="58"/>
        <v>2017</v>
      </c>
      <c r="V618" t="str">
        <f>TEXT(W618*29,"mmm")</f>
        <v>Jan</v>
      </c>
      <c r="W618">
        <f t="shared" si="59"/>
        <v>1</v>
      </c>
    </row>
    <row r="619" spans="1:23" ht="48" x14ac:dyDescent="0.2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55"/>
        <v>3</v>
      </c>
      <c r="P619">
        <f t="shared" si="54"/>
        <v>20</v>
      </c>
      <c r="Q619" s="11" t="s">
        <v>8316</v>
      </c>
      <c r="R619" t="s">
        <v>8317</v>
      </c>
      <c r="S619" s="17">
        <f t="shared" si="56"/>
        <v>42087.343090277776</v>
      </c>
      <c r="T619" s="17">
        <f t="shared" si="57"/>
        <v>42132.343090277776</v>
      </c>
      <c r="U619">
        <f t="shared" si="58"/>
        <v>2015</v>
      </c>
      <c r="V619" t="str">
        <f>TEXT(W619*29,"mmm")</f>
        <v>Mar</v>
      </c>
      <c r="W619">
        <f t="shared" si="59"/>
        <v>3</v>
      </c>
    </row>
    <row r="620" spans="1:23" ht="48" x14ac:dyDescent="0.2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55"/>
        <v>0</v>
      </c>
      <c r="P620">
        <f t="shared" si="54"/>
        <v>0</v>
      </c>
      <c r="Q620" s="11" t="s">
        <v>8316</v>
      </c>
      <c r="R620" t="s">
        <v>8317</v>
      </c>
      <c r="S620" s="17">
        <f t="shared" si="56"/>
        <v>42317.810219907406</v>
      </c>
      <c r="T620" s="17">
        <f t="shared" si="57"/>
        <v>42347.810219907406</v>
      </c>
      <c r="U620">
        <f t="shared" si="58"/>
        <v>2015</v>
      </c>
      <c r="V620" t="str">
        <f>TEXT(W620*29,"mmm")</f>
        <v>Nov</v>
      </c>
      <c r="W620">
        <f t="shared" si="59"/>
        <v>11</v>
      </c>
    </row>
    <row r="621" spans="1:23" ht="32" x14ac:dyDescent="0.2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55"/>
        <v>0</v>
      </c>
      <c r="P621">
        <f t="shared" si="54"/>
        <v>1</v>
      </c>
      <c r="Q621" s="11" t="s">
        <v>8316</v>
      </c>
      <c r="R621" t="s">
        <v>8317</v>
      </c>
      <c r="S621" s="17">
        <f t="shared" si="56"/>
        <v>41908.650347222225</v>
      </c>
      <c r="T621" s="17">
        <f t="shared" si="57"/>
        <v>41968.692013888889</v>
      </c>
      <c r="U621">
        <f t="shared" si="58"/>
        <v>2014</v>
      </c>
      <c r="V621" t="str">
        <f>TEXT(W621*29,"mmm")</f>
        <v>Sep</v>
      </c>
      <c r="W621">
        <f t="shared" si="59"/>
        <v>9</v>
      </c>
    </row>
    <row r="622" spans="1:23" ht="48" x14ac:dyDescent="0.2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55"/>
        <v>1</v>
      </c>
      <c r="P622">
        <f t="shared" si="54"/>
        <v>300</v>
      </c>
      <c r="Q622" s="11" t="s">
        <v>8316</v>
      </c>
      <c r="R622" t="s">
        <v>8317</v>
      </c>
      <c r="S622" s="17">
        <f t="shared" si="56"/>
        <v>41831.716874999998</v>
      </c>
      <c r="T622" s="17">
        <f t="shared" si="57"/>
        <v>41876.716874999998</v>
      </c>
      <c r="U622">
        <f t="shared" si="58"/>
        <v>2014</v>
      </c>
      <c r="V622" t="str">
        <f>TEXT(W622*29,"mmm")</f>
        <v>Jul</v>
      </c>
      <c r="W622">
        <f t="shared" si="59"/>
        <v>7</v>
      </c>
    </row>
    <row r="623" spans="1:23" ht="48" x14ac:dyDescent="0.2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55"/>
        <v>1</v>
      </c>
      <c r="P623">
        <f t="shared" si="54"/>
        <v>87</v>
      </c>
      <c r="Q623" s="11" t="s">
        <v>8316</v>
      </c>
      <c r="R623" t="s">
        <v>8317</v>
      </c>
      <c r="S623" s="17">
        <f t="shared" si="56"/>
        <v>42528.987696759257</v>
      </c>
      <c r="T623" s="17">
        <f t="shared" si="57"/>
        <v>42558.987696759257</v>
      </c>
      <c r="U623">
        <f t="shared" si="58"/>
        <v>2016</v>
      </c>
      <c r="V623" t="str">
        <f>TEXT(W623*29,"mmm")</f>
        <v>Jun</v>
      </c>
      <c r="W623">
        <f t="shared" si="59"/>
        <v>6</v>
      </c>
    </row>
    <row r="624" spans="1:23" ht="48" x14ac:dyDescent="0.2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55"/>
        <v>6</v>
      </c>
      <c r="P624">
        <f t="shared" si="54"/>
        <v>37.89</v>
      </c>
      <c r="Q624" s="11" t="s">
        <v>8316</v>
      </c>
      <c r="R624" t="s">
        <v>8317</v>
      </c>
      <c r="S624" s="17">
        <f t="shared" si="56"/>
        <v>42532.774745370371</v>
      </c>
      <c r="T624" s="17">
        <f t="shared" si="57"/>
        <v>42552.774745370371</v>
      </c>
      <c r="U624">
        <f t="shared" si="58"/>
        <v>2016</v>
      </c>
      <c r="V624" t="str">
        <f>TEXT(W624*29,"mmm")</f>
        <v>Jun</v>
      </c>
      <c r="W624">
        <f t="shared" si="59"/>
        <v>6</v>
      </c>
    </row>
    <row r="625" spans="1:23" ht="48" x14ac:dyDescent="0.2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55"/>
        <v>0</v>
      </c>
      <c r="P625">
        <f t="shared" si="54"/>
        <v>0</v>
      </c>
      <c r="Q625" s="11" t="s">
        <v>8316</v>
      </c>
      <c r="R625" t="s">
        <v>8317</v>
      </c>
      <c r="S625" s="17">
        <f t="shared" si="56"/>
        <v>42122.009224537032</v>
      </c>
      <c r="T625" s="17">
        <f t="shared" si="57"/>
        <v>42152.009224537032</v>
      </c>
      <c r="U625">
        <f t="shared" si="58"/>
        <v>2015</v>
      </c>
      <c r="V625" t="str">
        <f>TEXT(W625*29,"mmm")</f>
        <v>Apr</v>
      </c>
      <c r="W625">
        <f t="shared" si="59"/>
        <v>4</v>
      </c>
    </row>
    <row r="626" spans="1:23" ht="48" x14ac:dyDescent="0.2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55"/>
        <v>0</v>
      </c>
      <c r="P626">
        <f t="shared" si="54"/>
        <v>0</v>
      </c>
      <c r="Q626" s="11" t="s">
        <v>8316</v>
      </c>
      <c r="R626" t="s">
        <v>8317</v>
      </c>
      <c r="S626" s="17">
        <f t="shared" si="56"/>
        <v>42108.988900462966</v>
      </c>
      <c r="T626" s="17">
        <f t="shared" si="57"/>
        <v>42138.988900462966</v>
      </c>
      <c r="U626">
        <f t="shared" si="58"/>
        <v>2015</v>
      </c>
      <c r="V626" t="str">
        <f>TEXT(W626*29,"mmm")</f>
        <v>Apr</v>
      </c>
      <c r="W626">
        <f t="shared" si="59"/>
        <v>4</v>
      </c>
    </row>
    <row r="627" spans="1:23" ht="48" x14ac:dyDescent="0.2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55"/>
        <v>0</v>
      </c>
      <c r="P627">
        <f t="shared" si="54"/>
        <v>0</v>
      </c>
      <c r="Q627" s="11" t="s">
        <v>8316</v>
      </c>
      <c r="R627" t="s">
        <v>8317</v>
      </c>
      <c r="S627" s="17">
        <f t="shared" si="56"/>
        <v>42790.895567129628</v>
      </c>
      <c r="T627" s="17">
        <f t="shared" si="57"/>
        <v>42820.853900462964</v>
      </c>
      <c r="U627">
        <f t="shared" si="58"/>
        <v>2017</v>
      </c>
      <c r="V627" t="str">
        <f>TEXT(W627*29,"mmm")</f>
        <v>Feb</v>
      </c>
      <c r="W627">
        <f t="shared" si="59"/>
        <v>2</v>
      </c>
    </row>
    <row r="628" spans="1:23" ht="48" x14ac:dyDescent="0.2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55"/>
        <v>17</v>
      </c>
      <c r="P628">
        <f t="shared" si="54"/>
        <v>111.41</v>
      </c>
      <c r="Q628" s="11" t="s">
        <v>8316</v>
      </c>
      <c r="R628" t="s">
        <v>8317</v>
      </c>
      <c r="S628" s="17">
        <f t="shared" si="56"/>
        <v>42198.559479166666</v>
      </c>
      <c r="T628" s="17">
        <f t="shared" si="57"/>
        <v>42231.556944444441</v>
      </c>
      <c r="U628">
        <f t="shared" si="58"/>
        <v>2015</v>
      </c>
      <c r="V628" t="str">
        <f>TEXT(W628*29,"mmm")</f>
        <v>Jul</v>
      </c>
      <c r="W628">
        <f t="shared" si="59"/>
        <v>7</v>
      </c>
    </row>
    <row r="629" spans="1:23" ht="48" x14ac:dyDescent="0.2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55"/>
        <v>0</v>
      </c>
      <c r="P629">
        <f t="shared" si="54"/>
        <v>90</v>
      </c>
      <c r="Q629" s="11" t="s">
        <v>8316</v>
      </c>
      <c r="R629" t="s">
        <v>8317</v>
      </c>
      <c r="S629" s="17">
        <f t="shared" si="56"/>
        <v>42384.306840277779</v>
      </c>
      <c r="T629" s="17">
        <f t="shared" si="57"/>
        <v>42443.958333333328</v>
      </c>
      <c r="U629">
        <f t="shared" si="58"/>
        <v>2016</v>
      </c>
      <c r="V629" t="str">
        <f>TEXT(W629*29,"mmm")</f>
        <v>Jan</v>
      </c>
      <c r="W629">
        <f t="shared" si="59"/>
        <v>1</v>
      </c>
    </row>
    <row r="630" spans="1:23" ht="48" x14ac:dyDescent="0.2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55"/>
        <v>0</v>
      </c>
      <c r="P630">
        <f t="shared" si="54"/>
        <v>0</v>
      </c>
      <c r="Q630" s="11" t="s">
        <v>8316</v>
      </c>
      <c r="R630" t="s">
        <v>8317</v>
      </c>
      <c r="S630" s="17">
        <f t="shared" si="56"/>
        <v>41803.692789351851</v>
      </c>
      <c r="T630" s="17">
        <f t="shared" si="57"/>
        <v>41833.692789351851</v>
      </c>
      <c r="U630">
        <f t="shared" si="58"/>
        <v>2014</v>
      </c>
      <c r="V630" t="str">
        <f>TEXT(W630*29,"mmm")</f>
        <v>Jun</v>
      </c>
      <c r="W630">
        <f t="shared" si="59"/>
        <v>6</v>
      </c>
    </row>
    <row r="631" spans="1:23" ht="48" x14ac:dyDescent="0.2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55"/>
        <v>0</v>
      </c>
      <c r="P631">
        <f t="shared" si="54"/>
        <v>116.67</v>
      </c>
      <c r="Q631" s="11" t="s">
        <v>8316</v>
      </c>
      <c r="R631" t="s">
        <v>8317</v>
      </c>
      <c r="S631" s="17">
        <f t="shared" si="56"/>
        <v>42474.637824074074</v>
      </c>
      <c r="T631" s="17">
        <f t="shared" si="57"/>
        <v>42504.637824074074</v>
      </c>
      <c r="U631">
        <f t="shared" si="58"/>
        <v>2016</v>
      </c>
      <c r="V631" t="str">
        <f>TEXT(W631*29,"mmm")</f>
        <v>Apr</v>
      </c>
      <c r="W631">
        <f t="shared" si="59"/>
        <v>4</v>
      </c>
    </row>
    <row r="632" spans="1:23" ht="48" x14ac:dyDescent="0.2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55"/>
        <v>0</v>
      </c>
      <c r="P632">
        <f t="shared" si="54"/>
        <v>10</v>
      </c>
      <c r="Q632" s="11" t="s">
        <v>8316</v>
      </c>
      <c r="R632" t="s">
        <v>8317</v>
      </c>
      <c r="S632" s="17">
        <f t="shared" si="56"/>
        <v>42223.619456018518</v>
      </c>
      <c r="T632" s="17">
        <f t="shared" si="57"/>
        <v>42253.215277777781</v>
      </c>
      <c r="U632">
        <f t="shared" si="58"/>
        <v>2015</v>
      </c>
      <c r="V632" t="str">
        <f>TEXT(W632*29,"mmm")</f>
        <v>Aug</v>
      </c>
      <c r="W632">
        <f t="shared" si="59"/>
        <v>8</v>
      </c>
    </row>
    <row r="633" spans="1:23" ht="32" x14ac:dyDescent="0.2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55"/>
        <v>1</v>
      </c>
      <c r="P633">
        <f t="shared" si="54"/>
        <v>76.67</v>
      </c>
      <c r="Q633" s="11" t="s">
        <v>8316</v>
      </c>
      <c r="R633" t="s">
        <v>8317</v>
      </c>
      <c r="S633" s="17">
        <f t="shared" si="56"/>
        <v>42489.772326388891</v>
      </c>
      <c r="T633" s="17">
        <f t="shared" si="57"/>
        <v>42518.772326388891</v>
      </c>
      <c r="U633">
        <f t="shared" si="58"/>
        <v>2016</v>
      </c>
      <c r="V633" t="str">
        <f>TEXT(W633*29,"mmm")</f>
        <v>Apr</v>
      </c>
      <c r="W633">
        <f t="shared" si="59"/>
        <v>4</v>
      </c>
    </row>
    <row r="634" spans="1:23" ht="32" x14ac:dyDescent="0.2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55"/>
        <v>0</v>
      </c>
      <c r="P634">
        <f t="shared" si="54"/>
        <v>0</v>
      </c>
      <c r="Q634" s="11" t="s">
        <v>8316</v>
      </c>
      <c r="R634" t="s">
        <v>8317</v>
      </c>
      <c r="S634" s="17">
        <f t="shared" si="56"/>
        <v>42303.659317129626</v>
      </c>
      <c r="T634" s="17">
        <f t="shared" si="57"/>
        <v>42333.700983796298</v>
      </c>
      <c r="U634">
        <f t="shared" si="58"/>
        <v>2015</v>
      </c>
      <c r="V634" t="str">
        <f>TEXT(W634*29,"mmm")</f>
        <v>Oct</v>
      </c>
      <c r="W634">
        <f t="shared" si="59"/>
        <v>10</v>
      </c>
    </row>
    <row r="635" spans="1:23" ht="48" x14ac:dyDescent="0.2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55"/>
        <v>12</v>
      </c>
      <c r="P635">
        <f t="shared" si="54"/>
        <v>49.8</v>
      </c>
      <c r="Q635" s="11" t="s">
        <v>8316</v>
      </c>
      <c r="R635" t="s">
        <v>8317</v>
      </c>
      <c r="S635" s="17">
        <f t="shared" si="56"/>
        <v>42507.29932870371</v>
      </c>
      <c r="T635" s="17">
        <f t="shared" si="57"/>
        <v>42538.958333333328</v>
      </c>
      <c r="U635">
        <f t="shared" si="58"/>
        <v>2016</v>
      </c>
      <c r="V635" t="str">
        <f>TEXT(W635*29,"mmm")</f>
        <v>May</v>
      </c>
      <c r="W635">
        <f t="shared" si="59"/>
        <v>5</v>
      </c>
    </row>
    <row r="636" spans="1:23" ht="32" x14ac:dyDescent="0.2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55"/>
        <v>0</v>
      </c>
      <c r="P636">
        <f t="shared" si="54"/>
        <v>1</v>
      </c>
      <c r="Q636" s="11" t="s">
        <v>8316</v>
      </c>
      <c r="R636" t="s">
        <v>8317</v>
      </c>
      <c r="S636" s="17">
        <f t="shared" si="56"/>
        <v>42031.928576388891</v>
      </c>
      <c r="T636" s="17">
        <f t="shared" si="57"/>
        <v>42061.928576388891</v>
      </c>
      <c r="U636">
        <f t="shared" si="58"/>
        <v>2015</v>
      </c>
      <c r="V636" t="str">
        <f>TEXT(W636*29,"mmm")</f>
        <v>Jan</v>
      </c>
      <c r="W636">
        <f t="shared" si="59"/>
        <v>1</v>
      </c>
    </row>
    <row r="637" spans="1:23" ht="32" x14ac:dyDescent="0.2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55"/>
        <v>0</v>
      </c>
      <c r="P637">
        <f t="shared" si="54"/>
        <v>2</v>
      </c>
      <c r="Q637" s="11" t="s">
        <v>8316</v>
      </c>
      <c r="R637" t="s">
        <v>8317</v>
      </c>
      <c r="S637" s="17">
        <f t="shared" si="56"/>
        <v>42076.092152777783</v>
      </c>
      <c r="T637" s="17">
        <f t="shared" si="57"/>
        <v>42106.092152777783</v>
      </c>
      <c r="U637">
        <f t="shared" si="58"/>
        <v>2015</v>
      </c>
      <c r="V637" t="str">
        <f>TEXT(W637*29,"mmm")</f>
        <v>Mar</v>
      </c>
      <c r="W637">
        <f t="shared" si="59"/>
        <v>3</v>
      </c>
    </row>
    <row r="638" spans="1:23" ht="32" x14ac:dyDescent="0.2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55"/>
        <v>0</v>
      </c>
      <c r="P638">
        <f t="shared" si="54"/>
        <v>4</v>
      </c>
      <c r="Q638" s="11" t="s">
        <v>8316</v>
      </c>
      <c r="R638" t="s">
        <v>8317</v>
      </c>
      <c r="S638" s="17">
        <f t="shared" si="56"/>
        <v>42131.455439814818</v>
      </c>
      <c r="T638" s="17">
        <f t="shared" si="57"/>
        <v>42161.44930555555</v>
      </c>
      <c r="U638">
        <f t="shared" si="58"/>
        <v>2015</v>
      </c>
      <c r="V638" t="str">
        <f>TEXT(W638*29,"mmm")</f>
        <v>May</v>
      </c>
      <c r="W638">
        <f t="shared" si="59"/>
        <v>5</v>
      </c>
    </row>
    <row r="639" spans="1:23" ht="48" x14ac:dyDescent="0.2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55"/>
        <v>0</v>
      </c>
      <c r="P639">
        <f t="shared" si="54"/>
        <v>0</v>
      </c>
      <c r="Q639" s="11" t="s">
        <v>8316</v>
      </c>
      <c r="R639" t="s">
        <v>8317</v>
      </c>
      <c r="S639" s="17">
        <f t="shared" si="56"/>
        <v>42762.962013888886</v>
      </c>
      <c r="T639" s="17">
        <f t="shared" si="57"/>
        <v>42791.961111111115</v>
      </c>
      <c r="U639">
        <f t="shared" si="58"/>
        <v>2017</v>
      </c>
      <c r="V639" t="str">
        <f>TEXT(W639*29,"mmm")</f>
        <v>Jan</v>
      </c>
      <c r="W639">
        <f t="shared" si="59"/>
        <v>1</v>
      </c>
    </row>
    <row r="640" spans="1:23" ht="16" x14ac:dyDescent="0.2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55"/>
        <v>0</v>
      </c>
      <c r="P640">
        <f t="shared" si="54"/>
        <v>3</v>
      </c>
      <c r="Q640" s="11" t="s">
        <v>8316</v>
      </c>
      <c r="R640" t="s">
        <v>8317</v>
      </c>
      <c r="S640" s="17">
        <f t="shared" si="56"/>
        <v>42759.593310185184</v>
      </c>
      <c r="T640" s="17">
        <f t="shared" si="57"/>
        <v>42819.55164351852</v>
      </c>
      <c r="U640">
        <f t="shared" si="58"/>
        <v>2017</v>
      </c>
      <c r="V640" t="str">
        <f>TEXT(W640*29,"mmm")</f>
        <v>Jan</v>
      </c>
      <c r="W640">
        <f t="shared" si="59"/>
        <v>1</v>
      </c>
    </row>
    <row r="641" spans="1:23" ht="32" x14ac:dyDescent="0.2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55"/>
        <v>0</v>
      </c>
      <c r="P641">
        <f t="shared" si="54"/>
        <v>1</v>
      </c>
      <c r="Q641" s="11" t="s">
        <v>8316</v>
      </c>
      <c r="R641" t="s">
        <v>8317</v>
      </c>
      <c r="S641" s="17">
        <f t="shared" si="56"/>
        <v>41865.583275462966</v>
      </c>
      <c r="T641" s="17">
        <f t="shared" si="57"/>
        <v>41925.583275462966</v>
      </c>
      <c r="U641">
        <f t="shared" si="58"/>
        <v>2014</v>
      </c>
      <c r="V641" t="str">
        <f>TEXT(W641*29,"mmm")</f>
        <v>Aug</v>
      </c>
      <c r="W641">
        <f t="shared" si="59"/>
        <v>8</v>
      </c>
    </row>
    <row r="642" spans="1:23" ht="48" x14ac:dyDescent="0.2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55"/>
        <v>144</v>
      </c>
      <c r="P642">
        <f t="shared" ref="P642:P705" si="60">IFERROR(ROUND(E642/L642,2),0)</f>
        <v>50.5</v>
      </c>
      <c r="Q642" s="11" t="s">
        <v>8316</v>
      </c>
      <c r="R642" t="s">
        <v>8318</v>
      </c>
      <c r="S642" s="17">
        <f t="shared" si="56"/>
        <v>42683.420312500006</v>
      </c>
      <c r="T642" s="17">
        <f t="shared" si="57"/>
        <v>42698.958333333328</v>
      </c>
      <c r="U642">
        <f t="shared" si="58"/>
        <v>2016</v>
      </c>
      <c r="V642" t="str">
        <f>TEXT(W642*29,"mmm")</f>
        <v>Nov</v>
      </c>
      <c r="W642">
        <f t="shared" si="59"/>
        <v>11</v>
      </c>
    </row>
    <row r="643" spans="1:23" ht="48" x14ac:dyDescent="0.2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61">ROUND(E643/D643*100,0)</f>
        <v>119</v>
      </c>
      <c r="P643">
        <f t="shared" si="60"/>
        <v>151.32</v>
      </c>
      <c r="Q643" s="11" t="s">
        <v>8316</v>
      </c>
      <c r="R643" t="s">
        <v>8318</v>
      </c>
      <c r="S643" s="17">
        <f t="shared" ref="S643:S706" si="62">(((J643/60)/60)/24)+DATE(1970,1,1)</f>
        <v>42199.57</v>
      </c>
      <c r="T643" s="17">
        <f t="shared" ref="T643:T706" si="63">(((I643/60)/60)/24)+DATE(1970,1,1)</f>
        <v>42229.57</v>
      </c>
      <c r="U643">
        <f t="shared" ref="U643:U706" si="64">YEAR(S643)</f>
        <v>2015</v>
      </c>
      <c r="V643" t="str">
        <f>TEXT(W643*29,"mmm")</f>
        <v>Jul</v>
      </c>
      <c r="W643">
        <f t="shared" ref="W643:W706" si="65">MONTH(S643)</f>
        <v>7</v>
      </c>
    </row>
    <row r="644" spans="1:23" ht="48" x14ac:dyDescent="0.2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61"/>
        <v>1460</v>
      </c>
      <c r="P644">
        <f t="shared" si="60"/>
        <v>134.36000000000001</v>
      </c>
      <c r="Q644" s="11" t="s">
        <v>8316</v>
      </c>
      <c r="R644" t="s">
        <v>8318</v>
      </c>
      <c r="S644" s="17">
        <f t="shared" si="62"/>
        <v>42199.651319444441</v>
      </c>
      <c r="T644" s="17">
        <f t="shared" si="63"/>
        <v>42235.651319444441</v>
      </c>
      <c r="U644">
        <f t="shared" si="64"/>
        <v>2015</v>
      </c>
      <c r="V644" t="str">
        <f>TEXT(W644*29,"mmm")</f>
        <v>Jul</v>
      </c>
      <c r="W644">
        <f t="shared" si="65"/>
        <v>7</v>
      </c>
    </row>
    <row r="645" spans="1:23" ht="32" x14ac:dyDescent="0.2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61"/>
        <v>106</v>
      </c>
      <c r="P645">
        <f t="shared" si="60"/>
        <v>174.03</v>
      </c>
      <c r="Q645" s="11" t="s">
        <v>8316</v>
      </c>
      <c r="R645" t="s">
        <v>8318</v>
      </c>
      <c r="S645" s="17">
        <f t="shared" si="62"/>
        <v>42100.642071759255</v>
      </c>
      <c r="T645" s="17">
        <f t="shared" si="63"/>
        <v>42155.642071759255</v>
      </c>
      <c r="U645">
        <f t="shared" si="64"/>
        <v>2015</v>
      </c>
      <c r="V645" t="str">
        <f>TEXT(W645*29,"mmm")</f>
        <v>Apr</v>
      </c>
      <c r="W645">
        <f t="shared" si="65"/>
        <v>4</v>
      </c>
    </row>
    <row r="646" spans="1:23" ht="48" x14ac:dyDescent="0.2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61"/>
        <v>300</v>
      </c>
      <c r="P646">
        <f t="shared" si="60"/>
        <v>73.489999999999995</v>
      </c>
      <c r="Q646" s="11" t="s">
        <v>8316</v>
      </c>
      <c r="R646" t="s">
        <v>8318</v>
      </c>
      <c r="S646" s="17">
        <f t="shared" si="62"/>
        <v>41898.665960648148</v>
      </c>
      <c r="T646" s="17">
        <f t="shared" si="63"/>
        <v>41941.041666666664</v>
      </c>
      <c r="U646">
        <f t="shared" si="64"/>
        <v>2014</v>
      </c>
      <c r="V646" t="str">
        <f>TEXT(W646*29,"mmm")</f>
        <v>Sep</v>
      </c>
      <c r="W646">
        <f t="shared" si="65"/>
        <v>9</v>
      </c>
    </row>
    <row r="647" spans="1:23" ht="32" x14ac:dyDescent="0.2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61"/>
        <v>279</v>
      </c>
      <c r="P647">
        <f t="shared" si="60"/>
        <v>23.52</v>
      </c>
      <c r="Q647" s="11" t="s">
        <v>8316</v>
      </c>
      <c r="R647" t="s">
        <v>8318</v>
      </c>
      <c r="S647" s="17">
        <f t="shared" si="62"/>
        <v>42564.026319444441</v>
      </c>
      <c r="T647" s="17">
        <f t="shared" si="63"/>
        <v>42594.026319444441</v>
      </c>
      <c r="U647">
        <f t="shared" si="64"/>
        <v>2016</v>
      </c>
      <c r="V647" t="str">
        <f>TEXT(W647*29,"mmm")</f>
        <v>Jul</v>
      </c>
      <c r="W647">
        <f t="shared" si="65"/>
        <v>7</v>
      </c>
    </row>
    <row r="648" spans="1:23" ht="48" x14ac:dyDescent="0.2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61"/>
        <v>132</v>
      </c>
      <c r="P648">
        <f t="shared" si="60"/>
        <v>39.07</v>
      </c>
      <c r="Q648" s="11" t="s">
        <v>8316</v>
      </c>
      <c r="R648" t="s">
        <v>8318</v>
      </c>
      <c r="S648" s="17">
        <f t="shared" si="62"/>
        <v>41832.852627314816</v>
      </c>
      <c r="T648" s="17">
        <f t="shared" si="63"/>
        <v>41862.852627314816</v>
      </c>
      <c r="U648">
        <f t="shared" si="64"/>
        <v>2014</v>
      </c>
      <c r="V648" t="str">
        <f>TEXT(W648*29,"mmm")</f>
        <v>Jul</v>
      </c>
      <c r="W648">
        <f t="shared" si="65"/>
        <v>7</v>
      </c>
    </row>
    <row r="649" spans="1:23" ht="48" x14ac:dyDescent="0.2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61"/>
        <v>107</v>
      </c>
      <c r="P649">
        <f t="shared" si="60"/>
        <v>125.94</v>
      </c>
      <c r="Q649" s="11" t="s">
        <v>8316</v>
      </c>
      <c r="R649" t="s">
        <v>8318</v>
      </c>
      <c r="S649" s="17">
        <f t="shared" si="62"/>
        <v>42416.767928240741</v>
      </c>
      <c r="T649" s="17">
        <f t="shared" si="63"/>
        <v>42446.726261574076</v>
      </c>
      <c r="U649">
        <f t="shared" si="64"/>
        <v>2016</v>
      </c>
      <c r="V649" t="str">
        <f>TEXT(W649*29,"mmm")</f>
        <v>Feb</v>
      </c>
      <c r="W649">
        <f t="shared" si="65"/>
        <v>2</v>
      </c>
    </row>
    <row r="650" spans="1:23" ht="32" x14ac:dyDescent="0.2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61"/>
        <v>127</v>
      </c>
      <c r="P650">
        <f t="shared" si="60"/>
        <v>1644</v>
      </c>
      <c r="Q650" s="11" t="s">
        <v>8316</v>
      </c>
      <c r="R650" t="s">
        <v>8318</v>
      </c>
      <c r="S650" s="17">
        <f t="shared" si="62"/>
        <v>41891.693379629629</v>
      </c>
      <c r="T650" s="17">
        <f t="shared" si="63"/>
        <v>41926.693379629629</v>
      </c>
      <c r="U650">
        <f t="shared" si="64"/>
        <v>2014</v>
      </c>
      <c r="V650" t="str">
        <f>TEXT(W650*29,"mmm")</f>
        <v>Sep</v>
      </c>
      <c r="W650">
        <f t="shared" si="65"/>
        <v>9</v>
      </c>
    </row>
    <row r="651" spans="1:23" ht="48" x14ac:dyDescent="0.2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61"/>
        <v>140</v>
      </c>
      <c r="P651">
        <f t="shared" si="60"/>
        <v>42.67</v>
      </c>
      <c r="Q651" s="11" t="s">
        <v>8316</v>
      </c>
      <c r="R651" t="s">
        <v>8318</v>
      </c>
      <c r="S651" s="17">
        <f t="shared" si="62"/>
        <v>41877.912187499998</v>
      </c>
      <c r="T651" s="17">
        <f t="shared" si="63"/>
        <v>41898.912187499998</v>
      </c>
      <c r="U651">
        <f t="shared" si="64"/>
        <v>2014</v>
      </c>
      <c r="V651" t="str">
        <f>TEXT(W651*29,"mmm")</f>
        <v>Aug</v>
      </c>
      <c r="W651">
        <f t="shared" si="65"/>
        <v>8</v>
      </c>
    </row>
    <row r="652" spans="1:23" ht="48" x14ac:dyDescent="0.2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61"/>
        <v>112</v>
      </c>
      <c r="P652">
        <f t="shared" si="60"/>
        <v>35.130000000000003</v>
      </c>
      <c r="Q652" s="11" t="s">
        <v>8316</v>
      </c>
      <c r="R652" t="s">
        <v>8318</v>
      </c>
      <c r="S652" s="17">
        <f t="shared" si="62"/>
        <v>41932.036851851852</v>
      </c>
      <c r="T652" s="17">
        <f t="shared" si="63"/>
        <v>41992.078518518523</v>
      </c>
      <c r="U652">
        <f t="shared" si="64"/>
        <v>2014</v>
      </c>
      <c r="V652" t="str">
        <f>TEXT(W652*29,"mmm")</f>
        <v>Oct</v>
      </c>
      <c r="W652">
        <f t="shared" si="65"/>
        <v>10</v>
      </c>
    </row>
    <row r="653" spans="1:23" ht="48" x14ac:dyDescent="0.2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61"/>
        <v>101</v>
      </c>
      <c r="P653">
        <f t="shared" si="60"/>
        <v>239.35</v>
      </c>
      <c r="Q653" s="11" t="s">
        <v>8316</v>
      </c>
      <c r="R653" t="s">
        <v>8318</v>
      </c>
      <c r="S653" s="17">
        <f t="shared" si="62"/>
        <v>41956.017488425925</v>
      </c>
      <c r="T653" s="17">
        <f t="shared" si="63"/>
        <v>41986.017488425925</v>
      </c>
      <c r="U653">
        <f t="shared" si="64"/>
        <v>2014</v>
      </c>
      <c r="V653" t="str">
        <f>TEXT(W653*29,"mmm")</f>
        <v>Nov</v>
      </c>
      <c r="W653">
        <f t="shared" si="65"/>
        <v>11</v>
      </c>
    </row>
    <row r="654" spans="1:23" ht="48" x14ac:dyDescent="0.2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61"/>
        <v>100</v>
      </c>
      <c r="P654">
        <f t="shared" si="60"/>
        <v>107.64</v>
      </c>
      <c r="Q654" s="11" t="s">
        <v>8316</v>
      </c>
      <c r="R654" t="s">
        <v>8318</v>
      </c>
      <c r="S654" s="17">
        <f t="shared" si="62"/>
        <v>42675.690393518518</v>
      </c>
      <c r="T654" s="17">
        <f t="shared" si="63"/>
        <v>42705.732060185182</v>
      </c>
      <c r="U654">
        <f t="shared" si="64"/>
        <v>2016</v>
      </c>
      <c r="V654" t="str">
        <f>TEXT(W654*29,"mmm")</f>
        <v>Nov</v>
      </c>
      <c r="W654">
        <f t="shared" si="65"/>
        <v>11</v>
      </c>
    </row>
    <row r="655" spans="1:23" ht="48" x14ac:dyDescent="0.2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61"/>
        <v>141</v>
      </c>
      <c r="P655">
        <f t="shared" si="60"/>
        <v>95.83</v>
      </c>
      <c r="Q655" s="11" t="s">
        <v>8316</v>
      </c>
      <c r="R655" t="s">
        <v>8318</v>
      </c>
      <c r="S655" s="17">
        <f t="shared" si="62"/>
        <v>42199.618518518517</v>
      </c>
      <c r="T655" s="17">
        <f t="shared" si="63"/>
        <v>42236.618518518517</v>
      </c>
      <c r="U655">
        <f t="shared" si="64"/>
        <v>2015</v>
      </c>
      <c r="V655" t="str">
        <f>TEXT(W655*29,"mmm")</f>
        <v>Jul</v>
      </c>
      <c r="W655">
        <f t="shared" si="65"/>
        <v>7</v>
      </c>
    </row>
    <row r="656" spans="1:23" ht="48" x14ac:dyDescent="0.2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61"/>
        <v>267</v>
      </c>
      <c r="P656">
        <f t="shared" si="60"/>
        <v>31.66</v>
      </c>
      <c r="Q656" s="11" t="s">
        <v>8316</v>
      </c>
      <c r="R656" t="s">
        <v>8318</v>
      </c>
      <c r="S656" s="17">
        <f t="shared" si="62"/>
        <v>42163.957326388889</v>
      </c>
      <c r="T656" s="17">
        <f t="shared" si="63"/>
        <v>42193.957326388889</v>
      </c>
      <c r="U656">
        <f t="shared" si="64"/>
        <v>2015</v>
      </c>
      <c r="V656" t="str">
        <f>TEXT(W656*29,"mmm")</f>
        <v>Jun</v>
      </c>
      <c r="W656">
        <f t="shared" si="65"/>
        <v>6</v>
      </c>
    </row>
    <row r="657" spans="1:23" ht="48" x14ac:dyDescent="0.2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61"/>
        <v>147</v>
      </c>
      <c r="P657">
        <f t="shared" si="60"/>
        <v>42.89</v>
      </c>
      <c r="Q657" s="11" t="s">
        <v>8316</v>
      </c>
      <c r="R657" t="s">
        <v>8318</v>
      </c>
      <c r="S657" s="17">
        <f t="shared" si="62"/>
        <v>42045.957314814819</v>
      </c>
      <c r="T657" s="17">
        <f t="shared" si="63"/>
        <v>42075.915648148148</v>
      </c>
      <c r="U657">
        <f t="shared" si="64"/>
        <v>2015</v>
      </c>
      <c r="V657" t="str">
        <f>TEXT(W657*29,"mmm")</f>
        <v>Feb</v>
      </c>
      <c r="W657">
        <f t="shared" si="65"/>
        <v>2</v>
      </c>
    </row>
    <row r="658" spans="1:23" ht="48" x14ac:dyDescent="0.2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61"/>
        <v>214</v>
      </c>
      <c r="P658">
        <f t="shared" si="60"/>
        <v>122.74</v>
      </c>
      <c r="Q658" s="11" t="s">
        <v>8316</v>
      </c>
      <c r="R658" t="s">
        <v>8318</v>
      </c>
      <c r="S658" s="17">
        <f t="shared" si="62"/>
        <v>42417.804618055554</v>
      </c>
      <c r="T658" s="17">
        <f t="shared" si="63"/>
        <v>42477.762951388882</v>
      </c>
      <c r="U658">
        <f t="shared" si="64"/>
        <v>2016</v>
      </c>
      <c r="V658" t="str">
        <f>TEXT(W658*29,"mmm")</f>
        <v>Feb</v>
      </c>
      <c r="W658">
        <f t="shared" si="65"/>
        <v>2</v>
      </c>
    </row>
    <row r="659" spans="1:23" ht="48" x14ac:dyDescent="0.2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61"/>
        <v>126</v>
      </c>
      <c r="P659">
        <f t="shared" si="60"/>
        <v>190.45</v>
      </c>
      <c r="Q659" s="11" t="s">
        <v>8316</v>
      </c>
      <c r="R659" t="s">
        <v>8318</v>
      </c>
      <c r="S659" s="17">
        <f t="shared" si="62"/>
        <v>42331.84574074074</v>
      </c>
      <c r="T659" s="17">
        <f t="shared" si="63"/>
        <v>42361.84574074074</v>
      </c>
      <c r="U659">
        <f t="shared" si="64"/>
        <v>2015</v>
      </c>
      <c r="V659" t="str">
        <f>TEXT(W659*29,"mmm")</f>
        <v>Nov</v>
      </c>
      <c r="W659">
        <f t="shared" si="65"/>
        <v>11</v>
      </c>
    </row>
    <row r="660" spans="1:23" ht="48" x14ac:dyDescent="0.2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61"/>
        <v>104</v>
      </c>
      <c r="P660">
        <f t="shared" si="60"/>
        <v>109.34</v>
      </c>
      <c r="Q660" s="11" t="s">
        <v>8316</v>
      </c>
      <c r="R660" t="s">
        <v>8318</v>
      </c>
      <c r="S660" s="17">
        <f t="shared" si="62"/>
        <v>42179.160752314812</v>
      </c>
      <c r="T660" s="17">
        <f t="shared" si="63"/>
        <v>42211.75</v>
      </c>
      <c r="U660">
        <f t="shared" si="64"/>
        <v>2015</v>
      </c>
      <c r="V660" t="str">
        <f>TEXT(W660*29,"mmm")</f>
        <v>Jun</v>
      </c>
      <c r="W660">
        <f t="shared" si="65"/>
        <v>6</v>
      </c>
    </row>
    <row r="661" spans="1:23" ht="16" x14ac:dyDescent="0.2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61"/>
        <v>101</v>
      </c>
      <c r="P661">
        <f t="shared" si="60"/>
        <v>143.66999999999999</v>
      </c>
      <c r="Q661" s="11" t="s">
        <v>8316</v>
      </c>
      <c r="R661" t="s">
        <v>8318</v>
      </c>
      <c r="S661" s="17">
        <f t="shared" si="62"/>
        <v>42209.593692129631</v>
      </c>
      <c r="T661" s="17">
        <f t="shared" si="63"/>
        <v>42239.593692129631</v>
      </c>
      <c r="U661">
        <f t="shared" si="64"/>
        <v>2015</v>
      </c>
      <c r="V661" t="str">
        <f>TEXT(W661*29,"mmm")</f>
        <v>Jul</v>
      </c>
      <c r="W661">
        <f t="shared" si="65"/>
        <v>7</v>
      </c>
    </row>
    <row r="662" spans="1:23" ht="48" x14ac:dyDescent="0.2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61"/>
        <v>3</v>
      </c>
      <c r="P662">
        <f t="shared" si="60"/>
        <v>84.94</v>
      </c>
      <c r="Q662" s="11" t="s">
        <v>8316</v>
      </c>
      <c r="R662" t="s">
        <v>8318</v>
      </c>
      <c r="S662" s="17">
        <f t="shared" si="62"/>
        <v>41922.741655092592</v>
      </c>
      <c r="T662" s="17">
        <f t="shared" si="63"/>
        <v>41952.783321759263</v>
      </c>
      <c r="U662">
        <f t="shared" si="64"/>
        <v>2014</v>
      </c>
      <c r="V662" t="str">
        <f>TEXT(W662*29,"mmm")</f>
        <v>Oct</v>
      </c>
      <c r="W662">
        <f t="shared" si="65"/>
        <v>10</v>
      </c>
    </row>
    <row r="663" spans="1:23" ht="48" x14ac:dyDescent="0.2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61"/>
        <v>1</v>
      </c>
      <c r="P663">
        <f t="shared" si="60"/>
        <v>10.56</v>
      </c>
      <c r="Q663" s="11" t="s">
        <v>8316</v>
      </c>
      <c r="R663" t="s">
        <v>8318</v>
      </c>
      <c r="S663" s="17">
        <f t="shared" si="62"/>
        <v>42636.645358796297</v>
      </c>
      <c r="T663" s="17">
        <f t="shared" si="63"/>
        <v>42666.645358796297</v>
      </c>
      <c r="U663">
        <f t="shared" si="64"/>
        <v>2016</v>
      </c>
      <c r="V663" t="str">
        <f>TEXT(W663*29,"mmm")</f>
        <v>Sep</v>
      </c>
      <c r="W663">
        <f t="shared" si="65"/>
        <v>9</v>
      </c>
    </row>
    <row r="664" spans="1:23" ht="32" x14ac:dyDescent="0.2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61"/>
        <v>0</v>
      </c>
      <c r="P664">
        <f t="shared" si="60"/>
        <v>39</v>
      </c>
      <c r="Q664" s="11" t="s">
        <v>8316</v>
      </c>
      <c r="R664" t="s">
        <v>8318</v>
      </c>
      <c r="S664" s="17">
        <f t="shared" si="62"/>
        <v>41990.438043981485</v>
      </c>
      <c r="T664" s="17">
        <f t="shared" si="63"/>
        <v>42020.438043981485</v>
      </c>
      <c r="U664">
        <f t="shared" si="64"/>
        <v>2014</v>
      </c>
      <c r="V664" t="str">
        <f>TEXT(W664*29,"mmm")</f>
        <v>Dec</v>
      </c>
      <c r="W664">
        <f t="shared" si="65"/>
        <v>12</v>
      </c>
    </row>
    <row r="665" spans="1:23" ht="48" x14ac:dyDescent="0.2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61"/>
        <v>0</v>
      </c>
      <c r="P665">
        <f t="shared" si="60"/>
        <v>100</v>
      </c>
      <c r="Q665" s="11" t="s">
        <v>8316</v>
      </c>
      <c r="R665" t="s">
        <v>8318</v>
      </c>
      <c r="S665" s="17">
        <f t="shared" si="62"/>
        <v>42173.843240740738</v>
      </c>
      <c r="T665" s="17">
        <f t="shared" si="63"/>
        <v>42203.843240740738</v>
      </c>
      <c r="U665">
        <f t="shared" si="64"/>
        <v>2015</v>
      </c>
      <c r="V665" t="str">
        <f>TEXT(W665*29,"mmm")</f>
        <v>Jun</v>
      </c>
      <c r="W665">
        <f t="shared" si="65"/>
        <v>6</v>
      </c>
    </row>
    <row r="666" spans="1:23" ht="48" x14ac:dyDescent="0.2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61"/>
        <v>8</v>
      </c>
      <c r="P666">
        <f t="shared" si="60"/>
        <v>31.17</v>
      </c>
      <c r="Q666" s="11" t="s">
        <v>8316</v>
      </c>
      <c r="R666" t="s">
        <v>8318</v>
      </c>
      <c r="S666" s="17">
        <f t="shared" si="62"/>
        <v>42077.666377314818</v>
      </c>
      <c r="T666" s="17">
        <f t="shared" si="63"/>
        <v>42107.666377314818</v>
      </c>
      <c r="U666">
        <f t="shared" si="64"/>
        <v>2015</v>
      </c>
      <c r="V666" t="str">
        <f>TEXT(W666*29,"mmm")</f>
        <v>Mar</v>
      </c>
      <c r="W666">
        <f t="shared" si="65"/>
        <v>3</v>
      </c>
    </row>
    <row r="667" spans="1:23" ht="48" x14ac:dyDescent="0.2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61"/>
        <v>19</v>
      </c>
      <c r="P667">
        <f t="shared" si="60"/>
        <v>155.33000000000001</v>
      </c>
      <c r="Q667" s="11" t="s">
        <v>8316</v>
      </c>
      <c r="R667" t="s">
        <v>8318</v>
      </c>
      <c r="S667" s="17">
        <f t="shared" si="62"/>
        <v>42688.711354166662</v>
      </c>
      <c r="T667" s="17">
        <f t="shared" si="63"/>
        <v>42748.711354166662</v>
      </c>
      <c r="U667">
        <f t="shared" si="64"/>
        <v>2016</v>
      </c>
      <c r="V667" t="str">
        <f>TEXT(W667*29,"mmm")</f>
        <v>Nov</v>
      </c>
      <c r="W667">
        <f t="shared" si="65"/>
        <v>11</v>
      </c>
    </row>
    <row r="668" spans="1:23" ht="48" x14ac:dyDescent="0.2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61"/>
        <v>0</v>
      </c>
      <c r="P668">
        <f t="shared" si="60"/>
        <v>2</v>
      </c>
      <c r="Q668" s="11" t="s">
        <v>8316</v>
      </c>
      <c r="R668" t="s">
        <v>8318</v>
      </c>
      <c r="S668" s="17">
        <f t="shared" si="62"/>
        <v>41838.832152777781</v>
      </c>
      <c r="T668" s="17">
        <f t="shared" si="63"/>
        <v>41868.832152777781</v>
      </c>
      <c r="U668">
        <f t="shared" si="64"/>
        <v>2014</v>
      </c>
      <c r="V668" t="str">
        <f>TEXT(W668*29,"mmm")</f>
        <v>Jul</v>
      </c>
      <c r="W668">
        <f t="shared" si="65"/>
        <v>7</v>
      </c>
    </row>
    <row r="669" spans="1:23" ht="48" x14ac:dyDescent="0.2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61"/>
        <v>10</v>
      </c>
      <c r="P669">
        <f t="shared" si="60"/>
        <v>178.93</v>
      </c>
      <c r="Q669" s="11" t="s">
        <v>8316</v>
      </c>
      <c r="R669" t="s">
        <v>8318</v>
      </c>
      <c r="S669" s="17">
        <f t="shared" si="62"/>
        <v>42632.373414351852</v>
      </c>
      <c r="T669" s="17">
        <f t="shared" si="63"/>
        <v>42672.373414351852</v>
      </c>
      <c r="U669">
        <f t="shared" si="64"/>
        <v>2016</v>
      </c>
      <c r="V669" t="str">
        <f>TEXT(W669*29,"mmm")</f>
        <v>Sep</v>
      </c>
      <c r="W669">
        <f t="shared" si="65"/>
        <v>9</v>
      </c>
    </row>
    <row r="670" spans="1:23" ht="48" x14ac:dyDescent="0.2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61"/>
        <v>5</v>
      </c>
      <c r="P670">
        <f t="shared" si="60"/>
        <v>27.36</v>
      </c>
      <c r="Q670" s="11" t="s">
        <v>8316</v>
      </c>
      <c r="R670" t="s">
        <v>8318</v>
      </c>
      <c r="S670" s="17">
        <f t="shared" si="62"/>
        <v>42090.831273148149</v>
      </c>
      <c r="T670" s="17">
        <f t="shared" si="63"/>
        <v>42135.831273148149</v>
      </c>
      <c r="U670">
        <f t="shared" si="64"/>
        <v>2015</v>
      </c>
      <c r="V670" t="str">
        <f>TEXT(W670*29,"mmm")</f>
        <v>Mar</v>
      </c>
      <c r="W670">
        <f t="shared" si="65"/>
        <v>3</v>
      </c>
    </row>
    <row r="671" spans="1:23" ht="64" x14ac:dyDescent="0.2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61"/>
        <v>22</v>
      </c>
      <c r="P671">
        <f t="shared" si="60"/>
        <v>1536.25</v>
      </c>
      <c r="Q671" s="11" t="s">
        <v>8316</v>
      </c>
      <c r="R671" t="s">
        <v>8318</v>
      </c>
      <c r="S671" s="17">
        <f t="shared" si="62"/>
        <v>42527.625671296293</v>
      </c>
      <c r="T671" s="17">
        <f t="shared" si="63"/>
        <v>42557.625671296293</v>
      </c>
      <c r="U671">
        <f t="shared" si="64"/>
        <v>2016</v>
      </c>
      <c r="V671" t="str">
        <f>TEXT(W671*29,"mmm")</f>
        <v>Jun</v>
      </c>
      <c r="W671">
        <f t="shared" si="65"/>
        <v>6</v>
      </c>
    </row>
    <row r="672" spans="1:23" ht="48" x14ac:dyDescent="0.2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61"/>
        <v>29</v>
      </c>
      <c r="P672">
        <f t="shared" si="60"/>
        <v>85</v>
      </c>
      <c r="Q672" s="11" t="s">
        <v>8316</v>
      </c>
      <c r="R672" t="s">
        <v>8318</v>
      </c>
      <c r="S672" s="17">
        <f t="shared" si="62"/>
        <v>42506.709722222222</v>
      </c>
      <c r="T672" s="17">
        <f t="shared" si="63"/>
        <v>42540.340277777781</v>
      </c>
      <c r="U672">
        <f t="shared" si="64"/>
        <v>2016</v>
      </c>
      <c r="V672" t="str">
        <f>TEXT(W672*29,"mmm")</f>
        <v>May</v>
      </c>
      <c r="W672">
        <f t="shared" si="65"/>
        <v>5</v>
      </c>
    </row>
    <row r="673" spans="1:23" ht="48" x14ac:dyDescent="0.2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61"/>
        <v>39</v>
      </c>
      <c r="P673">
        <f t="shared" si="60"/>
        <v>788.53</v>
      </c>
      <c r="Q673" s="11" t="s">
        <v>8316</v>
      </c>
      <c r="R673" t="s">
        <v>8318</v>
      </c>
      <c r="S673" s="17">
        <f t="shared" si="62"/>
        <v>41984.692731481482</v>
      </c>
      <c r="T673" s="17">
        <f t="shared" si="63"/>
        <v>42018.166666666672</v>
      </c>
      <c r="U673">
        <f t="shared" si="64"/>
        <v>2014</v>
      </c>
      <c r="V673" t="str">
        <f>TEXT(W673*29,"mmm")</f>
        <v>Dec</v>
      </c>
      <c r="W673">
        <f t="shared" si="65"/>
        <v>12</v>
      </c>
    </row>
    <row r="674" spans="1:23" ht="48" x14ac:dyDescent="0.2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61"/>
        <v>22</v>
      </c>
      <c r="P674">
        <f t="shared" si="60"/>
        <v>50.3</v>
      </c>
      <c r="Q674" s="11" t="s">
        <v>8316</v>
      </c>
      <c r="R674" t="s">
        <v>8318</v>
      </c>
      <c r="S674" s="17">
        <f t="shared" si="62"/>
        <v>41974.219490740739</v>
      </c>
      <c r="T674" s="17">
        <f t="shared" si="63"/>
        <v>42005.207638888889</v>
      </c>
      <c r="U674">
        <f t="shared" si="64"/>
        <v>2014</v>
      </c>
      <c r="V674" t="str">
        <f>TEXT(W674*29,"mmm")</f>
        <v>Dec</v>
      </c>
      <c r="W674">
        <f t="shared" si="65"/>
        <v>12</v>
      </c>
    </row>
    <row r="675" spans="1:23" ht="48" x14ac:dyDescent="0.2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61"/>
        <v>0</v>
      </c>
      <c r="P675">
        <f t="shared" si="60"/>
        <v>68.33</v>
      </c>
      <c r="Q675" s="11" t="s">
        <v>8316</v>
      </c>
      <c r="R675" t="s">
        <v>8318</v>
      </c>
      <c r="S675" s="17">
        <f t="shared" si="62"/>
        <v>41838.840474537035</v>
      </c>
      <c r="T675" s="17">
        <f t="shared" si="63"/>
        <v>41883.840474537035</v>
      </c>
      <c r="U675">
        <f t="shared" si="64"/>
        <v>2014</v>
      </c>
      <c r="V675" t="str">
        <f>TEXT(W675*29,"mmm")</f>
        <v>Jul</v>
      </c>
      <c r="W675">
        <f t="shared" si="65"/>
        <v>7</v>
      </c>
    </row>
    <row r="676" spans="1:23" ht="32" x14ac:dyDescent="0.2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61"/>
        <v>0</v>
      </c>
      <c r="P676">
        <f t="shared" si="60"/>
        <v>7.5</v>
      </c>
      <c r="Q676" s="11" t="s">
        <v>8316</v>
      </c>
      <c r="R676" t="s">
        <v>8318</v>
      </c>
      <c r="S676" s="17">
        <f t="shared" si="62"/>
        <v>41803.116053240738</v>
      </c>
      <c r="T676" s="17">
        <f t="shared" si="63"/>
        <v>41863.116053240738</v>
      </c>
      <c r="U676">
        <f t="shared" si="64"/>
        <v>2014</v>
      </c>
      <c r="V676" t="str">
        <f>TEXT(W676*29,"mmm")</f>
        <v>Jun</v>
      </c>
      <c r="W676">
        <f t="shared" si="65"/>
        <v>6</v>
      </c>
    </row>
    <row r="677" spans="1:23" ht="48" x14ac:dyDescent="0.2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61"/>
        <v>15</v>
      </c>
      <c r="P677">
        <f t="shared" si="60"/>
        <v>34.270000000000003</v>
      </c>
      <c r="Q677" s="11" t="s">
        <v>8316</v>
      </c>
      <c r="R677" t="s">
        <v>8318</v>
      </c>
      <c r="S677" s="17">
        <f t="shared" si="62"/>
        <v>41975.930601851855</v>
      </c>
      <c r="T677" s="17">
        <f t="shared" si="63"/>
        <v>42005.290972222225</v>
      </c>
      <c r="U677">
        <f t="shared" si="64"/>
        <v>2014</v>
      </c>
      <c r="V677" t="str">
        <f>TEXT(W677*29,"mmm")</f>
        <v>Dec</v>
      </c>
      <c r="W677">
        <f t="shared" si="65"/>
        <v>12</v>
      </c>
    </row>
    <row r="678" spans="1:23" ht="64" x14ac:dyDescent="0.2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61"/>
        <v>1</v>
      </c>
      <c r="P678">
        <f t="shared" si="60"/>
        <v>61.29</v>
      </c>
      <c r="Q678" s="11" t="s">
        <v>8316</v>
      </c>
      <c r="R678" t="s">
        <v>8318</v>
      </c>
      <c r="S678" s="17">
        <f t="shared" si="62"/>
        <v>42012.768298611118</v>
      </c>
      <c r="T678" s="17">
        <f t="shared" si="63"/>
        <v>42042.768298611118</v>
      </c>
      <c r="U678">
        <f t="shared" si="64"/>
        <v>2015</v>
      </c>
      <c r="V678" t="str">
        <f>TEXT(W678*29,"mmm")</f>
        <v>Jan</v>
      </c>
      <c r="W678">
        <f t="shared" si="65"/>
        <v>1</v>
      </c>
    </row>
    <row r="679" spans="1:23" ht="48" x14ac:dyDescent="0.2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61"/>
        <v>26</v>
      </c>
      <c r="P679">
        <f t="shared" si="60"/>
        <v>133.25</v>
      </c>
      <c r="Q679" s="11" t="s">
        <v>8316</v>
      </c>
      <c r="R679" t="s">
        <v>8318</v>
      </c>
      <c r="S679" s="17">
        <f t="shared" si="62"/>
        <v>42504.403877314813</v>
      </c>
      <c r="T679" s="17">
        <f t="shared" si="63"/>
        <v>42549.403877314813</v>
      </c>
      <c r="U679">
        <f t="shared" si="64"/>
        <v>2016</v>
      </c>
      <c r="V679" t="str">
        <f>TEXT(W679*29,"mmm")</f>
        <v>May</v>
      </c>
      <c r="W679">
        <f t="shared" si="65"/>
        <v>5</v>
      </c>
    </row>
    <row r="680" spans="1:23" ht="48" x14ac:dyDescent="0.2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61"/>
        <v>4</v>
      </c>
      <c r="P680">
        <f t="shared" si="60"/>
        <v>65.180000000000007</v>
      </c>
      <c r="Q680" s="11" t="s">
        <v>8316</v>
      </c>
      <c r="R680" t="s">
        <v>8318</v>
      </c>
      <c r="S680" s="17">
        <f t="shared" si="62"/>
        <v>42481.376597222217</v>
      </c>
      <c r="T680" s="17">
        <f t="shared" si="63"/>
        <v>42511.376597222217</v>
      </c>
      <c r="U680">
        <f t="shared" si="64"/>
        <v>2016</v>
      </c>
      <c r="V680" t="str">
        <f>TEXT(W680*29,"mmm")</f>
        <v>Apr</v>
      </c>
      <c r="W680">
        <f t="shared" si="65"/>
        <v>4</v>
      </c>
    </row>
    <row r="681" spans="1:23" ht="48" x14ac:dyDescent="0.2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61"/>
        <v>15</v>
      </c>
      <c r="P681">
        <f t="shared" si="60"/>
        <v>93.9</v>
      </c>
      <c r="Q681" s="11" t="s">
        <v>8316</v>
      </c>
      <c r="R681" t="s">
        <v>8318</v>
      </c>
      <c r="S681" s="17">
        <f t="shared" si="62"/>
        <v>42556.695706018523</v>
      </c>
      <c r="T681" s="17">
        <f t="shared" si="63"/>
        <v>42616.695706018523</v>
      </c>
      <c r="U681">
        <f t="shared" si="64"/>
        <v>2016</v>
      </c>
      <c r="V681" t="str">
        <f>TEXT(W681*29,"mmm")</f>
        <v>Jul</v>
      </c>
      <c r="W681">
        <f t="shared" si="65"/>
        <v>7</v>
      </c>
    </row>
    <row r="682" spans="1:23" ht="48" x14ac:dyDescent="0.2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61"/>
        <v>26</v>
      </c>
      <c r="P682">
        <f t="shared" si="60"/>
        <v>150.65</v>
      </c>
      <c r="Q682" s="11" t="s">
        <v>8316</v>
      </c>
      <c r="R682" t="s">
        <v>8318</v>
      </c>
      <c r="S682" s="17">
        <f t="shared" si="62"/>
        <v>41864.501516203702</v>
      </c>
      <c r="T682" s="17">
        <f t="shared" si="63"/>
        <v>41899.501516203702</v>
      </c>
      <c r="U682">
        <f t="shared" si="64"/>
        <v>2014</v>
      </c>
      <c r="V682" t="str">
        <f>TEXT(W682*29,"mmm")</f>
        <v>Aug</v>
      </c>
      <c r="W682">
        <f t="shared" si="65"/>
        <v>8</v>
      </c>
    </row>
    <row r="683" spans="1:23" ht="48" x14ac:dyDescent="0.2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61"/>
        <v>0</v>
      </c>
      <c r="P683">
        <f t="shared" si="60"/>
        <v>1</v>
      </c>
      <c r="Q683" s="11" t="s">
        <v>8316</v>
      </c>
      <c r="R683" t="s">
        <v>8318</v>
      </c>
      <c r="S683" s="17">
        <f t="shared" si="62"/>
        <v>42639.805601851855</v>
      </c>
      <c r="T683" s="17">
        <f t="shared" si="63"/>
        <v>42669.805601851855</v>
      </c>
      <c r="U683">
        <f t="shared" si="64"/>
        <v>2016</v>
      </c>
      <c r="V683" t="str">
        <f>TEXT(W683*29,"mmm")</f>
        <v>Sep</v>
      </c>
      <c r="W683">
        <f t="shared" si="65"/>
        <v>9</v>
      </c>
    </row>
    <row r="684" spans="1:23" ht="48" x14ac:dyDescent="0.2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61"/>
        <v>0</v>
      </c>
      <c r="P684">
        <f t="shared" si="60"/>
        <v>13.25</v>
      </c>
      <c r="Q684" s="11" t="s">
        <v>8316</v>
      </c>
      <c r="R684" t="s">
        <v>8318</v>
      </c>
      <c r="S684" s="17">
        <f t="shared" si="62"/>
        <v>42778.765300925923</v>
      </c>
      <c r="T684" s="17">
        <f t="shared" si="63"/>
        <v>42808.723634259266</v>
      </c>
      <c r="U684">
        <f t="shared" si="64"/>
        <v>2017</v>
      </c>
      <c r="V684" t="str">
        <f>TEXT(W684*29,"mmm")</f>
        <v>Feb</v>
      </c>
      <c r="W684">
        <f t="shared" si="65"/>
        <v>2</v>
      </c>
    </row>
    <row r="685" spans="1:23" ht="48" x14ac:dyDescent="0.2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61"/>
        <v>1</v>
      </c>
      <c r="P685">
        <f t="shared" si="60"/>
        <v>99.33</v>
      </c>
      <c r="Q685" s="11" t="s">
        <v>8316</v>
      </c>
      <c r="R685" t="s">
        <v>8318</v>
      </c>
      <c r="S685" s="17">
        <f t="shared" si="62"/>
        <v>42634.900046296301</v>
      </c>
      <c r="T685" s="17">
        <f t="shared" si="63"/>
        <v>42674.900046296301</v>
      </c>
      <c r="U685">
        <f t="shared" si="64"/>
        <v>2016</v>
      </c>
      <c r="V685" t="str">
        <f>TEXT(W685*29,"mmm")</f>
        <v>Sep</v>
      </c>
      <c r="W685">
        <f t="shared" si="65"/>
        <v>9</v>
      </c>
    </row>
    <row r="686" spans="1:23" ht="16" x14ac:dyDescent="0.2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61"/>
        <v>7</v>
      </c>
      <c r="P686">
        <f t="shared" si="60"/>
        <v>177.39</v>
      </c>
      <c r="Q686" s="11" t="s">
        <v>8316</v>
      </c>
      <c r="R686" t="s">
        <v>8318</v>
      </c>
      <c r="S686" s="17">
        <f t="shared" si="62"/>
        <v>41809.473275462966</v>
      </c>
      <c r="T686" s="17">
        <f t="shared" si="63"/>
        <v>41845.125</v>
      </c>
      <c r="U686">
        <f t="shared" si="64"/>
        <v>2014</v>
      </c>
      <c r="V686" t="str">
        <f>TEXT(W686*29,"mmm")</f>
        <v>Jun</v>
      </c>
      <c r="W686">
        <f t="shared" si="65"/>
        <v>6</v>
      </c>
    </row>
    <row r="687" spans="1:23" ht="48" x14ac:dyDescent="0.2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61"/>
        <v>28</v>
      </c>
      <c r="P687">
        <f t="shared" si="60"/>
        <v>55.3</v>
      </c>
      <c r="Q687" s="11" t="s">
        <v>8316</v>
      </c>
      <c r="R687" t="s">
        <v>8318</v>
      </c>
      <c r="S687" s="17">
        <f t="shared" si="62"/>
        <v>41971.866574074069</v>
      </c>
      <c r="T687" s="17">
        <f t="shared" si="63"/>
        <v>42016.866574074069</v>
      </c>
      <c r="U687">
        <f t="shared" si="64"/>
        <v>2014</v>
      </c>
      <c r="V687" t="str">
        <f>TEXT(W687*29,"mmm")</f>
        <v>Nov</v>
      </c>
      <c r="W687">
        <f t="shared" si="65"/>
        <v>11</v>
      </c>
    </row>
    <row r="688" spans="1:23" ht="64" x14ac:dyDescent="0.2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61"/>
        <v>0</v>
      </c>
      <c r="P688">
        <f t="shared" si="60"/>
        <v>0</v>
      </c>
      <c r="Q688" s="11" t="s">
        <v>8316</v>
      </c>
      <c r="R688" t="s">
        <v>8318</v>
      </c>
      <c r="S688" s="17">
        <f t="shared" si="62"/>
        <v>42189.673263888893</v>
      </c>
      <c r="T688" s="17">
        <f t="shared" si="63"/>
        <v>42219.673263888893</v>
      </c>
      <c r="U688">
        <f t="shared" si="64"/>
        <v>2015</v>
      </c>
      <c r="V688" t="str">
        <f>TEXT(W688*29,"mmm")</f>
        <v>Jul</v>
      </c>
      <c r="W688">
        <f t="shared" si="65"/>
        <v>7</v>
      </c>
    </row>
    <row r="689" spans="1:23" ht="48" x14ac:dyDescent="0.2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61"/>
        <v>4</v>
      </c>
      <c r="P689">
        <f t="shared" si="60"/>
        <v>591.66999999999996</v>
      </c>
      <c r="Q689" s="11" t="s">
        <v>8316</v>
      </c>
      <c r="R689" t="s">
        <v>8318</v>
      </c>
      <c r="S689" s="17">
        <f t="shared" si="62"/>
        <v>42711.750613425931</v>
      </c>
      <c r="T689" s="17">
        <f t="shared" si="63"/>
        <v>42771.750613425931</v>
      </c>
      <c r="U689">
        <f t="shared" si="64"/>
        <v>2016</v>
      </c>
      <c r="V689" t="str">
        <f>TEXT(W689*29,"mmm")</f>
        <v>Dec</v>
      </c>
      <c r="W689">
        <f t="shared" si="65"/>
        <v>12</v>
      </c>
    </row>
    <row r="690" spans="1:23" ht="48" x14ac:dyDescent="0.2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61"/>
        <v>73</v>
      </c>
      <c r="P690">
        <f t="shared" si="60"/>
        <v>405.5</v>
      </c>
      <c r="Q690" s="11" t="s">
        <v>8316</v>
      </c>
      <c r="R690" t="s">
        <v>8318</v>
      </c>
      <c r="S690" s="17">
        <f t="shared" si="62"/>
        <v>42262.104780092588</v>
      </c>
      <c r="T690" s="17">
        <f t="shared" si="63"/>
        <v>42292.104780092588</v>
      </c>
      <c r="U690">
        <f t="shared" si="64"/>
        <v>2015</v>
      </c>
      <c r="V690" t="str">
        <f>TEXT(W690*29,"mmm")</f>
        <v>Sep</v>
      </c>
      <c r="W690">
        <f t="shared" si="65"/>
        <v>9</v>
      </c>
    </row>
    <row r="691" spans="1:23" ht="48" x14ac:dyDescent="0.2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61"/>
        <v>58</v>
      </c>
      <c r="P691">
        <f t="shared" si="60"/>
        <v>343.15</v>
      </c>
      <c r="Q691" s="11" t="s">
        <v>8316</v>
      </c>
      <c r="R691" t="s">
        <v>8318</v>
      </c>
      <c r="S691" s="17">
        <f t="shared" si="62"/>
        <v>42675.66778935185</v>
      </c>
      <c r="T691" s="17">
        <f t="shared" si="63"/>
        <v>42712.207638888889</v>
      </c>
      <c r="U691">
        <f t="shared" si="64"/>
        <v>2016</v>
      </c>
      <c r="V691" t="str">
        <f>TEXT(W691*29,"mmm")</f>
        <v>Nov</v>
      </c>
      <c r="W691">
        <f t="shared" si="65"/>
        <v>11</v>
      </c>
    </row>
    <row r="692" spans="1:23" ht="32" x14ac:dyDescent="0.2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61"/>
        <v>12</v>
      </c>
      <c r="P692">
        <f t="shared" si="60"/>
        <v>72.59</v>
      </c>
      <c r="Q692" s="11" t="s">
        <v>8316</v>
      </c>
      <c r="R692" t="s">
        <v>8318</v>
      </c>
      <c r="S692" s="17">
        <f t="shared" si="62"/>
        <v>42579.634733796294</v>
      </c>
      <c r="T692" s="17">
        <f t="shared" si="63"/>
        <v>42622.25</v>
      </c>
      <c r="U692">
        <f t="shared" si="64"/>
        <v>2016</v>
      </c>
      <c r="V692" t="str">
        <f>TEXT(W692*29,"mmm")</f>
        <v>Jul</v>
      </c>
      <c r="W692">
        <f t="shared" si="65"/>
        <v>7</v>
      </c>
    </row>
    <row r="693" spans="1:23" ht="48" x14ac:dyDescent="0.2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61"/>
        <v>1</v>
      </c>
      <c r="P693">
        <f t="shared" si="60"/>
        <v>26</v>
      </c>
      <c r="Q693" s="11" t="s">
        <v>8316</v>
      </c>
      <c r="R693" t="s">
        <v>8318</v>
      </c>
      <c r="S693" s="17">
        <f t="shared" si="62"/>
        <v>42158.028310185182</v>
      </c>
      <c r="T693" s="17">
        <f t="shared" si="63"/>
        <v>42186.028310185182</v>
      </c>
      <c r="U693">
        <f t="shared" si="64"/>
        <v>2015</v>
      </c>
      <c r="V693" t="str">
        <f>TEXT(W693*29,"mmm")</f>
        <v>Jun</v>
      </c>
      <c r="W693">
        <f t="shared" si="65"/>
        <v>6</v>
      </c>
    </row>
    <row r="694" spans="1:23" ht="48" x14ac:dyDescent="0.2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61"/>
        <v>7</v>
      </c>
      <c r="P694">
        <f t="shared" si="60"/>
        <v>6.5</v>
      </c>
      <c r="Q694" s="11" t="s">
        <v>8316</v>
      </c>
      <c r="R694" t="s">
        <v>8318</v>
      </c>
      <c r="S694" s="17">
        <f t="shared" si="62"/>
        <v>42696.37572916667</v>
      </c>
      <c r="T694" s="17">
        <f t="shared" si="63"/>
        <v>42726.37572916667</v>
      </c>
      <c r="U694">
        <f t="shared" si="64"/>
        <v>2016</v>
      </c>
      <c r="V694" t="str">
        <f>TEXT(W694*29,"mmm")</f>
        <v>Nov</v>
      </c>
      <c r="W694">
        <f t="shared" si="65"/>
        <v>11</v>
      </c>
    </row>
    <row r="695" spans="1:23" ht="32" x14ac:dyDescent="0.2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61"/>
        <v>35</v>
      </c>
      <c r="P695">
        <f t="shared" si="60"/>
        <v>119.39</v>
      </c>
      <c r="Q695" s="11" t="s">
        <v>8316</v>
      </c>
      <c r="R695" t="s">
        <v>8318</v>
      </c>
      <c r="S695" s="17">
        <f t="shared" si="62"/>
        <v>42094.808182870373</v>
      </c>
      <c r="T695" s="17">
        <f t="shared" si="63"/>
        <v>42124.808182870373</v>
      </c>
      <c r="U695">
        <f t="shared" si="64"/>
        <v>2015</v>
      </c>
      <c r="V695" t="str">
        <f>TEXT(W695*29,"mmm")</f>
        <v>Mar</v>
      </c>
      <c r="W695">
        <f t="shared" si="65"/>
        <v>3</v>
      </c>
    </row>
    <row r="696" spans="1:23" ht="48" x14ac:dyDescent="0.2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61"/>
        <v>0</v>
      </c>
      <c r="P696">
        <f t="shared" si="60"/>
        <v>84.29</v>
      </c>
      <c r="Q696" s="11" t="s">
        <v>8316</v>
      </c>
      <c r="R696" t="s">
        <v>8318</v>
      </c>
      <c r="S696" s="17">
        <f t="shared" si="62"/>
        <v>42737.663877314815</v>
      </c>
      <c r="T696" s="17">
        <f t="shared" si="63"/>
        <v>42767.663877314815</v>
      </c>
      <c r="U696">
        <f t="shared" si="64"/>
        <v>2017</v>
      </c>
      <c r="V696" t="str">
        <f>TEXT(W696*29,"mmm")</f>
        <v>Jan</v>
      </c>
      <c r="W696">
        <f t="shared" si="65"/>
        <v>1</v>
      </c>
    </row>
    <row r="697" spans="1:23" ht="48" x14ac:dyDescent="0.2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61"/>
        <v>1</v>
      </c>
      <c r="P697">
        <f t="shared" si="60"/>
        <v>90.86</v>
      </c>
      <c r="Q697" s="11" t="s">
        <v>8316</v>
      </c>
      <c r="R697" t="s">
        <v>8318</v>
      </c>
      <c r="S697" s="17">
        <f t="shared" si="62"/>
        <v>41913.521064814813</v>
      </c>
      <c r="T697" s="17">
        <f t="shared" si="63"/>
        <v>41943.521064814813</v>
      </c>
      <c r="U697">
        <f t="shared" si="64"/>
        <v>2014</v>
      </c>
      <c r="V697" t="str">
        <f>TEXT(W697*29,"mmm")</f>
        <v>Oct</v>
      </c>
      <c r="W697">
        <f t="shared" si="65"/>
        <v>10</v>
      </c>
    </row>
    <row r="698" spans="1:23" ht="32" x14ac:dyDescent="0.2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61"/>
        <v>0</v>
      </c>
      <c r="P698">
        <f t="shared" si="60"/>
        <v>1</v>
      </c>
      <c r="Q698" s="11" t="s">
        <v>8316</v>
      </c>
      <c r="R698" t="s">
        <v>8318</v>
      </c>
      <c r="S698" s="17">
        <f t="shared" si="62"/>
        <v>41815.927106481482</v>
      </c>
      <c r="T698" s="17">
        <f t="shared" si="63"/>
        <v>41845.927106481482</v>
      </c>
      <c r="U698">
        <f t="shared" si="64"/>
        <v>2014</v>
      </c>
      <c r="V698" t="str">
        <f>TEXT(W698*29,"mmm")</f>
        <v>Jun</v>
      </c>
      <c r="W698">
        <f t="shared" si="65"/>
        <v>6</v>
      </c>
    </row>
    <row r="699" spans="1:23" ht="48" x14ac:dyDescent="0.2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61"/>
        <v>46</v>
      </c>
      <c r="P699">
        <f t="shared" si="60"/>
        <v>20.34</v>
      </c>
      <c r="Q699" s="11" t="s">
        <v>8316</v>
      </c>
      <c r="R699" t="s">
        <v>8318</v>
      </c>
      <c r="S699" s="17">
        <f t="shared" si="62"/>
        <v>42388.523020833338</v>
      </c>
      <c r="T699" s="17">
        <f t="shared" si="63"/>
        <v>42403.523020833338</v>
      </c>
      <c r="U699">
        <f t="shared" si="64"/>
        <v>2016</v>
      </c>
      <c r="V699" t="str">
        <f>TEXT(W699*29,"mmm")</f>
        <v>Jan</v>
      </c>
      <c r="W699">
        <f t="shared" si="65"/>
        <v>1</v>
      </c>
    </row>
    <row r="700" spans="1:23" ht="48" x14ac:dyDescent="0.2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61"/>
        <v>15</v>
      </c>
      <c r="P700">
        <f t="shared" si="60"/>
        <v>530.69000000000005</v>
      </c>
      <c r="Q700" s="11" t="s">
        <v>8316</v>
      </c>
      <c r="R700" t="s">
        <v>8318</v>
      </c>
      <c r="S700" s="17">
        <f t="shared" si="62"/>
        <v>41866.931076388886</v>
      </c>
      <c r="T700" s="17">
        <f t="shared" si="63"/>
        <v>41900.083333333336</v>
      </c>
      <c r="U700">
        <f t="shared" si="64"/>
        <v>2014</v>
      </c>
      <c r="V700" t="str">
        <f>TEXT(W700*29,"mmm")</f>
        <v>Aug</v>
      </c>
      <c r="W700">
        <f t="shared" si="65"/>
        <v>8</v>
      </c>
    </row>
    <row r="701" spans="1:23" ht="48" x14ac:dyDescent="0.2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61"/>
        <v>82</v>
      </c>
      <c r="P701">
        <f t="shared" si="60"/>
        <v>120.39</v>
      </c>
      <c r="Q701" s="11" t="s">
        <v>8316</v>
      </c>
      <c r="R701" t="s">
        <v>8318</v>
      </c>
      <c r="S701" s="17">
        <f t="shared" si="62"/>
        <v>41563.485509259262</v>
      </c>
      <c r="T701" s="17">
        <f t="shared" si="63"/>
        <v>41600.666666666664</v>
      </c>
      <c r="U701">
        <f t="shared" si="64"/>
        <v>2013</v>
      </c>
      <c r="V701" t="str">
        <f>TEXT(W701*29,"mmm")</f>
        <v>Oct</v>
      </c>
      <c r="W701">
        <f t="shared" si="65"/>
        <v>10</v>
      </c>
    </row>
    <row r="702" spans="1:23" ht="48" x14ac:dyDescent="0.2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61"/>
        <v>3</v>
      </c>
      <c r="P702">
        <f t="shared" si="60"/>
        <v>13</v>
      </c>
      <c r="Q702" s="11" t="s">
        <v>8316</v>
      </c>
      <c r="R702" t="s">
        <v>8318</v>
      </c>
      <c r="S702" s="17">
        <f t="shared" si="62"/>
        <v>42715.688437500001</v>
      </c>
      <c r="T702" s="17">
        <f t="shared" si="63"/>
        <v>42745.688437500001</v>
      </c>
      <c r="U702">
        <f t="shared" si="64"/>
        <v>2016</v>
      </c>
      <c r="V702" t="str">
        <f>TEXT(W702*29,"mmm")</f>
        <v>Dec</v>
      </c>
      <c r="W702">
        <f t="shared" si="65"/>
        <v>12</v>
      </c>
    </row>
    <row r="703" spans="1:23" ht="48" x14ac:dyDescent="0.2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61"/>
        <v>27</v>
      </c>
      <c r="P703">
        <f t="shared" si="60"/>
        <v>291.33</v>
      </c>
      <c r="Q703" s="11" t="s">
        <v>8316</v>
      </c>
      <c r="R703" t="s">
        <v>8318</v>
      </c>
      <c r="S703" s="17">
        <f t="shared" si="62"/>
        <v>41813.662962962961</v>
      </c>
      <c r="T703" s="17">
        <f t="shared" si="63"/>
        <v>41843.662962962961</v>
      </c>
      <c r="U703">
        <f t="shared" si="64"/>
        <v>2014</v>
      </c>
      <c r="V703" t="str">
        <f>TEXT(W703*29,"mmm")</f>
        <v>Jun</v>
      </c>
      <c r="W703">
        <f t="shared" si="65"/>
        <v>6</v>
      </c>
    </row>
    <row r="704" spans="1:23" ht="48" x14ac:dyDescent="0.2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61"/>
        <v>31</v>
      </c>
      <c r="P704">
        <f t="shared" si="60"/>
        <v>124.92</v>
      </c>
      <c r="Q704" s="11" t="s">
        <v>8316</v>
      </c>
      <c r="R704" t="s">
        <v>8318</v>
      </c>
      <c r="S704" s="17">
        <f t="shared" si="62"/>
        <v>42668.726701388892</v>
      </c>
      <c r="T704" s="17">
        <f t="shared" si="63"/>
        <v>42698.768368055549</v>
      </c>
      <c r="U704">
        <f t="shared" si="64"/>
        <v>2016</v>
      </c>
      <c r="V704" t="str">
        <f>TEXT(W704*29,"mmm")</f>
        <v>Oct</v>
      </c>
      <c r="W704">
        <f t="shared" si="65"/>
        <v>10</v>
      </c>
    </row>
    <row r="705" spans="1:23" ht="48" x14ac:dyDescent="0.2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61"/>
        <v>6</v>
      </c>
      <c r="P705">
        <f t="shared" si="60"/>
        <v>119.57</v>
      </c>
      <c r="Q705" s="11" t="s">
        <v>8316</v>
      </c>
      <c r="R705" t="s">
        <v>8318</v>
      </c>
      <c r="S705" s="17">
        <f t="shared" si="62"/>
        <v>42711.950798611113</v>
      </c>
      <c r="T705" s="17">
        <f t="shared" si="63"/>
        <v>42766.98055555555</v>
      </c>
      <c r="U705">
        <f t="shared" si="64"/>
        <v>2016</v>
      </c>
      <c r="V705" t="str">
        <f>TEXT(W705*29,"mmm")</f>
        <v>Dec</v>
      </c>
      <c r="W705">
        <f t="shared" si="65"/>
        <v>12</v>
      </c>
    </row>
    <row r="706" spans="1:23" ht="48" x14ac:dyDescent="0.2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61"/>
        <v>1</v>
      </c>
      <c r="P706">
        <f t="shared" ref="P706:P769" si="66">IFERROR(ROUND(E706/L706,2),0)</f>
        <v>120.25</v>
      </c>
      <c r="Q706" s="11" t="s">
        <v>8316</v>
      </c>
      <c r="R706" t="s">
        <v>8318</v>
      </c>
      <c r="S706" s="17">
        <f t="shared" si="62"/>
        <v>42726.192916666667</v>
      </c>
      <c r="T706" s="17">
        <f t="shared" si="63"/>
        <v>42786.192916666667</v>
      </c>
      <c r="U706">
        <f t="shared" si="64"/>
        <v>2016</v>
      </c>
      <c r="V706" t="str">
        <f>TEXT(W706*29,"mmm")</f>
        <v>Dec</v>
      </c>
      <c r="W706">
        <f t="shared" si="65"/>
        <v>12</v>
      </c>
    </row>
    <row r="707" spans="1:23" ht="32" x14ac:dyDescent="0.2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67">ROUND(E707/D707*100,0)</f>
        <v>1</v>
      </c>
      <c r="P707">
        <f t="shared" si="66"/>
        <v>195.4</v>
      </c>
      <c r="Q707" s="11" t="s">
        <v>8316</v>
      </c>
      <c r="R707" t="s">
        <v>8318</v>
      </c>
      <c r="S707" s="17">
        <f t="shared" ref="S707:S770" si="68">(((J707/60)/60)/24)+DATE(1970,1,1)</f>
        <v>42726.491643518515</v>
      </c>
      <c r="T707" s="17">
        <f t="shared" ref="T707:T770" si="69">(((I707/60)/60)/24)+DATE(1970,1,1)</f>
        <v>42756.491643518515</v>
      </c>
      <c r="U707">
        <f t="shared" ref="U707:U770" si="70">YEAR(S707)</f>
        <v>2016</v>
      </c>
      <c r="V707" t="str">
        <f>TEXT(W707*29,"mmm")</f>
        <v>Dec</v>
      </c>
      <c r="W707">
        <f t="shared" ref="W707:W770" si="71">MONTH(S707)</f>
        <v>12</v>
      </c>
    </row>
    <row r="708" spans="1:23" ht="48" x14ac:dyDescent="0.2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67"/>
        <v>0</v>
      </c>
      <c r="P708">
        <f t="shared" si="66"/>
        <v>0</v>
      </c>
      <c r="Q708" s="11" t="s">
        <v>8316</v>
      </c>
      <c r="R708" t="s">
        <v>8318</v>
      </c>
      <c r="S708" s="17">
        <f t="shared" si="68"/>
        <v>42676.995173611111</v>
      </c>
      <c r="T708" s="17">
        <f t="shared" si="69"/>
        <v>42718.777083333334</v>
      </c>
      <c r="U708">
        <f t="shared" si="70"/>
        <v>2016</v>
      </c>
      <c r="V708" t="str">
        <f>TEXT(W708*29,"mmm")</f>
        <v>Nov</v>
      </c>
      <c r="W708">
        <f t="shared" si="71"/>
        <v>11</v>
      </c>
    </row>
    <row r="709" spans="1:23" ht="48" x14ac:dyDescent="0.2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67"/>
        <v>79</v>
      </c>
      <c r="P709">
        <f t="shared" si="66"/>
        <v>117.7</v>
      </c>
      <c r="Q709" s="11" t="s">
        <v>8316</v>
      </c>
      <c r="R709" t="s">
        <v>8318</v>
      </c>
      <c r="S709" s="17">
        <f t="shared" si="68"/>
        <v>42696.663506944446</v>
      </c>
      <c r="T709" s="17">
        <f t="shared" si="69"/>
        <v>42736.663506944446</v>
      </c>
      <c r="U709">
        <f t="shared" si="70"/>
        <v>2016</v>
      </c>
      <c r="V709" t="str">
        <f>TEXT(W709*29,"mmm")</f>
        <v>Nov</v>
      </c>
      <c r="W709">
        <f t="shared" si="71"/>
        <v>11</v>
      </c>
    </row>
    <row r="710" spans="1:23" ht="48" x14ac:dyDescent="0.2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67"/>
        <v>22</v>
      </c>
      <c r="P710">
        <f t="shared" si="66"/>
        <v>23.95</v>
      </c>
      <c r="Q710" s="11" t="s">
        <v>8316</v>
      </c>
      <c r="R710" t="s">
        <v>8318</v>
      </c>
      <c r="S710" s="17">
        <f t="shared" si="68"/>
        <v>41835.581018518518</v>
      </c>
      <c r="T710" s="17">
        <f t="shared" si="69"/>
        <v>41895.581018518518</v>
      </c>
      <c r="U710">
        <f t="shared" si="70"/>
        <v>2014</v>
      </c>
      <c r="V710" t="str">
        <f>TEXT(W710*29,"mmm")</f>
        <v>Jul</v>
      </c>
      <c r="W710">
        <f t="shared" si="71"/>
        <v>7</v>
      </c>
    </row>
    <row r="711" spans="1:23" ht="32" x14ac:dyDescent="0.2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67"/>
        <v>0</v>
      </c>
      <c r="P711">
        <f t="shared" si="66"/>
        <v>30.5</v>
      </c>
      <c r="Q711" s="11" t="s">
        <v>8316</v>
      </c>
      <c r="R711" t="s">
        <v>8318</v>
      </c>
      <c r="S711" s="17">
        <f t="shared" si="68"/>
        <v>41948.041192129633</v>
      </c>
      <c r="T711" s="17">
        <f t="shared" si="69"/>
        <v>41978.041192129633</v>
      </c>
      <c r="U711">
        <f t="shared" si="70"/>
        <v>2014</v>
      </c>
      <c r="V711" t="str">
        <f>TEXT(W711*29,"mmm")</f>
        <v>Nov</v>
      </c>
      <c r="W711">
        <f t="shared" si="71"/>
        <v>11</v>
      </c>
    </row>
    <row r="712" spans="1:23" ht="32" x14ac:dyDescent="0.2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67"/>
        <v>0</v>
      </c>
      <c r="P712">
        <f t="shared" si="66"/>
        <v>0</v>
      </c>
      <c r="Q712" s="11" t="s">
        <v>8316</v>
      </c>
      <c r="R712" t="s">
        <v>8318</v>
      </c>
      <c r="S712" s="17">
        <f t="shared" si="68"/>
        <v>41837.984976851854</v>
      </c>
      <c r="T712" s="17">
        <f t="shared" si="69"/>
        <v>41871.030555555553</v>
      </c>
      <c r="U712">
        <f t="shared" si="70"/>
        <v>2014</v>
      </c>
      <c r="V712" t="str">
        <f>TEXT(W712*29,"mmm")</f>
        <v>Jul</v>
      </c>
      <c r="W712">
        <f t="shared" si="71"/>
        <v>7</v>
      </c>
    </row>
    <row r="713" spans="1:23" ht="48" x14ac:dyDescent="0.2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67"/>
        <v>34</v>
      </c>
      <c r="P713">
        <f t="shared" si="66"/>
        <v>99.97</v>
      </c>
      <c r="Q713" s="11" t="s">
        <v>8316</v>
      </c>
      <c r="R713" t="s">
        <v>8318</v>
      </c>
      <c r="S713" s="17">
        <f t="shared" si="68"/>
        <v>42678.459120370375</v>
      </c>
      <c r="T713" s="17">
        <f t="shared" si="69"/>
        <v>42718.500787037032</v>
      </c>
      <c r="U713">
        <f t="shared" si="70"/>
        <v>2016</v>
      </c>
      <c r="V713" t="str">
        <f>TEXT(W713*29,"mmm")</f>
        <v>Nov</v>
      </c>
      <c r="W713">
        <f t="shared" si="71"/>
        <v>11</v>
      </c>
    </row>
    <row r="714" spans="1:23" ht="48" x14ac:dyDescent="0.2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67"/>
        <v>0</v>
      </c>
      <c r="P714">
        <f t="shared" si="66"/>
        <v>26.25</v>
      </c>
      <c r="Q714" s="11" t="s">
        <v>8316</v>
      </c>
      <c r="R714" t="s">
        <v>8318</v>
      </c>
      <c r="S714" s="17">
        <f t="shared" si="68"/>
        <v>42384.680925925932</v>
      </c>
      <c r="T714" s="17">
        <f t="shared" si="69"/>
        <v>42414.680925925932</v>
      </c>
      <c r="U714">
        <f t="shared" si="70"/>
        <v>2016</v>
      </c>
      <c r="V714" t="str">
        <f>TEXT(W714*29,"mmm")</f>
        <v>Jan</v>
      </c>
      <c r="W714">
        <f t="shared" si="71"/>
        <v>1</v>
      </c>
    </row>
    <row r="715" spans="1:23" ht="48" x14ac:dyDescent="0.2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67"/>
        <v>1</v>
      </c>
      <c r="P715">
        <f t="shared" si="66"/>
        <v>199</v>
      </c>
      <c r="Q715" s="11" t="s">
        <v>8316</v>
      </c>
      <c r="R715" t="s">
        <v>8318</v>
      </c>
      <c r="S715" s="17">
        <f t="shared" si="68"/>
        <v>42496.529305555552</v>
      </c>
      <c r="T715" s="17">
        <f t="shared" si="69"/>
        <v>42526.529305555552</v>
      </c>
      <c r="U715">
        <f t="shared" si="70"/>
        <v>2016</v>
      </c>
      <c r="V715" t="str">
        <f>TEXT(W715*29,"mmm")</f>
        <v>May</v>
      </c>
      <c r="W715">
        <f t="shared" si="71"/>
        <v>5</v>
      </c>
    </row>
    <row r="716" spans="1:23" ht="48" x14ac:dyDescent="0.2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67"/>
        <v>15</v>
      </c>
      <c r="P716">
        <f t="shared" si="66"/>
        <v>80.319999999999993</v>
      </c>
      <c r="Q716" s="11" t="s">
        <v>8316</v>
      </c>
      <c r="R716" t="s">
        <v>8318</v>
      </c>
      <c r="S716" s="17">
        <f t="shared" si="68"/>
        <v>42734.787986111114</v>
      </c>
      <c r="T716" s="17">
        <f t="shared" si="69"/>
        <v>42794.787986111114</v>
      </c>
      <c r="U716">
        <f t="shared" si="70"/>
        <v>2016</v>
      </c>
      <c r="V716" t="str">
        <f>TEXT(W716*29,"mmm")</f>
        <v>Dec</v>
      </c>
      <c r="W716">
        <f t="shared" si="71"/>
        <v>12</v>
      </c>
    </row>
    <row r="717" spans="1:23" ht="48" x14ac:dyDescent="0.2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67"/>
        <v>5</v>
      </c>
      <c r="P717">
        <f t="shared" si="66"/>
        <v>115.75</v>
      </c>
      <c r="Q717" s="11" t="s">
        <v>8316</v>
      </c>
      <c r="R717" t="s">
        <v>8318</v>
      </c>
      <c r="S717" s="17">
        <f t="shared" si="68"/>
        <v>42273.090740740736</v>
      </c>
      <c r="T717" s="17">
        <f t="shared" si="69"/>
        <v>42313.132407407407</v>
      </c>
      <c r="U717">
        <f t="shared" si="70"/>
        <v>2015</v>
      </c>
      <c r="V717" t="str">
        <f>TEXT(W717*29,"mmm")</f>
        <v>Sep</v>
      </c>
      <c r="W717">
        <f t="shared" si="71"/>
        <v>9</v>
      </c>
    </row>
    <row r="718" spans="1:23" ht="48" x14ac:dyDescent="0.2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67"/>
        <v>10</v>
      </c>
      <c r="P718">
        <f t="shared" si="66"/>
        <v>44.69</v>
      </c>
      <c r="Q718" s="11" t="s">
        <v>8316</v>
      </c>
      <c r="R718" t="s">
        <v>8318</v>
      </c>
      <c r="S718" s="17">
        <f t="shared" si="68"/>
        <v>41940.658645833333</v>
      </c>
      <c r="T718" s="17">
        <f t="shared" si="69"/>
        <v>41974</v>
      </c>
      <c r="U718">
        <f t="shared" si="70"/>
        <v>2014</v>
      </c>
      <c r="V718" t="str">
        <f>TEXT(W718*29,"mmm")</f>
        <v>Oct</v>
      </c>
      <c r="W718">
        <f t="shared" si="71"/>
        <v>10</v>
      </c>
    </row>
    <row r="719" spans="1:23" ht="16" x14ac:dyDescent="0.2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67"/>
        <v>0</v>
      </c>
      <c r="P719">
        <f t="shared" si="66"/>
        <v>76.25</v>
      </c>
      <c r="Q719" s="11" t="s">
        <v>8316</v>
      </c>
      <c r="R719" t="s">
        <v>8318</v>
      </c>
      <c r="S719" s="17">
        <f t="shared" si="68"/>
        <v>41857.854189814818</v>
      </c>
      <c r="T719" s="17">
        <f t="shared" si="69"/>
        <v>41887.854189814818</v>
      </c>
      <c r="U719">
        <f t="shared" si="70"/>
        <v>2014</v>
      </c>
      <c r="V719" t="str">
        <f>TEXT(W719*29,"mmm")</f>
        <v>Aug</v>
      </c>
      <c r="W719">
        <f t="shared" si="71"/>
        <v>8</v>
      </c>
    </row>
    <row r="720" spans="1:23" ht="48" x14ac:dyDescent="0.2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67"/>
        <v>1</v>
      </c>
      <c r="P720">
        <f t="shared" si="66"/>
        <v>22.5</v>
      </c>
      <c r="Q720" s="11" t="s">
        <v>8316</v>
      </c>
      <c r="R720" t="s">
        <v>8318</v>
      </c>
      <c r="S720" s="17">
        <f t="shared" si="68"/>
        <v>42752.845451388886</v>
      </c>
      <c r="T720" s="17">
        <f t="shared" si="69"/>
        <v>42784.249305555553</v>
      </c>
      <c r="U720">
        <f t="shared" si="70"/>
        <v>2017</v>
      </c>
      <c r="V720" t="str">
        <f>TEXT(W720*29,"mmm")</f>
        <v>Jan</v>
      </c>
      <c r="W720">
        <f t="shared" si="71"/>
        <v>1</v>
      </c>
    </row>
    <row r="721" spans="1:23" ht="48" x14ac:dyDescent="0.2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67"/>
        <v>1</v>
      </c>
      <c r="P721">
        <f t="shared" si="66"/>
        <v>19.399999999999999</v>
      </c>
      <c r="Q721" s="11" t="s">
        <v>8316</v>
      </c>
      <c r="R721" t="s">
        <v>8318</v>
      </c>
      <c r="S721" s="17">
        <f t="shared" si="68"/>
        <v>42409.040231481486</v>
      </c>
      <c r="T721" s="17">
        <f t="shared" si="69"/>
        <v>42423.040231481486</v>
      </c>
      <c r="U721">
        <f t="shared" si="70"/>
        <v>2016</v>
      </c>
      <c r="V721" t="str">
        <f>TEXT(W721*29,"mmm")</f>
        <v>Feb</v>
      </c>
      <c r="W721">
        <f t="shared" si="71"/>
        <v>2</v>
      </c>
    </row>
    <row r="722" spans="1:23" ht="48" x14ac:dyDescent="0.2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67"/>
        <v>144</v>
      </c>
      <c r="P722">
        <f t="shared" si="66"/>
        <v>66.709999999999994</v>
      </c>
      <c r="Q722" s="11" t="s">
        <v>8319</v>
      </c>
      <c r="R722" t="s">
        <v>8320</v>
      </c>
      <c r="S722" s="17">
        <f t="shared" si="68"/>
        <v>40909.649201388893</v>
      </c>
      <c r="T722" s="17">
        <f t="shared" si="69"/>
        <v>40937.649201388893</v>
      </c>
      <c r="U722">
        <f t="shared" si="70"/>
        <v>2012</v>
      </c>
      <c r="V722" t="str">
        <f>TEXT(W722*29,"mmm")</f>
        <v>Jan</v>
      </c>
      <c r="W722">
        <f t="shared" si="71"/>
        <v>1</v>
      </c>
    </row>
    <row r="723" spans="1:23" ht="48" x14ac:dyDescent="0.2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67"/>
        <v>122</v>
      </c>
      <c r="P723">
        <f t="shared" si="66"/>
        <v>84.14</v>
      </c>
      <c r="Q723" s="11" t="s">
        <v>8319</v>
      </c>
      <c r="R723" t="s">
        <v>8320</v>
      </c>
      <c r="S723" s="17">
        <f t="shared" si="68"/>
        <v>41807.571840277778</v>
      </c>
      <c r="T723" s="17">
        <f t="shared" si="69"/>
        <v>41852.571840277778</v>
      </c>
      <c r="U723">
        <f t="shared" si="70"/>
        <v>2014</v>
      </c>
      <c r="V723" t="str">
        <f>TEXT(W723*29,"mmm")</f>
        <v>Jun</v>
      </c>
      <c r="W723">
        <f t="shared" si="71"/>
        <v>6</v>
      </c>
    </row>
    <row r="724" spans="1:23" ht="48" x14ac:dyDescent="0.2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67"/>
        <v>132</v>
      </c>
      <c r="P724">
        <f t="shared" si="66"/>
        <v>215.73</v>
      </c>
      <c r="Q724" s="11" t="s">
        <v>8319</v>
      </c>
      <c r="R724" t="s">
        <v>8320</v>
      </c>
      <c r="S724" s="17">
        <f t="shared" si="68"/>
        <v>40977.805300925924</v>
      </c>
      <c r="T724" s="17">
        <f t="shared" si="69"/>
        <v>41007.76363425926</v>
      </c>
      <c r="U724">
        <f t="shared" si="70"/>
        <v>2012</v>
      </c>
      <c r="V724" t="str">
        <f>TEXT(W724*29,"mmm")</f>
        <v>Mar</v>
      </c>
      <c r="W724">
        <f t="shared" si="71"/>
        <v>3</v>
      </c>
    </row>
    <row r="725" spans="1:23" ht="32" x14ac:dyDescent="0.2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67"/>
        <v>109</v>
      </c>
      <c r="P725">
        <f t="shared" si="66"/>
        <v>54.69</v>
      </c>
      <c r="Q725" s="11" t="s">
        <v>8319</v>
      </c>
      <c r="R725" t="s">
        <v>8320</v>
      </c>
      <c r="S725" s="17">
        <f t="shared" si="68"/>
        <v>42184.816539351858</v>
      </c>
      <c r="T725" s="17">
        <f t="shared" si="69"/>
        <v>42215.165972222225</v>
      </c>
      <c r="U725">
        <f t="shared" si="70"/>
        <v>2015</v>
      </c>
      <c r="V725" t="str">
        <f>TEXT(W725*29,"mmm")</f>
        <v>Jun</v>
      </c>
      <c r="W725">
        <f t="shared" si="71"/>
        <v>6</v>
      </c>
    </row>
    <row r="726" spans="1:23" ht="48" x14ac:dyDescent="0.2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67"/>
        <v>105</v>
      </c>
      <c r="P726">
        <f t="shared" si="66"/>
        <v>51.63</v>
      </c>
      <c r="Q726" s="11" t="s">
        <v>8319</v>
      </c>
      <c r="R726" t="s">
        <v>8320</v>
      </c>
      <c r="S726" s="17">
        <f t="shared" si="68"/>
        <v>40694.638460648144</v>
      </c>
      <c r="T726" s="17">
        <f t="shared" si="69"/>
        <v>40724.638460648144</v>
      </c>
      <c r="U726">
        <f t="shared" si="70"/>
        <v>2011</v>
      </c>
      <c r="V726" t="str">
        <f>TEXT(W726*29,"mmm")</f>
        <v>May</v>
      </c>
      <c r="W726">
        <f t="shared" si="71"/>
        <v>5</v>
      </c>
    </row>
    <row r="727" spans="1:23" ht="48" x14ac:dyDescent="0.2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67"/>
        <v>100</v>
      </c>
      <c r="P727">
        <f t="shared" si="66"/>
        <v>143.36000000000001</v>
      </c>
      <c r="Q727" s="11" t="s">
        <v>8319</v>
      </c>
      <c r="R727" t="s">
        <v>8320</v>
      </c>
      <c r="S727" s="17">
        <f t="shared" si="68"/>
        <v>42321.626296296294</v>
      </c>
      <c r="T727" s="17">
        <f t="shared" si="69"/>
        <v>42351.626296296294</v>
      </c>
      <c r="U727">
        <f t="shared" si="70"/>
        <v>2015</v>
      </c>
      <c r="V727" t="str">
        <f>TEXT(W727*29,"mmm")</f>
        <v>Nov</v>
      </c>
      <c r="W727">
        <f t="shared" si="71"/>
        <v>11</v>
      </c>
    </row>
    <row r="728" spans="1:23" ht="48" x14ac:dyDescent="0.2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67"/>
        <v>101</v>
      </c>
      <c r="P728">
        <f t="shared" si="66"/>
        <v>72.430000000000007</v>
      </c>
      <c r="Q728" s="11" t="s">
        <v>8319</v>
      </c>
      <c r="R728" t="s">
        <v>8320</v>
      </c>
      <c r="S728" s="17">
        <f t="shared" si="68"/>
        <v>41346.042673611111</v>
      </c>
      <c r="T728" s="17">
        <f t="shared" si="69"/>
        <v>41376.042673611111</v>
      </c>
      <c r="U728">
        <f t="shared" si="70"/>
        <v>2013</v>
      </c>
      <c r="V728" t="str">
        <f>TEXT(W728*29,"mmm")</f>
        <v>Mar</v>
      </c>
      <c r="W728">
        <f t="shared" si="71"/>
        <v>3</v>
      </c>
    </row>
    <row r="729" spans="1:23" ht="48" x14ac:dyDescent="0.2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67"/>
        <v>156</v>
      </c>
      <c r="P729">
        <f t="shared" si="66"/>
        <v>36.53</v>
      </c>
      <c r="Q729" s="11" t="s">
        <v>8319</v>
      </c>
      <c r="R729" t="s">
        <v>8320</v>
      </c>
      <c r="S729" s="17">
        <f t="shared" si="68"/>
        <v>41247.020243055551</v>
      </c>
      <c r="T729" s="17">
        <f t="shared" si="69"/>
        <v>41288.888888888891</v>
      </c>
      <c r="U729">
        <f t="shared" si="70"/>
        <v>2012</v>
      </c>
      <c r="V729" t="str">
        <f>TEXT(W729*29,"mmm")</f>
        <v>Dec</v>
      </c>
      <c r="W729">
        <f t="shared" si="71"/>
        <v>12</v>
      </c>
    </row>
    <row r="730" spans="1:23" ht="48" x14ac:dyDescent="0.2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67"/>
        <v>106</v>
      </c>
      <c r="P730">
        <f t="shared" si="66"/>
        <v>60.9</v>
      </c>
      <c r="Q730" s="11" t="s">
        <v>8319</v>
      </c>
      <c r="R730" t="s">
        <v>8320</v>
      </c>
      <c r="S730" s="17">
        <f t="shared" si="68"/>
        <v>40731.837465277778</v>
      </c>
      <c r="T730" s="17">
        <f t="shared" si="69"/>
        <v>40776.837465277778</v>
      </c>
      <c r="U730">
        <f t="shared" si="70"/>
        <v>2011</v>
      </c>
      <c r="V730" t="str">
        <f>TEXT(W730*29,"mmm")</f>
        <v>Jul</v>
      </c>
      <c r="W730">
        <f t="shared" si="71"/>
        <v>7</v>
      </c>
    </row>
    <row r="731" spans="1:23" ht="48" x14ac:dyDescent="0.2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67"/>
        <v>131</v>
      </c>
      <c r="P731">
        <f t="shared" si="66"/>
        <v>43.55</v>
      </c>
      <c r="Q731" s="11" t="s">
        <v>8319</v>
      </c>
      <c r="R731" t="s">
        <v>8320</v>
      </c>
      <c r="S731" s="17">
        <f t="shared" si="68"/>
        <v>41111.185891203706</v>
      </c>
      <c r="T731" s="17">
        <f t="shared" si="69"/>
        <v>41171.185891203706</v>
      </c>
      <c r="U731">
        <f t="shared" si="70"/>
        <v>2012</v>
      </c>
      <c r="V731" t="str">
        <f>TEXT(W731*29,"mmm")</f>
        <v>Jul</v>
      </c>
      <c r="W731">
        <f t="shared" si="71"/>
        <v>7</v>
      </c>
    </row>
    <row r="732" spans="1:23" ht="32" x14ac:dyDescent="0.2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67"/>
        <v>132</v>
      </c>
      <c r="P732">
        <f t="shared" si="66"/>
        <v>99.77</v>
      </c>
      <c r="Q732" s="11" t="s">
        <v>8319</v>
      </c>
      <c r="R732" t="s">
        <v>8320</v>
      </c>
      <c r="S732" s="17">
        <f t="shared" si="68"/>
        <v>40854.745266203703</v>
      </c>
      <c r="T732" s="17">
        <f t="shared" si="69"/>
        <v>40884.745266203703</v>
      </c>
      <c r="U732">
        <f t="shared" si="70"/>
        <v>2011</v>
      </c>
      <c r="V732" t="str">
        <f>TEXT(W732*29,"mmm")</f>
        <v>Nov</v>
      </c>
      <c r="W732">
        <f t="shared" si="71"/>
        <v>11</v>
      </c>
    </row>
    <row r="733" spans="1:23" ht="48" x14ac:dyDescent="0.2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67"/>
        <v>126</v>
      </c>
      <c r="P733">
        <f t="shared" si="66"/>
        <v>88.73</v>
      </c>
      <c r="Q733" s="11" t="s">
        <v>8319</v>
      </c>
      <c r="R733" t="s">
        <v>8320</v>
      </c>
      <c r="S733" s="17">
        <f t="shared" si="68"/>
        <v>40879.795682870368</v>
      </c>
      <c r="T733" s="17">
        <f t="shared" si="69"/>
        <v>40930.25</v>
      </c>
      <c r="U733">
        <f t="shared" si="70"/>
        <v>2011</v>
      </c>
      <c r="V733" t="str">
        <f>TEXT(W733*29,"mmm")</f>
        <v>Dec</v>
      </c>
      <c r="W733">
        <f t="shared" si="71"/>
        <v>12</v>
      </c>
    </row>
    <row r="734" spans="1:23" ht="48" x14ac:dyDescent="0.2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67"/>
        <v>160</v>
      </c>
      <c r="P734">
        <f t="shared" si="66"/>
        <v>4.92</v>
      </c>
      <c r="Q734" s="11" t="s">
        <v>8319</v>
      </c>
      <c r="R734" t="s">
        <v>8320</v>
      </c>
      <c r="S734" s="17">
        <f t="shared" si="68"/>
        <v>41486.424317129626</v>
      </c>
      <c r="T734" s="17">
        <f t="shared" si="69"/>
        <v>41546.424317129626</v>
      </c>
      <c r="U734">
        <f t="shared" si="70"/>
        <v>2013</v>
      </c>
      <c r="V734" t="str">
        <f>TEXT(W734*29,"mmm")</f>
        <v>Jul</v>
      </c>
      <c r="W734">
        <f t="shared" si="71"/>
        <v>7</v>
      </c>
    </row>
    <row r="735" spans="1:23" ht="48" x14ac:dyDescent="0.2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67"/>
        <v>120</v>
      </c>
      <c r="P735">
        <f t="shared" si="66"/>
        <v>17.82</v>
      </c>
      <c r="Q735" s="11" t="s">
        <v>8319</v>
      </c>
      <c r="R735" t="s">
        <v>8320</v>
      </c>
      <c r="S735" s="17">
        <f t="shared" si="68"/>
        <v>41598.420046296298</v>
      </c>
      <c r="T735" s="17">
        <f t="shared" si="69"/>
        <v>41628.420046296298</v>
      </c>
      <c r="U735">
        <f t="shared" si="70"/>
        <v>2013</v>
      </c>
      <c r="V735" t="str">
        <f>TEXT(W735*29,"mmm")</f>
        <v>Nov</v>
      </c>
      <c r="W735">
        <f t="shared" si="71"/>
        <v>11</v>
      </c>
    </row>
    <row r="736" spans="1:23" ht="32" x14ac:dyDescent="0.2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67"/>
        <v>126</v>
      </c>
      <c r="P736">
        <f t="shared" si="66"/>
        <v>187.19</v>
      </c>
      <c r="Q736" s="11" t="s">
        <v>8319</v>
      </c>
      <c r="R736" t="s">
        <v>8320</v>
      </c>
      <c r="S736" s="17">
        <f t="shared" si="68"/>
        <v>42102.164583333331</v>
      </c>
      <c r="T736" s="17">
        <f t="shared" si="69"/>
        <v>42133.208333333328</v>
      </c>
      <c r="U736">
        <f t="shared" si="70"/>
        <v>2015</v>
      </c>
      <c r="V736" t="str">
        <f>TEXT(W736*29,"mmm")</f>
        <v>Apr</v>
      </c>
      <c r="W736">
        <f t="shared" si="71"/>
        <v>4</v>
      </c>
    </row>
    <row r="737" spans="1:23" ht="48" x14ac:dyDescent="0.2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67"/>
        <v>114</v>
      </c>
      <c r="P737">
        <f t="shared" si="66"/>
        <v>234.81</v>
      </c>
      <c r="Q737" s="11" t="s">
        <v>8319</v>
      </c>
      <c r="R737" t="s">
        <v>8320</v>
      </c>
      <c r="S737" s="17">
        <f t="shared" si="68"/>
        <v>41946.029467592591</v>
      </c>
      <c r="T737" s="17">
        <f t="shared" si="69"/>
        <v>41977.027083333334</v>
      </c>
      <c r="U737">
        <f t="shared" si="70"/>
        <v>2014</v>
      </c>
      <c r="V737" t="str">
        <f>TEXT(W737*29,"mmm")</f>
        <v>Nov</v>
      </c>
      <c r="W737">
        <f t="shared" si="71"/>
        <v>11</v>
      </c>
    </row>
    <row r="738" spans="1:23" ht="48" x14ac:dyDescent="0.2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67"/>
        <v>315</v>
      </c>
      <c r="P738">
        <f t="shared" si="66"/>
        <v>105.05</v>
      </c>
      <c r="Q738" s="11" t="s">
        <v>8319</v>
      </c>
      <c r="R738" t="s">
        <v>8320</v>
      </c>
      <c r="S738" s="17">
        <f t="shared" si="68"/>
        <v>41579.734259259261</v>
      </c>
      <c r="T738" s="17">
        <f t="shared" si="69"/>
        <v>41599.207638888889</v>
      </c>
      <c r="U738">
        <f t="shared" si="70"/>
        <v>2013</v>
      </c>
      <c r="V738" t="str">
        <f>TEXT(W738*29,"mmm")</f>
        <v>Nov</v>
      </c>
      <c r="W738">
        <f t="shared" si="71"/>
        <v>11</v>
      </c>
    </row>
    <row r="739" spans="1:23" ht="48" x14ac:dyDescent="0.2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67"/>
        <v>122</v>
      </c>
      <c r="P739">
        <f t="shared" si="66"/>
        <v>56.67</v>
      </c>
      <c r="Q739" s="11" t="s">
        <v>8319</v>
      </c>
      <c r="R739" t="s">
        <v>8320</v>
      </c>
      <c r="S739" s="17">
        <f t="shared" si="68"/>
        <v>41667.275312500002</v>
      </c>
      <c r="T739" s="17">
        <f t="shared" si="69"/>
        <v>41684.833333333336</v>
      </c>
      <c r="U739">
        <f t="shared" si="70"/>
        <v>2014</v>
      </c>
      <c r="V739" t="str">
        <f>TEXT(W739*29,"mmm")</f>
        <v>Jan</v>
      </c>
      <c r="W739">
        <f t="shared" si="71"/>
        <v>1</v>
      </c>
    </row>
    <row r="740" spans="1:23" ht="32" x14ac:dyDescent="0.2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67"/>
        <v>107</v>
      </c>
      <c r="P740">
        <f t="shared" si="66"/>
        <v>39.049999999999997</v>
      </c>
      <c r="Q740" s="11" t="s">
        <v>8319</v>
      </c>
      <c r="R740" t="s">
        <v>8320</v>
      </c>
      <c r="S740" s="17">
        <f t="shared" si="68"/>
        <v>41943.604097222218</v>
      </c>
      <c r="T740" s="17">
        <f t="shared" si="69"/>
        <v>41974.207638888889</v>
      </c>
      <c r="U740">
        <f t="shared" si="70"/>
        <v>2014</v>
      </c>
      <c r="V740" t="str">
        <f>TEXT(W740*29,"mmm")</f>
        <v>Oct</v>
      </c>
      <c r="W740">
        <f t="shared" si="71"/>
        <v>10</v>
      </c>
    </row>
    <row r="741" spans="1:23" ht="48" x14ac:dyDescent="0.2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67"/>
        <v>158</v>
      </c>
      <c r="P741">
        <f t="shared" si="66"/>
        <v>68.349999999999994</v>
      </c>
      <c r="Q741" s="11" t="s">
        <v>8319</v>
      </c>
      <c r="R741" t="s">
        <v>8320</v>
      </c>
      <c r="S741" s="17">
        <f t="shared" si="68"/>
        <v>41829.502650462964</v>
      </c>
      <c r="T741" s="17">
        <f t="shared" si="69"/>
        <v>41862.502650462964</v>
      </c>
      <c r="U741">
        <f t="shared" si="70"/>
        <v>2014</v>
      </c>
      <c r="V741" t="str">
        <f>TEXT(W741*29,"mmm")</f>
        <v>Jul</v>
      </c>
      <c r="W741">
        <f t="shared" si="71"/>
        <v>7</v>
      </c>
    </row>
    <row r="742" spans="1:23" ht="48" x14ac:dyDescent="0.2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67"/>
        <v>107</v>
      </c>
      <c r="P742">
        <f t="shared" si="66"/>
        <v>169.58</v>
      </c>
      <c r="Q742" s="11" t="s">
        <v>8319</v>
      </c>
      <c r="R742" t="s">
        <v>8320</v>
      </c>
      <c r="S742" s="17">
        <f t="shared" si="68"/>
        <v>42162.146782407406</v>
      </c>
      <c r="T742" s="17">
        <f t="shared" si="69"/>
        <v>42176.146782407406</v>
      </c>
      <c r="U742">
        <f t="shared" si="70"/>
        <v>2015</v>
      </c>
      <c r="V742" t="str">
        <f>TEXT(W742*29,"mmm")</f>
        <v>Jun</v>
      </c>
      <c r="W742">
        <f t="shared" si="71"/>
        <v>6</v>
      </c>
    </row>
    <row r="743" spans="1:23" ht="32" x14ac:dyDescent="0.2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67"/>
        <v>102</v>
      </c>
      <c r="P743">
        <f t="shared" si="66"/>
        <v>141.41999999999999</v>
      </c>
      <c r="Q743" s="11" t="s">
        <v>8319</v>
      </c>
      <c r="R743" t="s">
        <v>8320</v>
      </c>
      <c r="S743" s="17">
        <f t="shared" si="68"/>
        <v>41401.648217592592</v>
      </c>
      <c r="T743" s="17">
        <f t="shared" si="69"/>
        <v>41436.648217592592</v>
      </c>
      <c r="U743">
        <f t="shared" si="70"/>
        <v>2013</v>
      </c>
      <c r="V743" t="str">
        <f>TEXT(W743*29,"mmm")</f>
        <v>May</v>
      </c>
      <c r="W743">
        <f t="shared" si="71"/>
        <v>5</v>
      </c>
    </row>
    <row r="744" spans="1:23" ht="48" x14ac:dyDescent="0.2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67"/>
        <v>111</v>
      </c>
      <c r="P744">
        <f t="shared" si="66"/>
        <v>67.39</v>
      </c>
      <c r="Q744" s="11" t="s">
        <v>8319</v>
      </c>
      <c r="R744" t="s">
        <v>8320</v>
      </c>
      <c r="S744" s="17">
        <f t="shared" si="68"/>
        <v>41689.917962962965</v>
      </c>
      <c r="T744" s="17">
        <f t="shared" si="69"/>
        <v>41719.876296296294</v>
      </c>
      <c r="U744">
        <f t="shared" si="70"/>
        <v>2014</v>
      </c>
      <c r="V744" t="str">
        <f>TEXT(W744*29,"mmm")</f>
        <v>Feb</v>
      </c>
      <c r="W744">
        <f t="shared" si="71"/>
        <v>2</v>
      </c>
    </row>
    <row r="745" spans="1:23" ht="48" x14ac:dyDescent="0.2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67"/>
        <v>148</v>
      </c>
      <c r="P745">
        <f t="shared" si="66"/>
        <v>54.27</v>
      </c>
      <c r="Q745" s="11" t="s">
        <v>8319</v>
      </c>
      <c r="R745" t="s">
        <v>8320</v>
      </c>
      <c r="S745" s="17">
        <f t="shared" si="68"/>
        <v>40990.709317129629</v>
      </c>
      <c r="T745" s="17">
        <f t="shared" si="69"/>
        <v>41015.875</v>
      </c>
      <c r="U745">
        <f t="shared" si="70"/>
        <v>2012</v>
      </c>
      <c r="V745" t="str">
        <f>TEXT(W745*29,"mmm")</f>
        <v>Mar</v>
      </c>
      <c r="W745">
        <f t="shared" si="71"/>
        <v>3</v>
      </c>
    </row>
    <row r="746" spans="1:23" ht="32" x14ac:dyDescent="0.2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67"/>
        <v>102</v>
      </c>
      <c r="P746">
        <f t="shared" si="66"/>
        <v>82.52</v>
      </c>
      <c r="Q746" s="11" t="s">
        <v>8319</v>
      </c>
      <c r="R746" t="s">
        <v>8320</v>
      </c>
      <c r="S746" s="17">
        <f t="shared" si="68"/>
        <v>41226.95721064815</v>
      </c>
      <c r="T746" s="17">
        <f t="shared" si="69"/>
        <v>41256.95721064815</v>
      </c>
      <c r="U746">
        <f t="shared" si="70"/>
        <v>2012</v>
      </c>
      <c r="V746" t="str">
        <f>TEXT(W746*29,"mmm")</f>
        <v>Nov</v>
      </c>
      <c r="W746">
        <f t="shared" si="71"/>
        <v>11</v>
      </c>
    </row>
    <row r="747" spans="1:23" ht="48" x14ac:dyDescent="0.2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67"/>
        <v>179</v>
      </c>
      <c r="P747">
        <f t="shared" si="66"/>
        <v>53.73</v>
      </c>
      <c r="Q747" s="11" t="s">
        <v>8319</v>
      </c>
      <c r="R747" t="s">
        <v>8320</v>
      </c>
      <c r="S747" s="17">
        <f t="shared" si="68"/>
        <v>41367.572280092594</v>
      </c>
      <c r="T747" s="17">
        <f t="shared" si="69"/>
        <v>41397.572280092594</v>
      </c>
      <c r="U747">
        <f t="shared" si="70"/>
        <v>2013</v>
      </c>
      <c r="V747" t="str">
        <f>TEXT(W747*29,"mmm")</f>
        <v>Apr</v>
      </c>
      <c r="W747">
        <f t="shared" si="71"/>
        <v>4</v>
      </c>
    </row>
    <row r="748" spans="1:23" ht="16" x14ac:dyDescent="0.2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67"/>
        <v>111</v>
      </c>
      <c r="P748">
        <f t="shared" si="66"/>
        <v>34.21</v>
      </c>
      <c r="Q748" s="11" t="s">
        <v>8319</v>
      </c>
      <c r="R748" t="s">
        <v>8320</v>
      </c>
      <c r="S748" s="17">
        <f t="shared" si="68"/>
        <v>41157.042928240742</v>
      </c>
      <c r="T748" s="17">
        <f t="shared" si="69"/>
        <v>41175.165972222225</v>
      </c>
      <c r="U748">
        <f t="shared" si="70"/>
        <v>2012</v>
      </c>
      <c r="V748" t="str">
        <f>TEXT(W748*29,"mmm")</f>
        <v>Sep</v>
      </c>
      <c r="W748">
        <f t="shared" si="71"/>
        <v>9</v>
      </c>
    </row>
    <row r="749" spans="1:23" ht="48" x14ac:dyDescent="0.2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67"/>
        <v>100</v>
      </c>
      <c r="P749">
        <f t="shared" si="66"/>
        <v>127.33</v>
      </c>
      <c r="Q749" s="11" t="s">
        <v>8319</v>
      </c>
      <c r="R749" t="s">
        <v>8320</v>
      </c>
      <c r="S749" s="17">
        <f t="shared" si="68"/>
        <v>41988.548831018517</v>
      </c>
      <c r="T749" s="17">
        <f t="shared" si="69"/>
        <v>42019.454166666663</v>
      </c>
      <c r="U749">
        <f t="shared" si="70"/>
        <v>2014</v>
      </c>
      <c r="V749" t="str">
        <f>TEXT(W749*29,"mmm")</f>
        <v>Dec</v>
      </c>
      <c r="W749">
        <f t="shared" si="71"/>
        <v>12</v>
      </c>
    </row>
    <row r="750" spans="1:23" ht="48" x14ac:dyDescent="0.2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67"/>
        <v>100</v>
      </c>
      <c r="P750">
        <f t="shared" si="66"/>
        <v>45.57</v>
      </c>
      <c r="Q750" s="11" t="s">
        <v>8319</v>
      </c>
      <c r="R750" t="s">
        <v>8320</v>
      </c>
      <c r="S750" s="17">
        <f t="shared" si="68"/>
        <v>41831.846828703703</v>
      </c>
      <c r="T750" s="17">
        <f t="shared" si="69"/>
        <v>41861.846828703703</v>
      </c>
      <c r="U750">
        <f t="shared" si="70"/>
        <v>2014</v>
      </c>
      <c r="V750" t="str">
        <f>TEXT(W750*29,"mmm")</f>
        <v>Jul</v>
      </c>
      <c r="W750">
        <f t="shared" si="71"/>
        <v>7</v>
      </c>
    </row>
    <row r="751" spans="1:23" ht="48" x14ac:dyDescent="0.2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67"/>
        <v>106</v>
      </c>
      <c r="P751">
        <f t="shared" si="66"/>
        <v>95.96</v>
      </c>
      <c r="Q751" s="11" t="s">
        <v>8319</v>
      </c>
      <c r="R751" t="s">
        <v>8320</v>
      </c>
      <c r="S751" s="17">
        <f t="shared" si="68"/>
        <v>42733.94131944445</v>
      </c>
      <c r="T751" s="17">
        <f t="shared" si="69"/>
        <v>42763.94131944445</v>
      </c>
      <c r="U751">
        <f t="shared" si="70"/>
        <v>2016</v>
      </c>
      <c r="V751" t="str">
        <f>TEXT(W751*29,"mmm")</f>
        <v>Dec</v>
      </c>
      <c r="W751">
        <f t="shared" si="71"/>
        <v>12</v>
      </c>
    </row>
    <row r="752" spans="1:23" ht="48" x14ac:dyDescent="0.2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67"/>
        <v>103</v>
      </c>
      <c r="P752">
        <f t="shared" si="66"/>
        <v>77.27</v>
      </c>
      <c r="Q752" s="11" t="s">
        <v>8319</v>
      </c>
      <c r="R752" t="s">
        <v>8320</v>
      </c>
      <c r="S752" s="17">
        <f t="shared" si="68"/>
        <v>41299.878148148149</v>
      </c>
      <c r="T752" s="17">
        <f t="shared" si="69"/>
        <v>41329.878148148149</v>
      </c>
      <c r="U752">
        <f t="shared" si="70"/>
        <v>2013</v>
      </c>
      <c r="V752" t="str">
        <f>TEXT(W752*29,"mmm")</f>
        <v>Jan</v>
      </c>
      <c r="W752">
        <f t="shared" si="71"/>
        <v>1</v>
      </c>
    </row>
    <row r="753" spans="1:23" ht="48" x14ac:dyDescent="0.2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67"/>
        <v>119</v>
      </c>
      <c r="P753">
        <f t="shared" si="66"/>
        <v>57.34</v>
      </c>
      <c r="Q753" s="11" t="s">
        <v>8319</v>
      </c>
      <c r="R753" t="s">
        <v>8320</v>
      </c>
      <c r="S753" s="17">
        <f t="shared" si="68"/>
        <v>40713.630497685182</v>
      </c>
      <c r="T753" s="17">
        <f t="shared" si="69"/>
        <v>40759.630497685182</v>
      </c>
      <c r="U753">
        <f t="shared" si="70"/>
        <v>2011</v>
      </c>
      <c r="V753" t="str">
        <f>TEXT(W753*29,"mmm")</f>
        <v>Jun</v>
      </c>
      <c r="W753">
        <f t="shared" si="71"/>
        <v>6</v>
      </c>
    </row>
    <row r="754" spans="1:23" ht="48" x14ac:dyDescent="0.2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67"/>
        <v>112</v>
      </c>
      <c r="P754">
        <f t="shared" si="66"/>
        <v>53.19</v>
      </c>
      <c r="Q754" s="11" t="s">
        <v>8319</v>
      </c>
      <c r="R754" t="s">
        <v>8320</v>
      </c>
      <c r="S754" s="17">
        <f t="shared" si="68"/>
        <v>42639.421493055561</v>
      </c>
      <c r="T754" s="17">
        <f t="shared" si="69"/>
        <v>42659.458333333328</v>
      </c>
      <c r="U754">
        <f t="shared" si="70"/>
        <v>2016</v>
      </c>
      <c r="V754" t="str">
        <f>TEXT(W754*29,"mmm")</f>
        <v>Sep</v>
      </c>
      <c r="W754">
        <f t="shared" si="71"/>
        <v>9</v>
      </c>
    </row>
    <row r="755" spans="1:23" ht="48" x14ac:dyDescent="0.2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67"/>
        <v>128</v>
      </c>
      <c r="P755">
        <f t="shared" si="66"/>
        <v>492.31</v>
      </c>
      <c r="Q755" s="11" t="s">
        <v>8319</v>
      </c>
      <c r="R755" t="s">
        <v>8320</v>
      </c>
      <c r="S755" s="17">
        <f t="shared" si="68"/>
        <v>42019.590173611112</v>
      </c>
      <c r="T755" s="17">
        <f t="shared" si="69"/>
        <v>42049.590173611112</v>
      </c>
      <c r="U755">
        <f t="shared" si="70"/>
        <v>2015</v>
      </c>
      <c r="V755" t="str">
        <f>TEXT(W755*29,"mmm")</f>
        <v>Jan</v>
      </c>
      <c r="W755">
        <f t="shared" si="71"/>
        <v>1</v>
      </c>
    </row>
    <row r="756" spans="1:23" ht="48" x14ac:dyDescent="0.2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67"/>
        <v>104</v>
      </c>
      <c r="P756">
        <f t="shared" si="66"/>
        <v>42.35</v>
      </c>
      <c r="Q756" s="11" t="s">
        <v>8319</v>
      </c>
      <c r="R756" t="s">
        <v>8320</v>
      </c>
      <c r="S756" s="17">
        <f t="shared" si="68"/>
        <v>41249.749085648145</v>
      </c>
      <c r="T756" s="17">
        <f t="shared" si="69"/>
        <v>41279.749085648145</v>
      </c>
      <c r="U756">
        <f t="shared" si="70"/>
        <v>2012</v>
      </c>
      <c r="V756" t="str">
        <f>TEXT(W756*29,"mmm")</f>
        <v>Dec</v>
      </c>
      <c r="W756">
        <f t="shared" si="71"/>
        <v>12</v>
      </c>
    </row>
    <row r="757" spans="1:23" ht="48" x14ac:dyDescent="0.2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67"/>
        <v>102</v>
      </c>
      <c r="P757">
        <f t="shared" si="66"/>
        <v>37.47</v>
      </c>
      <c r="Q757" s="11" t="s">
        <v>8319</v>
      </c>
      <c r="R757" t="s">
        <v>8320</v>
      </c>
      <c r="S757" s="17">
        <f t="shared" si="68"/>
        <v>41383.605057870373</v>
      </c>
      <c r="T757" s="17">
        <f t="shared" si="69"/>
        <v>41414.02847222222</v>
      </c>
      <c r="U757">
        <f t="shared" si="70"/>
        <v>2013</v>
      </c>
      <c r="V757" t="str">
        <f>TEXT(W757*29,"mmm")</f>
        <v>Apr</v>
      </c>
      <c r="W757">
        <f t="shared" si="71"/>
        <v>4</v>
      </c>
    </row>
    <row r="758" spans="1:23" ht="48" x14ac:dyDescent="0.2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67"/>
        <v>118</v>
      </c>
      <c r="P758">
        <f t="shared" si="66"/>
        <v>37.450000000000003</v>
      </c>
      <c r="Q758" s="11" t="s">
        <v>8319</v>
      </c>
      <c r="R758" t="s">
        <v>8320</v>
      </c>
      <c r="S758" s="17">
        <f t="shared" si="68"/>
        <v>40590.766886574071</v>
      </c>
      <c r="T758" s="17">
        <f t="shared" si="69"/>
        <v>40651.725219907406</v>
      </c>
      <c r="U758">
        <f t="shared" si="70"/>
        <v>2011</v>
      </c>
      <c r="V758" t="str">
        <f>TEXT(W758*29,"mmm")</f>
        <v>Feb</v>
      </c>
      <c r="W758">
        <f t="shared" si="71"/>
        <v>2</v>
      </c>
    </row>
    <row r="759" spans="1:23" ht="48" x14ac:dyDescent="0.2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67"/>
        <v>238</v>
      </c>
      <c r="P759">
        <f t="shared" si="66"/>
        <v>33.06</v>
      </c>
      <c r="Q759" s="11" t="s">
        <v>8319</v>
      </c>
      <c r="R759" t="s">
        <v>8320</v>
      </c>
      <c r="S759" s="17">
        <f t="shared" si="68"/>
        <v>41235.054560185185</v>
      </c>
      <c r="T759" s="17">
        <f t="shared" si="69"/>
        <v>41249.054560185185</v>
      </c>
      <c r="U759">
        <f t="shared" si="70"/>
        <v>2012</v>
      </c>
      <c r="V759" t="str">
        <f>TEXT(W759*29,"mmm")</f>
        <v>Nov</v>
      </c>
      <c r="W759">
        <f t="shared" si="71"/>
        <v>11</v>
      </c>
    </row>
    <row r="760" spans="1:23" ht="32" x14ac:dyDescent="0.2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67"/>
        <v>102</v>
      </c>
      <c r="P760">
        <f t="shared" si="66"/>
        <v>134.21</v>
      </c>
      <c r="Q760" s="11" t="s">
        <v>8319</v>
      </c>
      <c r="R760" t="s">
        <v>8320</v>
      </c>
      <c r="S760" s="17">
        <f t="shared" si="68"/>
        <v>40429.836435185185</v>
      </c>
      <c r="T760" s="17">
        <f t="shared" si="69"/>
        <v>40459.836435185185</v>
      </c>
      <c r="U760">
        <f t="shared" si="70"/>
        <v>2010</v>
      </c>
      <c r="V760" t="str">
        <f>TEXT(W760*29,"mmm")</f>
        <v>Sep</v>
      </c>
      <c r="W760">
        <f t="shared" si="71"/>
        <v>9</v>
      </c>
    </row>
    <row r="761" spans="1:23" ht="48" x14ac:dyDescent="0.2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67"/>
        <v>102</v>
      </c>
      <c r="P761">
        <f t="shared" si="66"/>
        <v>51.47</v>
      </c>
      <c r="Q761" s="11" t="s">
        <v>8319</v>
      </c>
      <c r="R761" t="s">
        <v>8320</v>
      </c>
      <c r="S761" s="17">
        <f t="shared" si="68"/>
        <v>41789.330312500002</v>
      </c>
      <c r="T761" s="17">
        <f t="shared" si="69"/>
        <v>41829.330312500002</v>
      </c>
      <c r="U761">
        <f t="shared" si="70"/>
        <v>2014</v>
      </c>
      <c r="V761" t="str">
        <f>TEXT(W761*29,"mmm")</f>
        <v>May</v>
      </c>
      <c r="W761">
        <f t="shared" si="71"/>
        <v>5</v>
      </c>
    </row>
    <row r="762" spans="1:23" ht="48" x14ac:dyDescent="0.2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67"/>
        <v>0</v>
      </c>
      <c r="P762">
        <f t="shared" si="66"/>
        <v>0</v>
      </c>
      <c r="Q762" s="11" t="s">
        <v>8319</v>
      </c>
      <c r="R762" t="s">
        <v>8321</v>
      </c>
      <c r="S762" s="17">
        <f t="shared" si="68"/>
        <v>42670.764039351852</v>
      </c>
      <c r="T762" s="17">
        <f t="shared" si="69"/>
        <v>42700.805706018517</v>
      </c>
      <c r="U762">
        <f t="shared" si="70"/>
        <v>2016</v>
      </c>
      <c r="V762" t="str">
        <f>TEXT(W762*29,"mmm")</f>
        <v>Oct</v>
      </c>
      <c r="W762">
        <f t="shared" si="71"/>
        <v>10</v>
      </c>
    </row>
    <row r="763" spans="1:23" ht="48" x14ac:dyDescent="0.2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67"/>
        <v>5</v>
      </c>
      <c r="P763">
        <f t="shared" si="66"/>
        <v>39.17</v>
      </c>
      <c r="Q763" s="11" t="s">
        <v>8319</v>
      </c>
      <c r="R763" t="s">
        <v>8321</v>
      </c>
      <c r="S763" s="17">
        <f t="shared" si="68"/>
        <v>41642.751458333332</v>
      </c>
      <c r="T763" s="17">
        <f t="shared" si="69"/>
        <v>41672.751458333332</v>
      </c>
      <c r="U763">
        <f t="shared" si="70"/>
        <v>2014</v>
      </c>
      <c r="V763" t="str">
        <f>TEXT(W763*29,"mmm")</f>
        <v>Jan</v>
      </c>
      <c r="W763">
        <f t="shared" si="71"/>
        <v>1</v>
      </c>
    </row>
    <row r="764" spans="1:23" ht="48" x14ac:dyDescent="0.2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67"/>
        <v>0</v>
      </c>
      <c r="P764">
        <f t="shared" si="66"/>
        <v>0</v>
      </c>
      <c r="Q764" s="11" t="s">
        <v>8319</v>
      </c>
      <c r="R764" t="s">
        <v>8321</v>
      </c>
      <c r="S764" s="17">
        <f t="shared" si="68"/>
        <v>42690.858449074076</v>
      </c>
      <c r="T764" s="17">
        <f t="shared" si="69"/>
        <v>42708.25</v>
      </c>
      <c r="U764">
        <f t="shared" si="70"/>
        <v>2016</v>
      </c>
      <c r="V764" t="str">
        <f>TEXT(W764*29,"mmm")</f>
        <v>Nov</v>
      </c>
      <c r="W764">
        <f t="shared" si="71"/>
        <v>11</v>
      </c>
    </row>
    <row r="765" spans="1:23" ht="48" x14ac:dyDescent="0.2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67"/>
        <v>0</v>
      </c>
      <c r="P765">
        <f t="shared" si="66"/>
        <v>5</v>
      </c>
      <c r="Q765" s="11" t="s">
        <v>8319</v>
      </c>
      <c r="R765" t="s">
        <v>8321</v>
      </c>
      <c r="S765" s="17">
        <f t="shared" si="68"/>
        <v>41471.446851851848</v>
      </c>
      <c r="T765" s="17">
        <f t="shared" si="69"/>
        <v>41501.446851851848</v>
      </c>
      <c r="U765">
        <f t="shared" si="70"/>
        <v>2013</v>
      </c>
      <c r="V765" t="str">
        <f>TEXT(W765*29,"mmm")</f>
        <v>Jul</v>
      </c>
      <c r="W765">
        <f t="shared" si="71"/>
        <v>7</v>
      </c>
    </row>
    <row r="766" spans="1:23" ht="48" x14ac:dyDescent="0.2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67"/>
        <v>0</v>
      </c>
      <c r="P766">
        <f t="shared" si="66"/>
        <v>0</v>
      </c>
      <c r="Q766" s="11" t="s">
        <v>8319</v>
      </c>
      <c r="R766" t="s">
        <v>8321</v>
      </c>
      <c r="S766" s="17">
        <f t="shared" si="68"/>
        <v>42227.173159722224</v>
      </c>
      <c r="T766" s="17">
        <f t="shared" si="69"/>
        <v>42257.173159722224</v>
      </c>
      <c r="U766">
        <f t="shared" si="70"/>
        <v>2015</v>
      </c>
      <c r="V766" t="str">
        <f>TEXT(W766*29,"mmm")</f>
        <v>Aug</v>
      </c>
      <c r="W766">
        <f t="shared" si="71"/>
        <v>8</v>
      </c>
    </row>
    <row r="767" spans="1:23" ht="48" x14ac:dyDescent="0.2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67"/>
        <v>36</v>
      </c>
      <c r="P767">
        <f t="shared" si="66"/>
        <v>57.3</v>
      </c>
      <c r="Q767" s="11" t="s">
        <v>8319</v>
      </c>
      <c r="R767" t="s">
        <v>8321</v>
      </c>
      <c r="S767" s="17">
        <f t="shared" si="68"/>
        <v>41901.542638888888</v>
      </c>
      <c r="T767" s="17">
        <f t="shared" si="69"/>
        <v>41931.542638888888</v>
      </c>
      <c r="U767">
        <f t="shared" si="70"/>
        <v>2014</v>
      </c>
      <c r="V767" t="str">
        <f>TEXT(W767*29,"mmm")</f>
        <v>Sep</v>
      </c>
      <c r="W767">
        <f t="shared" si="71"/>
        <v>9</v>
      </c>
    </row>
    <row r="768" spans="1:23" ht="48" x14ac:dyDescent="0.2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67"/>
        <v>0</v>
      </c>
      <c r="P768">
        <f t="shared" si="66"/>
        <v>0</v>
      </c>
      <c r="Q768" s="11" t="s">
        <v>8319</v>
      </c>
      <c r="R768" t="s">
        <v>8321</v>
      </c>
      <c r="S768" s="17">
        <f t="shared" si="68"/>
        <v>42021.783368055556</v>
      </c>
      <c r="T768" s="17">
        <f t="shared" si="69"/>
        <v>42051.783368055556</v>
      </c>
      <c r="U768">
        <f t="shared" si="70"/>
        <v>2015</v>
      </c>
      <c r="V768" t="str">
        <f>TEXT(W768*29,"mmm")</f>
        <v>Jan</v>
      </c>
      <c r="W768">
        <f t="shared" si="71"/>
        <v>1</v>
      </c>
    </row>
    <row r="769" spans="1:23" ht="64" x14ac:dyDescent="0.2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67"/>
        <v>4</v>
      </c>
      <c r="P769">
        <f t="shared" si="66"/>
        <v>59</v>
      </c>
      <c r="Q769" s="11" t="s">
        <v>8319</v>
      </c>
      <c r="R769" t="s">
        <v>8321</v>
      </c>
      <c r="S769" s="17">
        <f t="shared" si="68"/>
        <v>42115.143634259264</v>
      </c>
      <c r="T769" s="17">
        <f t="shared" si="69"/>
        <v>42145.143634259264</v>
      </c>
      <c r="U769">
        <f t="shared" si="70"/>
        <v>2015</v>
      </c>
      <c r="V769" t="str">
        <f>TEXT(W769*29,"mmm")</f>
        <v>Apr</v>
      </c>
      <c r="W769">
        <f t="shared" si="71"/>
        <v>4</v>
      </c>
    </row>
    <row r="770" spans="1:23" ht="48" x14ac:dyDescent="0.2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67"/>
        <v>0</v>
      </c>
      <c r="P770">
        <f t="shared" ref="P770:P833" si="72">IFERROR(ROUND(E770/L770,2),0)</f>
        <v>0</v>
      </c>
      <c r="Q770" s="11" t="s">
        <v>8319</v>
      </c>
      <c r="R770" t="s">
        <v>8321</v>
      </c>
      <c r="S770" s="17">
        <f t="shared" si="68"/>
        <v>41594.207060185188</v>
      </c>
      <c r="T770" s="17">
        <f t="shared" si="69"/>
        <v>41624.207060185188</v>
      </c>
      <c r="U770">
        <f t="shared" si="70"/>
        <v>2013</v>
      </c>
      <c r="V770" t="str">
        <f>TEXT(W770*29,"mmm")</f>
        <v>Nov</v>
      </c>
      <c r="W770">
        <f t="shared" si="71"/>
        <v>11</v>
      </c>
    </row>
    <row r="771" spans="1:23" ht="48" x14ac:dyDescent="0.2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73">ROUND(E771/D771*100,0)</f>
        <v>41</v>
      </c>
      <c r="P771">
        <f t="shared" si="72"/>
        <v>31.85</v>
      </c>
      <c r="Q771" s="11" t="s">
        <v>8319</v>
      </c>
      <c r="R771" t="s">
        <v>8321</v>
      </c>
      <c r="S771" s="17">
        <f t="shared" ref="S771:S834" si="74">(((J771/60)/60)/24)+DATE(1970,1,1)</f>
        <v>41604.996458333335</v>
      </c>
      <c r="T771" s="17">
        <f t="shared" ref="T771:T834" si="75">(((I771/60)/60)/24)+DATE(1970,1,1)</f>
        <v>41634.996458333335</v>
      </c>
      <c r="U771">
        <f t="shared" ref="U771:U834" si="76">YEAR(S771)</f>
        <v>2013</v>
      </c>
      <c r="V771" t="str">
        <f>TEXT(W771*29,"mmm")</f>
        <v>Nov</v>
      </c>
      <c r="W771">
        <f t="shared" ref="W771:W834" si="77">MONTH(S771)</f>
        <v>11</v>
      </c>
    </row>
    <row r="772" spans="1:23" ht="48" x14ac:dyDescent="0.2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73"/>
        <v>0</v>
      </c>
      <c r="P772">
        <f t="shared" si="72"/>
        <v>0</v>
      </c>
      <c r="Q772" s="11" t="s">
        <v>8319</v>
      </c>
      <c r="R772" t="s">
        <v>8321</v>
      </c>
      <c r="S772" s="17">
        <f t="shared" si="74"/>
        <v>41289.999641203707</v>
      </c>
      <c r="T772" s="17">
        <f t="shared" si="75"/>
        <v>41329.999641203707</v>
      </c>
      <c r="U772">
        <f t="shared" si="76"/>
        <v>2013</v>
      </c>
      <c r="V772" t="str">
        <f>TEXT(W772*29,"mmm")</f>
        <v>Jan</v>
      </c>
      <c r="W772">
        <f t="shared" si="77"/>
        <v>1</v>
      </c>
    </row>
    <row r="773" spans="1:23" ht="48" x14ac:dyDescent="0.2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73"/>
        <v>0</v>
      </c>
      <c r="P773">
        <f t="shared" si="72"/>
        <v>10</v>
      </c>
      <c r="Q773" s="11" t="s">
        <v>8319</v>
      </c>
      <c r="R773" t="s">
        <v>8321</v>
      </c>
      <c r="S773" s="17">
        <f t="shared" si="74"/>
        <v>42349.824097222227</v>
      </c>
      <c r="T773" s="17">
        <f t="shared" si="75"/>
        <v>42399.824097222227</v>
      </c>
      <c r="U773">
        <f t="shared" si="76"/>
        <v>2015</v>
      </c>
      <c r="V773" t="str">
        <f>TEXT(W773*29,"mmm")</f>
        <v>Dec</v>
      </c>
      <c r="W773">
        <f t="shared" si="77"/>
        <v>12</v>
      </c>
    </row>
    <row r="774" spans="1:23" ht="64" x14ac:dyDescent="0.2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73"/>
        <v>3</v>
      </c>
      <c r="P774">
        <f t="shared" si="72"/>
        <v>50</v>
      </c>
      <c r="Q774" s="11" t="s">
        <v>8319</v>
      </c>
      <c r="R774" t="s">
        <v>8321</v>
      </c>
      <c r="S774" s="17">
        <f t="shared" si="74"/>
        <v>40068.056932870371</v>
      </c>
      <c r="T774" s="17">
        <f t="shared" si="75"/>
        <v>40118.165972222225</v>
      </c>
      <c r="U774">
        <f t="shared" si="76"/>
        <v>2009</v>
      </c>
      <c r="V774" t="str">
        <f>TEXT(W774*29,"mmm")</f>
        <v>Sep</v>
      </c>
      <c r="W774">
        <f t="shared" si="77"/>
        <v>9</v>
      </c>
    </row>
    <row r="775" spans="1:23" ht="48" x14ac:dyDescent="0.2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73"/>
        <v>1</v>
      </c>
      <c r="P775">
        <f t="shared" si="72"/>
        <v>16</v>
      </c>
      <c r="Q775" s="11" t="s">
        <v>8319</v>
      </c>
      <c r="R775" t="s">
        <v>8321</v>
      </c>
      <c r="S775" s="17">
        <f t="shared" si="74"/>
        <v>42100.735937499994</v>
      </c>
      <c r="T775" s="17">
        <f t="shared" si="75"/>
        <v>42134.959027777775</v>
      </c>
      <c r="U775">
        <f t="shared" si="76"/>
        <v>2015</v>
      </c>
      <c r="V775" t="str">
        <f>TEXT(W775*29,"mmm")</f>
        <v>Apr</v>
      </c>
      <c r="W775">
        <f t="shared" si="77"/>
        <v>4</v>
      </c>
    </row>
    <row r="776" spans="1:23" ht="48" x14ac:dyDescent="0.2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73"/>
        <v>70</v>
      </c>
      <c r="P776">
        <f t="shared" si="72"/>
        <v>39</v>
      </c>
      <c r="Q776" s="11" t="s">
        <v>8319</v>
      </c>
      <c r="R776" t="s">
        <v>8321</v>
      </c>
      <c r="S776" s="17">
        <f t="shared" si="74"/>
        <v>41663.780300925922</v>
      </c>
      <c r="T776" s="17">
        <f t="shared" si="75"/>
        <v>41693.780300925922</v>
      </c>
      <c r="U776">
        <f t="shared" si="76"/>
        <v>2014</v>
      </c>
      <c r="V776" t="str">
        <f>TEXT(W776*29,"mmm")</f>
        <v>Jan</v>
      </c>
      <c r="W776">
        <f t="shared" si="77"/>
        <v>1</v>
      </c>
    </row>
    <row r="777" spans="1:23" ht="48" x14ac:dyDescent="0.2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73"/>
        <v>2</v>
      </c>
      <c r="P777">
        <f t="shared" si="72"/>
        <v>34</v>
      </c>
      <c r="Q777" s="11" t="s">
        <v>8319</v>
      </c>
      <c r="R777" t="s">
        <v>8321</v>
      </c>
      <c r="S777" s="17">
        <f t="shared" si="74"/>
        <v>40863.060127314813</v>
      </c>
      <c r="T777" s="17">
        <f t="shared" si="75"/>
        <v>40893.060127314813</v>
      </c>
      <c r="U777">
        <f t="shared" si="76"/>
        <v>2011</v>
      </c>
      <c r="V777" t="str">
        <f>TEXT(W777*29,"mmm")</f>
        <v>Nov</v>
      </c>
      <c r="W777">
        <f t="shared" si="77"/>
        <v>11</v>
      </c>
    </row>
    <row r="778" spans="1:23" ht="48" x14ac:dyDescent="0.2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73"/>
        <v>51</v>
      </c>
      <c r="P778">
        <f t="shared" si="72"/>
        <v>63.12</v>
      </c>
      <c r="Q778" s="11" t="s">
        <v>8319</v>
      </c>
      <c r="R778" t="s">
        <v>8321</v>
      </c>
      <c r="S778" s="17">
        <f t="shared" si="74"/>
        <v>42250.685706018514</v>
      </c>
      <c r="T778" s="17">
        <f t="shared" si="75"/>
        <v>42288.208333333328</v>
      </c>
      <c r="U778">
        <f t="shared" si="76"/>
        <v>2015</v>
      </c>
      <c r="V778" t="str">
        <f>TEXT(W778*29,"mmm")</f>
        <v>Sep</v>
      </c>
      <c r="W778">
        <f t="shared" si="77"/>
        <v>9</v>
      </c>
    </row>
    <row r="779" spans="1:23" ht="48" x14ac:dyDescent="0.2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73"/>
        <v>1</v>
      </c>
      <c r="P779">
        <f t="shared" si="72"/>
        <v>7</v>
      </c>
      <c r="Q779" s="11" t="s">
        <v>8319</v>
      </c>
      <c r="R779" t="s">
        <v>8321</v>
      </c>
      <c r="S779" s="17">
        <f t="shared" si="74"/>
        <v>41456.981215277774</v>
      </c>
      <c r="T779" s="17">
        <f t="shared" si="75"/>
        <v>41486.981215277774</v>
      </c>
      <c r="U779">
        <f t="shared" si="76"/>
        <v>2013</v>
      </c>
      <c r="V779" t="str">
        <f>TEXT(W779*29,"mmm")</f>
        <v>Jul</v>
      </c>
      <c r="W779">
        <f t="shared" si="77"/>
        <v>7</v>
      </c>
    </row>
    <row r="780" spans="1:23" ht="48" x14ac:dyDescent="0.2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73"/>
        <v>0</v>
      </c>
      <c r="P780">
        <f t="shared" si="72"/>
        <v>2</v>
      </c>
      <c r="Q780" s="11" t="s">
        <v>8319</v>
      </c>
      <c r="R780" t="s">
        <v>8321</v>
      </c>
      <c r="S780" s="17">
        <f t="shared" si="74"/>
        <v>41729.702314814815</v>
      </c>
      <c r="T780" s="17">
        <f t="shared" si="75"/>
        <v>41759.702314814815</v>
      </c>
      <c r="U780">
        <f t="shared" si="76"/>
        <v>2014</v>
      </c>
      <c r="V780" t="str">
        <f>TEXT(W780*29,"mmm")</f>
        <v>Mar</v>
      </c>
      <c r="W780">
        <f t="shared" si="77"/>
        <v>3</v>
      </c>
    </row>
    <row r="781" spans="1:23" ht="48" x14ac:dyDescent="0.2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73"/>
        <v>3</v>
      </c>
      <c r="P781">
        <f t="shared" si="72"/>
        <v>66.67</v>
      </c>
      <c r="Q781" s="11" t="s">
        <v>8319</v>
      </c>
      <c r="R781" t="s">
        <v>8321</v>
      </c>
      <c r="S781" s="17">
        <f t="shared" si="74"/>
        <v>40436.68408564815</v>
      </c>
      <c r="T781" s="17">
        <f t="shared" si="75"/>
        <v>40466.166666666664</v>
      </c>
      <c r="U781">
        <f t="shared" si="76"/>
        <v>2010</v>
      </c>
      <c r="V781" t="str">
        <f>TEXT(W781*29,"mmm")</f>
        <v>Sep</v>
      </c>
      <c r="W781">
        <f t="shared" si="77"/>
        <v>9</v>
      </c>
    </row>
    <row r="782" spans="1:23" ht="32" x14ac:dyDescent="0.2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73"/>
        <v>104</v>
      </c>
      <c r="P782">
        <f t="shared" si="72"/>
        <v>38.520000000000003</v>
      </c>
      <c r="Q782" s="11" t="s">
        <v>8322</v>
      </c>
      <c r="R782" t="s">
        <v>8323</v>
      </c>
      <c r="S782" s="17">
        <f t="shared" si="74"/>
        <v>40636.673900462964</v>
      </c>
      <c r="T782" s="17">
        <f t="shared" si="75"/>
        <v>40666.673900462964</v>
      </c>
      <c r="U782">
        <f t="shared" si="76"/>
        <v>2011</v>
      </c>
      <c r="V782" t="str">
        <f>TEXT(W782*29,"mmm")</f>
        <v>Apr</v>
      </c>
      <c r="W782">
        <f t="shared" si="77"/>
        <v>4</v>
      </c>
    </row>
    <row r="783" spans="1:23" ht="48" x14ac:dyDescent="0.2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73"/>
        <v>133</v>
      </c>
      <c r="P783">
        <f t="shared" si="72"/>
        <v>42.61</v>
      </c>
      <c r="Q783" s="11" t="s">
        <v>8322</v>
      </c>
      <c r="R783" t="s">
        <v>8323</v>
      </c>
      <c r="S783" s="17">
        <f t="shared" si="74"/>
        <v>41403.000856481485</v>
      </c>
      <c r="T783" s="17">
        <f t="shared" si="75"/>
        <v>41433.000856481485</v>
      </c>
      <c r="U783">
        <f t="shared" si="76"/>
        <v>2013</v>
      </c>
      <c r="V783" t="str">
        <f>TEXT(W783*29,"mmm")</f>
        <v>May</v>
      </c>
      <c r="W783">
        <f t="shared" si="77"/>
        <v>5</v>
      </c>
    </row>
    <row r="784" spans="1:23" ht="48" x14ac:dyDescent="0.2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73"/>
        <v>100</v>
      </c>
      <c r="P784">
        <f t="shared" si="72"/>
        <v>50</v>
      </c>
      <c r="Q784" s="11" t="s">
        <v>8322</v>
      </c>
      <c r="R784" t="s">
        <v>8323</v>
      </c>
      <c r="S784" s="17">
        <f t="shared" si="74"/>
        <v>41116.758125</v>
      </c>
      <c r="T784" s="17">
        <f t="shared" si="75"/>
        <v>41146.758125</v>
      </c>
      <c r="U784">
        <f t="shared" si="76"/>
        <v>2012</v>
      </c>
      <c r="V784" t="str">
        <f>TEXT(W784*29,"mmm")</f>
        <v>Jul</v>
      </c>
      <c r="W784">
        <f t="shared" si="77"/>
        <v>7</v>
      </c>
    </row>
    <row r="785" spans="1:23" ht="48" x14ac:dyDescent="0.2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73"/>
        <v>148</v>
      </c>
      <c r="P785">
        <f t="shared" si="72"/>
        <v>63.49</v>
      </c>
      <c r="Q785" s="11" t="s">
        <v>8322</v>
      </c>
      <c r="R785" t="s">
        <v>8323</v>
      </c>
      <c r="S785" s="17">
        <f t="shared" si="74"/>
        <v>40987.773715277777</v>
      </c>
      <c r="T785" s="17">
        <f t="shared" si="75"/>
        <v>41026.916666666664</v>
      </c>
      <c r="U785">
        <f t="shared" si="76"/>
        <v>2012</v>
      </c>
      <c r="V785" t="str">
        <f>TEXT(W785*29,"mmm")</f>
        <v>Mar</v>
      </c>
      <c r="W785">
        <f t="shared" si="77"/>
        <v>3</v>
      </c>
    </row>
    <row r="786" spans="1:23" ht="48" x14ac:dyDescent="0.2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73"/>
        <v>103</v>
      </c>
      <c r="P786">
        <f t="shared" si="72"/>
        <v>102.5</v>
      </c>
      <c r="Q786" s="11" t="s">
        <v>8322</v>
      </c>
      <c r="R786" t="s">
        <v>8323</v>
      </c>
      <c r="S786" s="17">
        <f t="shared" si="74"/>
        <v>41675.149525462963</v>
      </c>
      <c r="T786" s="17">
        <f t="shared" si="75"/>
        <v>41715.107858796298</v>
      </c>
      <c r="U786">
        <f t="shared" si="76"/>
        <v>2014</v>
      </c>
      <c r="V786" t="str">
        <f>TEXT(W786*29,"mmm")</f>
        <v>Feb</v>
      </c>
      <c r="W786">
        <f t="shared" si="77"/>
        <v>2</v>
      </c>
    </row>
    <row r="787" spans="1:23" ht="48" x14ac:dyDescent="0.2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73"/>
        <v>181</v>
      </c>
      <c r="P787">
        <f t="shared" si="72"/>
        <v>31.14</v>
      </c>
      <c r="Q787" s="11" t="s">
        <v>8322</v>
      </c>
      <c r="R787" t="s">
        <v>8323</v>
      </c>
      <c r="S787" s="17">
        <f t="shared" si="74"/>
        <v>41303.593923611108</v>
      </c>
      <c r="T787" s="17">
        <f t="shared" si="75"/>
        <v>41333.593923611108</v>
      </c>
      <c r="U787">
        <f t="shared" si="76"/>
        <v>2013</v>
      </c>
      <c r="V787" t="str">
        <f>TEXT(W787*29,"mmm")</f>
        <v>Jan</v>
      </c>
      <c r="W787">
        <f t="shared" si="77"/>
        <v>1</v>
      </c>
    </row>
    <row r="788" spans="1:23" ht="48" x14ac:dyDescent="0.2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73"/>
        <v>143</v>
      </c>
      <c r="P788">
        <f t="shared" si="72"/>
        <v>162.27000000000001</v>
      </c>
      <c r="Q788" s="11" t="s">
        <v>8322</v>
      </c>
      <c r="R788" t="s">
        <v>8323</v>
      </c>
      <c r="S788" s="17">
        <f t="shared" si="74"/>
        <v>40983.055949074071</v>
      </c>
      <c r="T788" s="17">
        <f t="shared" si="75"/>
        <v>41040.657638888886</v>
      </c>
      <c r="U788">
        <f t="shared" si="76"/>
        <v>2012</v>
      </c>
      <c r="V788" t="str">
        <f>TEXT(W788*29,"mmm")</f>
        <v>Mar</v>
      </c>
      <c r="W788">
        <f t="shared" si="77"/>
        <v>3</v>
      </c>
    </row>
    <row r="789" spans="1:23" ht="48" x14ac:dyDescent="0.2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73"/>
        <v>114</v>
      </c>
      <c r="P789">
        <f t="shared" si="72"/>
        <v>80.59</v>
      </c>
      <c r="Q789" s="11" t="s">
        <v>8322</v>
      </c>
      <c r="R789" t="s">
        <v>8323</v>
      </c>
      <c r="S789" s="17">
        <f t="shared" si="74"/>
        <v>41549.627615740741</v>
      </c>
      <c r="T789" s="17">
        <f t="shared" si="75"/>
        <v>41579.627615740741</v>
      </c>
      <c r="U789">
        <f t="shared" si="76"/>
        <v>2013</v>
      </c>
      <c r="V789" t="str">
        <f>TEXT(W789*29,"mmm")</f>
        <v>Oct</v>
      </c>
      <c r="W789">
        <f t="shared" si="77"/>
        <v>10</v>
      </c>
    </row>
    <row r="790" spans="1:23" ht="48" x14ac:dyDescent="0.2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73"/>
        <v>204</v>
      </c>
      <c r="P790">
        <f t="shared" si="72"/>
        <v>59.85</v>
      </c>
      <c r="Q790" s="11" t="s">
        <v>8322</v>
      </c>
      <c r="R790" t="s">
        <v>8323</v>
      </c>
      <c r="S790" s="17">
        <f t="shared" si="74"/>
        <v>41059.006805555553</v>
      </c>
      <c r="T790" s="17">
        <f t="shared" si="75"/>
        <v>41097.165972222225</v>
      </c>
      <c r="U790">
        <f t="shared" si="76"/>
        <v>2012</v>
      </c>
      <c r="V790" t="str">
        <f>TEXT(W790*29,"mmm")</f>
        <v>May</v>
      </c>
      <c r="W790">
        <f t="shared" si="77"/>
        <v>5</v>
      </c>
    </row>
    <row r="791" spans="1:23" ht="48" x14ac:dyDescent="0.2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73"/>
        <v>109</v>
      </c>
      <c r="P791">
        <f t="shared" si="72"/>
        <v>132.86000000000001</v>
      </c>
      <c r="Q791" s="11" t="s">
        <v>8322</v>
      </c>
      <c r="R791" t="s">
        <v>8323</v>
      </c>
      <c r="S791" s="17">
        <f t="shared" si="74"/>
        <v>41277.186111111114</v>
      </c>
      <c r="T791" s="17">
        <f t="shared" si="75"/>
        <v>41295.332638888889</v>
      </c>
      <c r="U791">
        <f t="shared" si="76"/>
        <v>2013</v>
      </c>
      <c r="V791" t="str">
        <f>TEXT(W791*29,"mmm")</f>
        <v>Jan</v>
      </c>
      <c r="W791">
        <f t="shared" si="77"/>
        <v>1</v>
      </c>
    </row>
    <row r="792" spans="1:23" ht="48" x14ac:dyDescent="0.2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73"/>
        <v>144</v>
      </c>
      <c r="P792">
        <f t="shared" si="72"/>
        <v>92.55</v>
      </c>
      <c r="Q792" s="11" t="s">
        <v>8322</v>
      </c>
      <c r="R792" t="s">
        <v>8323</v>
      </c>
      <c r="S792" s="17">
        <f t="shared" si="74"/>
        <v>41276.047905092593</v>
      </c>
      <c r="T792" s="17">
        <f t="shared" si="75"/>
        <v>41306.047905092593</v>
      </c>
      <c r="U792">
        <f t="shared" si="76"/>
        <v>2013</v>
      </c>
      <c r="V792" t="str">
        <f>TEXT(W792*29,"mmm")</f>
        <v>Jan</v>
      </c>
      <c r="W792">
        <f t="shared" si="77"/>
        <v>1</v>
      </c>
    </row>
    <row r="793" spans="1:23" ht="48" x14ac:dyDescent="0.2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73"/>
        <v>104</v>
      </c>
      <c r="P793">
        <f t="shared" si="72"/>
        <v>60.86</v>
      </c>
      <c r="Q793" s="11" t="s">
        <v>8322</v>
      </c>
      <c r="R793" t="s">
        <v>8323</v>
      </c>
      <c r="S793" s="17">
        <f t="shared" si="74"/>
        <v>41557.780624999999</v>
      </c>
      <c r="T793" s="17">
        <f t="shared" si="75"/>
        <v>41591.249305555553</v>
      </c>
      <c r="U793">
        <f t="shared" si="76"/>
        <v>2013</v>
      </c>
      <c r="V793" t="str">
        <f>TEXT(W793*29,"mmm")</f>
        <v>Oct</v>
      </c>
      <c r="W793">
        <f t="shared" si="77"/>
        <v>10</v>
      </c>
    </row>
    <row r="794" spans="1:23" ht="32" x14ac:dyDescent="0.2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73"/>
        <v>100</v>
      </c>
      <c r="P794">
        <f t="shared" si="72"/>
        <v>41.85</v>
      </c>
      <c r="Q794" s="11" t="s">
        <v>8322</v>
      </c>
      <c r="R794" t="s">
        <v>8323</v>
      </c>
      <c r="S794" s="17">
        <f t="shared" si="74"/>
        <v>41555.873645833337</v>
      </c>
      <c r="T794" s="17">
        <f t="shared" si="75"/>
        <v>41585.915312500001</v>
      </c>
      <c r="U794">
        <f t="shared" si="76"/>
        <v>2013</v>
      </c>
      <c r="V794" t="str">
        <f>TEXT(W794*29,"mmm")</f>
        <v>Oct</v>
      </c>
      <c r="W794">
        <f t="shared" si="77"/>
        <v>10</v>
      </c>
    </row>
    <row r="795" spans="1:23" ht="48" x14ac:dyDescent="0.2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73"/>
        <v>103</v>
      </c>
      <c r="P795">
        <f t="shared" si="72"/>
        <v>88.33</v>
      </c>
      <c r="Q795" s="11" t="s">
        <v>8322</v>
      </c>
      <c r="R795" t="s">
        <v>8323</v>
      </c>
      <c r="S795" s="17">
        <f t="shared" si="74"/>
        <v>41442.741249999999</v>
      </c>
      <c r="T795" s="17">
        <f t="shared" si="75"/>
        <v>41458.207638888889</v>
      </c>
      <c r="U795">
        <f t="shared" si="76"/>
        <v>2013</v>
      </c>
      <c r="V795" t="str">
        <f>TEXT(W795*29,"mmm")</f>
        <v>Jun</v>
      </c>
      <c r="W795">
        <f t="shared" si="77"/>
        <v>6</v>
      </c>
    </row>
    <row r="796" spans="1:23" ht="48" x14ac:dyDescent="0.2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73"/>
        <v>105</v>
      </c>
      <c r="P796">
        <f t="shared" si="72"/>
        <v>158.96</v>
      </c>
      <c r="Q796" s="11" t="s">
        <v>8322</v>
      </c>
      <c r="R796" t="s">
        <v>8323</v>
      </c>
      <c r="S796" s="17">
        <f t="shared" si="74"/>
        <v>40736.115011574075</v>
      </c>
      <c r="T796" s="17">
        <f t="shared" si="75"/>
        <v>40791.712500000001</v>
      </c>
      <c r="U796">
        <f t="shared" si="76"/>
        <v>2011</v>
      </c>
      <c r="V796" t="str">
        <f>TEXT(W796*29,"mmm")</f>
        <v>Jul</v>
      </c>
      <c r="W796">
        <f t="shared" si="77"/>
        <v>7</v>
      </c>
    </row>
    <row r="797" spans="1:23" ht="48" x14ac:dyDescent="0.2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73"/>
        <v>112</v>
      </c>
      <c r="P797">
        <f t="shared" si="72"/>
        <v>85.05</v>
      </c>
      <c r="Q797" s="11" t="s">
        <v>8322</v>
      </c>
      <c r="R797" t="s">
        <v>8323</v>
      </c>
      <c r="S797" s="17">
        <f t="shared" si="74"/>
        <v>40963.613032407404</v>
      </c>
      <c r="T797" s="17">
        <f t="shared" si="75"/>
        <v>41006.207638888889</v>
      </c>
      <c r="U797">
        <f t="shared" si="76"/>
        <v>2012</v>
      </c>
      <c r="V797" t="str">
        <f>TEXT(W797*29,"mmm")</f>
        <v>Feb</v>
      </c>
      <c r="W797">
        <f t="shared" si="77"/>
        <v>2</v>
      </c>
    </row>
    <row r="798" spans="1:23" ht="64" x14ac:dyDescent="0.2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73"/>
        <v>101</v>
      </c>
      <c r="P798">
        <f t="shared" si="72"/>
        <v>112.61</v>
      </c>
      <c r="Q798" s="11" t="s">
        <v>8322</v>
      </c>
      <c r="R798" t="s">
        <v>8323</v>
      </c>
      <c r="S798" s="17">
        <f t="shared" si="74"/>
        <v>41502.882928240739</v>
      </c>
      <c r="T798" s="17">
        <f t="shared" si="75"/>
        <v>41532.881944444445</v>
      </c>
      <c r="U798">
        <f t="shared" si="76"/>
        <v>2013</v>
      </c>
      <c r="V798" t="str">
        <f>TEXT(W798*29,"mmm")</f>
        <v>Aug</v>
      </c>
      <c r="W798">
        <f t="shared" si="77"/>
        <v>8</v>
      </c>
    </row>
    <row r="799" spans="1:23" ht="48" x14ac:dyDescent="0.2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73"/>
        <v>108</v>
      </c>
      <c r="P799">
        <f t="shared" si="72"/>
        <v>45.44</v>
      </c>
      <c r="Q799" s="11" t="s">
        <v>8322</v>
      </c>
      <c r="R799" t="s">
        <v>8323</v>
      </c>
      <c r="S799" s="17">
        <f t="shared" si="74"/>
        <v>40996.994074074071</v>
      </c>
      <c r="T799" s="17">
        <f t="shared" si="75"/>
        <v>41028.166666666664</v>
      </c>
      <c r="U799">
        <f t="shared" si="76"/>
        <v>2012</v>
      </c>
      <c r="V799" t="str">
        <f>TEXT(W799*29,"mmm")</f>
        <v>Mar</v>
      </c>
      <c r="W799">
        <f t="shared" si="77"/>
        <v>3</v>
      </c>
    </row>
    <row r="800" spans="1:23" ht="48" x14ac:dyDescent="0.2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73"/>
        <v>115</v>
      </c>
      <c r="P800">
        <f t="shared" si="72"/>
        <v>46.22</v>
      </c>
      <c r="Q800" s="11" t="s">
        <v>8322</v>
      </c>
      <c r="R800" t="s">
        <v>8323</v>
      </c>
      <c r="S800" s="17">
        <f t="shared" si="74"/>
        <v>41882.590127314819</v>
      </c>
      <c r="T800" s="17">
        <f t="shared" si="75"/>
        <v>41912.590127314819</v>
      </c>
      <c r="U800">
        <f t="shared" si="76"/>
        <v>2014</v>
      </c>
      <c r="V800" t="str">
        <f>TEXT(W800*29,"mmm")</f>
        <v>Aug</v>
      </c>
      <c r="W800">
        <f t="shared" si="77"/>
        <v>8</v>
      </c>
    </row>
    <row r="801" spans="1:23" ht="48" x14ac:dyDescent="0.2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73"/>
        <v>100</v>
      </c>
      <c r="P801">
        <f t="shared" si="72"/>
        <v>178.61</v>
      </c>
      <c r="Q801" s="11" t="s">
        <v>8322</v>
      </c>
      <c r="R801" t="s">
        <v>8323</v>
      </c>
      <c r="S801" s="17">
        <f t="shared" si="74"/>
        <v>40996.667199074072</v>
      </c>
      <c r="T801" s="17">
        <f t="shared" si="75"/>
        <v>41026.667199074072</v>
      </c>
      <c r="U801">
        <f t="shared" si="76"/>
        <v>2012</v>
      </c>
      <c r="V801" t="str">
        <f>TEXT(W801*29,"mmm")</f>
        <v>Mar</v>
      </c>
      <c r="W801">
        <f t="shared" si="77"/>
        <v>3</v>
      </c>
    </row>
    <row r="802" spans="1:23" ht="48" x14ac:dyDescent="0.2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73"/>
        <v>152</v>
      </c>
      <c r="P802">
        <f t="shared" si="72"/>
        <v>40.75</v>
      </c>
      <c r="Q802" s="11" t="s">
        <v>8322</v>
      </c>
      <c r="R802" t="s">
        <v>8323</v>
      </c>
      <c r="S802" s="17">
        <f t="shared" si="74"/>
        <v>41863.433495370373</v>
      </c>
      <c r="T802" s="17">
        <f t="shared" si="75"/>
        <v>41893.433495370373</v>
      </c>
      <c r="U802">
        <f t="shared" si="76"/>
        <v>2014</v>
      </c>
      <c r="V802" t="str">
        <f>TEXT(W802*29,"mmm")</f>
        <v>Aug</v>
      </c>
      <c r="W802">
        <f t="shared" si="77"/>
        <v>8</v>
      </c>
    </row>
    <row r="803" spans="1:23" ht="48" x14ac:dyDescent="0.2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73"/>
        <v>112</v>
      </c>
      <c r="P803">
        <f t="shared" si="72"/>
        <v>43.73</v>
      </c>
      <c r="Q803" s="11" t="s">
        <v>8322</v>
      </c>
      <c r="R803" t="s">
        <v>8323</v>
      </c>
      <c r="S803" s="17">
        <f t="shared" si="74"/>
        <v>40695.795370370368</v>
      </c>
      <c r="T803" s="17">
        <f t="shared" si="75"/>
        <v>40725.795370370368</v>
      </c>
      <c r="U803">
        <f t="shared" si="76"/>
        <v>2011</v>
      </c>
      <c r="V803" t="str">
        <f>TEXT(W803*29,"mmm")</f>
        <v>Jun</v>
      </c>
      <c r="W803">
        <f t="shared" si="77"/>
        <v>6</v>
      </c>
    </row>
    <row r="804" spans="1:23" ht="48" x14ac:dyDescent="0.2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73"/>
        <v>101</v>
      </c>
      <c r="P804">
        <f t="shared" si="72"/>
        <v>81.069999999999993</v>
      </c>
      <c r="Q804" s="11" t="s">
        <v>8322</v>
      </c>
      <c r="R804" t="s">
        <v>8323</v>
      </c>
      <c r="S804" s="17">
        <f t="shared" si="74"/>
        <v>41123.022268518522</v>
      </c>
      <c r="T804" s="17">
        <f t="shared" si="75"/>
        <v>41169.170138888891</v>
      </c>
      <c r="U804">
        <f t="shared" si="76"/>
        <v>2012</v>
      </c>
      <c r="V804" t="str">
        <f>TEXT(W804*29,"mmm")</f>
        <v>Aug</v>
      </c>
      <c r="W804">
        <f t="shared" si="77"/>
        <v>8</v>
      </c>
    </row>
    <row r="805" spans="1:23" ht="48" x14ac:dyDescent="0.2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73"/>
        <v>123</v>
      </c>
      <c r="P805">
        <f t="shared" si="72"/>
        <v>74.61</v>
      </c>
      <c r="Q805" s="11" t="s">
        <v>8322</v>
      </c>
      <c r="R805" t="s">
        <v>8323</v>
      </c>
      <c r="S805" s="17">
        <f t="shared" si="74"/>
        <v>40665.949976851851</v>
      </c>
      <c r="T805" s="17">
        <f t="shared" si="75"/>
        <v>40692.041666666664</v>
      </c>
      <c r="U805">
        <f t="shared" si="76"/>
        <v>2011</v>
      </c>
      <c r="V805" t="str">
        <f>TEXT(W805*29,"mmm")</f>
        <v>May</v>
      </c>
      <c r="W805">
        <f t="shared" si="77"/>
        <v>5</v>
      </c>
    </row>
    <row r="806" spans="1:23" ht="48" x14ac:dyDescent="0.2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73"/>
        <v>100</v>
      </c>
      <c r="P806">
        <f t="shared" si="72"/>
        <v>305.56</v>
      </c>
      <c r="Q806" s="11" t="s">
        <v>8322</v>
      </c>
      <c r="R806" t="s">
        <v>8323</v>
      </c>
      <c r="S806" s="17">
        <f t="shared" si="74"/>
        <v>40730.105625000004</v>
      </c>
      <c r="T806" s="17">
        <f t="shared" si="75"/>
        <v>40747.165972222225</v>
      </c>
      <c r="U806">
        <f t="shared" si="76"/>
        <v>2011</v>
      </c>
      <c r="V806" t="str">
        <f>TEXT(W806*29,"mmm")</f>
        <v>Jul</v>
      </c>
      <c r="W806">
        <f t="shared" si="77"/>
        <v>7</v>
      </c>
    </row>
    <row r="807" spans="1:23" ht="48" x14ac:dyDescent="0.2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73"/>
        <v>105</v>
      </c>
      <c r="P807">
        <f t="shared" si="72"/>
        <v>58.33</v>
      </c>
      <c r="Q807" s="11" t="s">
        <v>8322</v>
      </c>
      <c r="R807" t="s">
        <v>8323</v>
      </c>
      <c r="S807" s="17">
        <f t="shared" si="74"/>
        <v>40690.823055555556</v>
      </c>
      <c r="T807" s="17">
        <f t="shared" si="75"/>
        <v>40740.958333333336</v>
      </c>
      <c r="U807">
        <f t="shared" si="76"/>
        <v>2011</v>
      </c>
      <c r="V807" t="str">
        <f>TEXT(W807*29,"mmm")</f>
        <v>May</v>
      </c>
      <c r="W807">
        <f t="shared" si="77"/>
        <v>5</v>
      </c>
    </row>
    <row r="808" spans="1:23" ht="16" x14ac:dyDescent="0.2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73"/>
        <v>104</v>
      </c>
      <c r="P808">
        <f t="shared" si="72"/>
        <v>117.68</v>
      </c>
      <c r="Q808" s="11" t="s">
        <v>8322</v>
      </c>
      <c r="R808" t="s">
        <v>8323</v>
      </c>
      <c r="S808" s="17">
        <f t="shared" si="74"/>
        <v>40763.691423611112</v>
      </c>
      <c r="T808" s="17">
        <f t="shared" si="75"/>
        <v>40793.691423611112</v>
      </c>
      <c r="U808">
        <f t="shared" si="76"/>
        <v>2011</v>
      </c>
      <c r="V808" t="str">
        <f>TEXT(W808*29,"mmm")</f>
        <v>Aug</v>
      </c>
      <c r="W808">
        <f t="shared" si="77"/>
        <v>8</v>
      </c>
    </row>
    <row r="809" spans="1:23" ht="32" x14ac:dyDescent="0.2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73"/>
        <v>105</v>
      </c>
      <c r="P809">
        <f t="shared" si="72"/>
        <v>73.77</v>
      </c>
      <c r="Q809" s="11" t="s">
        <v>8322</v>
      </c>
      <c r="R809" t="s">
        <v>8323</v>
      </c>
      <c r="S809" s="17">
        <f t="shared" si="74"/>
        <v>42759.628599537042</v>
      </c>
      <c r="T809" s="17">
        <f t="shared" si="75"/>
        <v>42795.083333333328</v>
      </c>
      <c r="U809">
        <f t="shared" si="76"/>
        <v>2017</v>
      </c>
      <c r="V809" t="str">
        <f>TEXT(W809*29,"mmm")</f>
        <v>Jan</v>
      </c>
      <c r="W809">
        <f t="shared" si="77"/>
        <v>1</v>
      </c>
    </row>
    <row r="810" spans="1:23" ht="48" x14ac:dyDescent="0.2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73"/>
        <v>100</v>
      </c>
      <c r="P810">
        <f t="shared" si="72"/>
        <v>104.65</v>
      </c>
      <c r="Q810" s="11" t="s">
        <v>8322</v>
      </c>
      <c r="R810" t="s">
        <v>8323</v>
      </c>
      <c r="S810" s="17">
        <f t="shared" si="74"/>
        <v>41962.100532407407</v>
      </c>
      <c r="T810" s="17">
        <f t="shared" si="75"/>
        <v>41995.207638888889</v>
      </c>
      <c r="U810">
        <f t="shared" si="76"/>
        <v>2014</v>
      </c>
      <c r="V810" t="str">
        <f>TEXT(W810*29,"mmm")</f>
        <v>Nov</v>
      </c>
      <c r="W810">
        <f t="shared" si="77"/>
        <v>11</v>
      </c>
    </row>
    <row r="811" spans="1:23" ht="32" x14ac:dyDescent="0.2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73"/>
        <v>104</v>
      </c>
      <c r="P811">
        <f t="shared" si="72"/>
        <v>79.83</v>
      </c>
      <c r="Q811" s="11" t="s">
        <v>8322</v>
      </c>
      <c r="R811" t="s">
        <v>8323</v>
      </c>
      <c r="S811" s="17">
        <f t="shared" si="74"/>
        <v>41628.833680555559</v>
      </c>
      <c r="T811" s="17">
        <f t="shared" si="75"/>
        <v>41658.833680555559</v>
      </c>
      <c r="U811">
        <f t="shared" si="76"/>
        <v>2013</v>
      </c>
      <c r="V811" t="str">
        <f>TEXT(W811*29,"mmm")</f>
        <v>Dec</v>
      </c>
      <c r="W811">
        <f t="shared" si="77"/>
        <v>12</v>
      </c>
    </row>
    <row r="812" spans="1:23" ht="48" x14ac:dyDescent="0.2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73"/>
        <v>105</v>
      </c>
      <c r="P812">
        <f t="shared" si="72"/>
        <v>58.33</v>
      </c>
      <c r="Q812" s="11" t="s">
        <v>8322</v>
      </c>
      <c r="R812" t="s">
        <v>8323</v>
      </c>
      <c r="S812" s="17">
        <f t="shared" si="74"/>
        <v>41123.056273148148</v>
      </c>
      <c r="T812" s="17">
        <f t="shared" si="75"/>
        <v>41153.056273148148</v>
      </c>
      <c r="U812">
        <f t="shared" si="76"/>
        <v>2012</v>
      </c>
      <c r="V812" t="str">
        <f>TEXT(W812*29,"mmm")</f>
        <v>Aug</v>
      </c>
      <c r="W812">
        <f t="shared" si="77"/>
        <v>8</v>
      </c>
    </row>
    <row r="813" spans="1:23" ht="32" x14ac:dyDescent="0.2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73"/>
        <v>104</v>
      </c>
      <c r="P813">
        <f t="shared" si="72"/>
        <v>86.67</v>
      </c>
      <c r="Q813" s="11" t="s">
        <v>8322</v>
      </c>
      <c r="R813" t="s">
        <v>8323</v>
      </c>
      <c r="S813" s="17">
        <f t="shared" si="74"/>
        <v>41443.643541666665</v>
      </c>
      <c r="T813" s="17">
        <f t="shared" si="75"/>
        <v>41465.702777777777</v>
      </c>
      <c r="U813">
        <f t="shared" si="76"/>
        <v>2013</v>
      </c>
      <c r="V813" t="str">
        <f>TEXT(W813*29,"mmm")</f>
        <v>Jun</v>
      </c>
      <c r="W813">
        <f t="shared" si="77"/>
        <v>6</v>
      </c>
    </row>
    <row r="814" spans="1:23" ht="48" x14ac:dyDescent="0.2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73"/>
        <v>152</v>
      </c>
      <c r="P814">
        <f t="shared" si="72"/>
        <v>27.61</v>
      </c>
      <c r="Q814" s="11" t="s">
        <v>8322</v>
      </c>
      <c r="R814" t="s">
        <v>8323</v>
      </c>
      <c r="S814" s="17">
        <f t="shared" si="74"/>
        <v>41282.017962962964</v>
      </c>
      <c r="T814" s="17">
        <f t="shared" si="75"/>
        <v>41334.581944444442</v>
      </c>
      <c r="U814">
        <f t="shared" si="76"/>
        <v>2013</v>
      </c>
      <c r="V814" t="str">
        <f>TEXT(W814*29,"mmm")</f>
        <v>Jan</v>
      </c>
      <c r="W814">
        <f t="shared" si="77"/>
        <v>1</v>
      </c>
    </row>
    <row r="815" spans="1:23" ht="32" x14ac:dyDescent="0.2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73"/>
        <v>160</v>
      </c>
      <c r="P815">
        <f t="shared" si="72"/>
        <v>25</v>
      </c>
      <c r="Q815" s="11" t="s">
        <v>8322</v>
      </c>
      <c r="R815" t="s">
        <v>8323</v>
      </c>
      <c r="S815" s="17">
        <f t="shared" si="74"/>
        <v>41080.960243055553</v>
      </c>
      <c r="T815" s="17">
        <f t="shared" si="75"/>
        <v>41110.960243055553</v>
      </c>
      <c r="U815">
        <f t="shared" si="76"/>
        <v>2012</v>
      </c>
      <c r="V815" t="str">
        <f>TEXT(W815*29,"mmm")</f>
        <v>Jun</v>
      </c>
      <c r="W815">
        <f t="shared" si="77"/>
        <v>6</v>
      </c>
    </row>
    <row r="816" spans="1:23" ht="48" x14ac:dyDescent="0.2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73"/>
        <v>127</v>
      </c>
      <c r="P816">
        <f t="shared" si="72"/>
        <v>45.46</v>
      </c>
      <c r="Q816" s="11" t="s">
        <v>8322</v>
      </c>
      <c r="R816" t="s">
        <v>8323</v>
      </c>
      <c r="S816" s="17">
        <f t="shared" si="74"/>
        <v>40679.743067129632</v>
      </c>
      <c r="T816" s="17">
        <f t="shared" si="75"/>
        <v>40694.75277777778</v>
      </c>
      <c r="U816">
        <f t="shared" si="76"/>
        <v>2011</v>
      </c>
      <c r="V816" t="str">
        <f>TEXT(W816*29,"mmm")</f>
        <v>May</v>
      </c>
      <c r="W816">
        <f t="shared" si="77"/>
        <v>5</v>
      </c>
    </row>
    <row r="817" spans="1:23" ht="32" x14ac:dyDescent="0.2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73"/>
        <v>107</v>
      </c>
      <c r="P817">
        <f t="shared" si="72"/>
        <v>99.53</v>
      </c>
      <c r="Q817" s="11" t="s">
        <v>8322</v>
      </c>
      <c r="R817" t="s">
        <v>8323</v>
      </c>
      <c r="S817" s="17">
        <f t="shared" si="74"/>
        <v>41914.917858796296</v>
      </c>
      <c r="T817" s="17">
        <f t="shared" si="75"/>
        <v>41944.917858796296</v>
      </c>
      <c r="U817">
        <f t="shared" si="76"/>
        <v>2014</v>
      </c>
      <c r="V817" t="str">
        <f>TEXT(W817*29,"mmm")</f>
        <v>Oct</v>
      </c>
      <c r="W817">
        <f t="shared" si="77"/>
        <v>10</v>
      </c>
    </row>
    <row r="818" spans="1:23" ht="32" x14ac:dyDescent="0.2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73"/>
        <v>115</v>
      </c>
      <c r="P818">
        <f t="shared" si="72"/>
        <v>39.31</v>
      </c>
      <c r="Q818" s="11" t="s">
        <v>8322</v>
      </c>
      <c r="R818" t="s">
        <v>8323</v>
      </c>
      <c r="S818" s="17">
        <f t="shared" si="74"/>
        <v>41341.870868055557</v>
      </c>
      <c r="T818" s="17">
        <f t="shared" si="75"/>
        <v>41373.270833333336</v>
      </c>
      <c r="U818">
        <f t="shared" si="76"/>
        <v>2013</v>
      </c>
      <c r="V818" t="str">
        <f>TEXT(W818*29,"mmm")</f>
        <v>Mar</v>
      </c>
      <c r="W818">
        <f t="shared" si="77"/>
        <v>3</v>
      </c>
    </row>
    <row r="819" spans="1:23" ht="48" x14ac:dyDescent="0.2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73"/>
        <v>137</v>
      </c>
      <c r="P819">
        <f t="shared" si="72"/>
        <v>89.42</v>
      </c>
      <c r="Q819" s="11" t="s">
        <v>8322</v>
      </c>
      <c r="R819" t="s">
        <v>8323</v>
      </c>
      <c r="S819" s="17">
        <f t="shared" si="74"/>
        <v>40925.599664351852</v>
      </c>
      <c r="T819" s="17">
        <f t="shared" si="75"/>
        <v>40979.207638888889</v>
      </c>
      <c r="U819">
        <f t="shared" si="76"/>
        <v>2012</v>
      </c>
      <c r="V819" t="str">
        <f>TEXT(W819*29,"mmm")</f>
        <v>Jan</v>
      </c>
      <c r="W819">
        <f t="shared" si="77"/>
        <v>1</v>
      </c>
    </row>
    <row r="820" spans="1:23" ht="48" x14ac:dyDescent="0.2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73"/>
        <v>156</v>
      </c>
      <c r="P820">
        <f t="shared" si="72"/>
        <v>28.68</v>
      </c>
      <c r="Q820" s="11" t="s">
        <v>8322</v>
      </c>
      <c r="R820" t="s">
        <v>8323</v>
      </c>
      <c r="S820" s="17">
        <f t="shared" si="74"/>
        <v>41120.882881944446</v>
      </c>
      <c r="T820" s="17">
        <f t="shared" si="75"/>
        <v>41128.709027777775</v>
      </c>
      <c r="U820">
        <f t="shared" si="76"/>
        <v>2012</v>
      </c>
      <c r="V820" t="str">
        <f>TEXT(W820*29,"mmm")</f>
        <v>Jul</v>
      </c>
      <c r="W820">
        <f t="shared" si="77"/>
        <v>7</v>
      </c>
    </row>
    <row r="821" spans="1:23" ht="32" x14ac:dyDescent="0.2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73"/>
        <v>109</v>
      </c>
      <c r="P821">
        <f t="shared" si="72"/>
        <v>31.07</v>
      </c>
      <c r="Q821" s="11" t="s">
        <v>8322</v>
      </c>
      <c r="R821" t="s">
        <v>8323</v>
      </c>
      <c r="S821" s="17">
        <f t="shared" si="74"/>
        <v>41619.998310185183</v>
      </c>
      <c r="T821" s="17">
        <f t="shared" si="75"/>
        <v>41629.197222222225</v>
      </c>
      <c r="U821">
        <f t="shared" si="76"/>
        <v>2013</v>
      </c>
      <c r="V821" t="str">
        <f>TEXT(W821*29,"mmm")</f>
        <v>Dec</v>
      </c>
      <c r="W821">
        <f t="shared" si="77"/>
        <v>12</v>
      </c>
    </row>
    <row r="822" spans="1:23" ht="48" x14ac:dyDescent="0.2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73"/>
        <v>134</v>
      </c>
      <c r="P822">
        <f t="shared" si="72"/>
        <v>70.55</v>
      </c>
      <c r="Q822" s="11" t="s">
        <v>8322</v>
      </c>
      <c r="R822" t="s">
        <v>8323</v>
      </c>
      <c r="S822" s="17">
        <f t="shared" si="74"/>
        <v>41768.841921296298</v>
      </c>
      <c r="T822" s="17">
        <f t="shared" si="75"/>
        <v>41799.208333333336</v>
      </c>
      <c r="U822">
        <f t="shared" si="76"/>
        <v>2014</v>
      </c>
      <c r="V822" t="str">
        <f>TEXT(W822*29,"mmm")</f>
        <v>May</v>
      </c>
      <c r="W822">
        <f t="shared" si="77"/>
        <v>5</v>
      </c>
    </row>
    <row r="823" spans="1:23" ht="48" x14ac:dyDescent="0.2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73"/>
        <v>100</v>
      </c>
      <c r="P823">
        <f t="shared" si="72"/>
        <v>224.13</v>
      </c>
      <c r="Q823" s="11" t="s">
        <v>8322</v>
      </c>
      <c r="R823" t="s">
        <v>8323</v>
      </c>
      <c r="S823" s="17">
        <f t="shared" si="74"/>
        <v>42093.922048611115</v>
      </c>
      <c r="T823" s="17">
        <f t="shared" si="75"/>
        <v>42128.167361111111</v>
      </c>
      <c r="U823">
        <f t="shared" si="76"/>
        <v>2015</v>
      </c>
      <c r="V823" t="str">
        <f>TEXT(W823*29,"mmm")</f>
        <v>Mar</v>
      </c>
      <c r="W823">
        <f t="shared" si="77"/>
        <v>3</v>
      </c>
    </row>
    <row r="824" spans="1:23" ht="32" x14ac:dyDescent="0.2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73"/>
        <v>119</v>
      </c>
      <c r="P824">
        <f t="shared" si="72"/>
        <v>51.81</v>
      </c>
      <c r="Q824" s="11" t="s">
        <v>8322</v>
      </c>
      <c r="R824" t="s">
        <v>8323</v>
      </c>
      <c r="S824" s="17">
        <f t="shared" si="74"/>
        <v>41157.947337962964</v>
      </c>
      <c r="T824" s="17">
        <f t="shared" si="75"/>
        <v>41187.947337962964</v>
      </c>
      <c r="U824">
        <f t="shared" si="76"/>
        <v>2012</v>
      </c>
      <c r="V824" t="str">
        <f>TEXT(W824*29,"mmm")</f>
        <v>Sep</v>
      </c>
      <c r="W824">
        <f t="shared" si="77"/>
        <v>9</v>
      </c>
    </row>
    <row r="825" spans="1:23" ht="48" x14ac:dyDescent="0.2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73"/>
        <v>180</v>
      </c>
      <c r="P825">
        <f t="shared" si="72"/>
        <v>43.52</v>
      </c>
      <c r="Q825" s="11" t="s">
        <v>8322</v>
      </c>
      <c r="R825" t="s">
        <v>8323</v>
      </c>
      <c r="S825" s="17">
        <f t="shared" si="74"/>
        <v>42055.972824074073</v>
      </c>
      <c r="T825" s="17">
        <f t="shared" si="75"/>
        <v>42085.931157407409</v>
      </c>
      <c r="U825">
        <f t="shared" si="76"/>
        <v>2015</v>
      </c>
      <c r="V825" t="str">
        <f>TEXT(W825*29,"mmm")</f>
        <v>Feb</v>
      </c>
      <c r="W825">
        <f t="shared" si="77"/>
        <v>2</v>
      </c>
    </row>
    <row r="826" spans="1:23" ht="48" x14ac:dyDescent="0.2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73"/>
        <v>134</v>
      </c>
      <c r="P826">
        <f t="shared" si="72"/>
        <v>39.82</v>
      </c>
      <c r="Q826" s="11" t="s">
        <v>8322</v>
      </c>
      <c r="R826" t="s">
        <v>8323</v>
      </c>
      <c r="S826" s="17">
        <f t="shared" si="74"/>
        <v>40250.242106481484</v>
      </c>
      <c r="T826" s="17">
        <f t="shared" si="75"/>
        <v>40286.290972222225</v>
      </c>
      <c r="U826">
        <f t="shared" si="76"/>
        <v>2010</v>
      </c>
      <c r="V826" t="str">
        <f>TEXT(W826*29,"mmm")</f>
        <v>Mar</v>
      </c>
      <c r="W826">
        <f t="shared" si="77"/>
        <v>3</v>
      </c>
    </row>
    <row r="827" spans="1:23" ht="32" x14ac:dyDescent="0.2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73"/>
        <v>100</v>
      </c>
      <c r="P827">
        <f t="shared" si="72"/>
        <v>126.81</v>
      </c>
      <c r="Q827" s="11" t="s">
        <v>8322</v>
      </c>
      <c r="R827" t="s">
        <v>8323</v>
      </c>
      <c r="S827" s="17">
        <f t="shared" si="74"/>
        <v>41186.306527777779</v>
      </c>
      <c r="T827" s="17">
        <f t="shared" si="75"/>
        <v>41211.306527777779</v>
      </c>
      <c r="U827">
        <f t="shared" si="76"/>
        <v>2012</v>
      </c>
      <c r="V827" t="str">
        <f>TEXT(W827*29,"mmm")</f>
        <v>Oct</v>
      </c>
      <c r="W827">
        <f t="shared" si="77"/>
        <v>10</v>
      </c>
    </row>
    <row r="828" spans="1:23" ht="48" x14ac:dyDescent="0.2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73"/>
        <v>101</v>
      </c>
      <c r="P828">
        <f t="shared" si="72"/>
        <v>113.88</v>
      </c>
      <c r="Q828" s="11" t="s">
        <v>8322</v>
      </c>
      <c r="R828" t="s">
        <v>8323</v>
      </c>
      <c r="S828" s="17">
        <f t="shared" si="74"/>
        <v>40973.038541666669</v>
      </c>
      <c r="T828" s="17">
        <f t="shared" si="75"/>
        <v>40993.996874999997</v>
      </c>
      <c r="U828">
        <f t="shared" si="76"/>
        <v>2012</v>
      </c>
      <c r="V828" t="str">
        <f>TEXT(W828*29,"mmm")</f>
        <v>Mar</v>
      </c>
      <c r="W828">
        <f t="shared" si="77"/>
        <v>3</v>
      </c>
    </row>
    <row r="829" spans="1:23" ht="48" x14ac:dyDescent="0.2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73"/>
        <v>103</v>
      </c>
      <c r="P829">
        <f t="shared" si="72"/>
        <v>28.18</v>
      </c>
      <c r="Q829" s="11" t="s">
        <v>8322</v>
      </c>
      <c r="R829" t="s">
        <v>8323</v>
      </c>
      <c r="S829" s="17">
        <f t="shared" si="74"/>
        <v>40927.473460648151</v>
      </c>
      <c r="T829" s="17">
        <f t="shared" si="75"/>
        <v>40953.825694444444</v>
      </c>
      <c r="U829">
        <f t="shared" si="76"/>
        <v>2012</v>
      </c>
      <c r="V829" t="str">
        <f>TEXT(W829*29,"mmm")</f>
        <v>Jan</v>
      </c>
      <c r="W829">
        <f t="shared" si="77"/>
        <v>1</v>
      </c>
    </row>
    <row r="830" spans="1:23" ht="48" x14ac:dyDescent="0.2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73"/>
        <v>107</v>
      </c>
      <c r="P830">
        <f t="shared" si="72"/>
        <v>36.61</v>
      </c>
      <c r="Q830" s="11" t="s">
        <v>8322</v>
      </c>
      <c r="R830" t="s">
        <v>8323</v>
      </c>
      <c r="S830" s="17">
        <f t="shared" si="74"/>
        <v>41073.050717592596</v>
      </c>
      <c r="T830" s="17">
        <f t="shared" si="75"/>
        <v>41085.683333333334</v>
      </c>
      <c r="U830">
        <f t="shared" si="76"/>
        <v>2012</v>
      </c>
      <c r="V830" t="str">
        <f>TEXT(W830*29,"mmm")</f>
        <v>Jun</v>
      </c>
      <c r="W830">
        <f t="shared" si="77"/>
        <v>6</v>
      </c>
    </row>
    <row r="831" spans="1:23" ht="48" x14ac:dyDescent="0.2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73"/>
        <v>104</v>
      </c>
      <c r="P831">
        <f t="shared" si="72"/>
        <v>32.5</v>
      </c>
      <c r="Q831" s="11" t="s">
        <v>8322</v>
      </c>
      <c r="R831" t="s">
        <v>8323</v>
      </c>
      <c r="S831" s="17">
        <f t="shared" si="74"/>
        <v>42504.801388888889</v>
      </c>
      <c r="T831" s="17">
        <f t="shared" si="75"/>
        <v>42564.801388888889</v>
      </c>
      <c r="U831">
        <f t="shared" si="76"/>
        <v>2016</v>
      </c>
      <c r="V831" t="str">
        <f>TEXT(W831*29,"mmm")</f>
        <v>May</v>
      </c>
      <c r="W831">
        <f t="shared" si="77"/>
        <v>5</v>
      </c>
    </row>
    <row r="832" spans="1:23" ht="48" x14ac:dyDescent="0.2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73"/>
        <v>108</v>
      </c>
      <c r="P832">
        <f t="shared" si="72"/>
        <v>60.66</v>
      </c>
      <c r="Q832" s="11" t="s">
        <v>8322</v>
      </c>
      <c r="R832" t="s">
        <v>8323</v>
      </c>
      <c r="S832" s="17">
        <f t="shared" si="74"/>
        <v>41325.525752314818</v>
      </c>
      <c r="T832" s="17">
        <f t="shared" si="75"/>
        <v>41355.484085648146</v>
      </c>
      <c r="U832">
        <f t="shared" si="76"/>
        <v>2013</v>
      </c>
      <c r="V832" t="str">
        <f>TEXT(W832*29,"mmm")</f>
        <v>Feb</v>
      </c>
      <c r="W832">
        <f t="shared" si="77"/>
        <v>2</v>
      </c>
    </row>
    <row r="833" spans="1:23" ht="32" x14ac:dyDescent="0.2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73"/>
        <v>233</v>
      </c>
      <c r="P833">
        <f t="shared" si="72"/>
        <v>175</v>
      </c>
      <c r="Q833" s="11" t="s">
        <v>8322</v>
      </c>
      <c r="R833" t="s">
        <v>8323</v>
      </c>
      <c r="S833" s="17">
        <f t="shared" si="74"/>
        <v>40996.646921296298</v>
      </c>
      <c r="T833" s="17">
        <f t="shared" si="75"/>
        <v>41026.646921296298</v>
      </c>
      <c r="U833">
        <f t="shared" si="76"/>
        <v>2012</v>
      </c>
      <c r="V833" t="str">
        <f>TEXT(W833*29,"mmm")</f>
        <v>Mar</v>
      </c>
      <c r="W833">
        <f t="shared" si="77"/>
        <v>3</v>
      </c>
    </row>
    <row r="834" spans="1:23" ht="48" x14ac:dyDescent="0.2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73"/>
        <v>101</v>
      </c>
      <c r="P834">
        <f t="shared" ref="P834:P897" si="78">IFERROR(ROUND(E834/L834,2),0)</f>
        <v>97.99</v>
      </c>
      <c r="Q834" s="11" t="s">
        <v>8322</v>
      </c>
      <c r="R834" t="s">
        <v>8323</v>
      </c>
      <c r="S834" s="17">
        <f t="shared" si="74"/>
        <v>40869.675173611111</v>
      </c>
      <c r="T834" s="17">
        <f t="shared" si="75"/>
        <v>40929.342361111114</v>
      </c>
      <c r="U834">
        <f t="shared" si="76"/>
        <v>2011</v>
      </c>
      <c r="V834" t="str">
        <f>TEXT(W834*29,"mmm")</f>
        <v>Nov</v>
      </c>
      <c r="W834">
        <f t="shared" si="77"/>
        <v>11</v>
      </c>
    </row>
    <row r="835" spans="1:23" ht="16" x14ac:dyDescent="0.2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79">ROUND(E835/D835*100,0)</f>
        <v>102</v>
      </c>
      <c r="P835">
        <f t="shared" si="78"/>
        <v>148.78</v>
      </c>
      <c r="Q835" s="11" t="s">
        <v>8322</v>
      </c>
      <c r="R835" t="s">
        <v>8323</v>
      </c>
      <c r="S835" s="17">
        <f t="shared" ref="S835:S898" si="80">(((J835/60)/60)/24)+DATE(1970,1,1)</f>
        <v>41718.878182870372</v>
      </c>
      <c r="T835" s="17">
        <f t="shared" ref="T835:T898" si="81">(((I835/60)/60)/24)+DATE(1970,1,1)</f>
        <v>41748.878182870372</v>
      </c>
      <c r="U835">
        <f t="shared" ref="U835:U898" si="82">YEAR(S835)</f>
        <v>2014</v>
      </c>
      <c r="V835" t="str">
        <f>TEXT(W835*29,"mmm")</f>
        <v>Mar</v>
      </c>
      <c r="W835">
        <f t="shared" ref="W835:W898" si="83">MONTH(S835)</f>
        <v>3</v>
      </c>
    </row>
    <row r="836" spans="1:23" ht="48" x14ac:dyDescent="0.2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79"/>
        <v>131</v>
      </c>
      <c r="P836">
        <f t="shared" si="78"/>
        <v>96.08</v>
      </c>
      <c r="Q836" s="11" t="s">
        <v>8322</v>
      </c>
      <c r="R836" t="s">
        <v>8323</v>
      </c>
      <c r="S836" s="17">
        <f t="shared" si="80"/>
        <v>41422.822824074072</v>
      </c>
      <c r="T836" s="17">
        <f t="shared" si="81"/>
        <v>41456.165972222225</v>
      </c>
      <c r="U836">
        <f t="shared" si="82"/>
        <v>2013</v>
      </c>
      <c r="V836" t="str">
        <f>TEXT(W836*29,"mmm")</f>
        <v>May</v>
      </c>
      <c r="W836">
        <f t="shared" si="83"/>
        <v>5</v>
      </c>
    </row>
    <row r="837" spans="1:23" ht="48" x14ac:dyDescent="0.2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79"/>
        <v>117</v>
      </c>
      <c r="P837">
        <f t="shared" si="78"/>
        <v>58.63</v>
      </c>
      <c r="Q837" s="11" t="s">
        <v>8322</v>
      </c>
      <c r="R837" t="s">
        <v>8323</v>
      </c>
      <c r="S837" s="17">
        <f t="shared" si="80"/>
        <v>41005.45784722222</v>
      </c>
      <c r="T837" s="17">
        <f t="shared" si="81"/>
        <v>41048.125</v>
      </c>
      <c r="U837">
        <f t="shared" si="82"/>
        <v>2012</v>
      </c>
      <c r="V837" t="str">
        <f>TEXT(W837*29,"mmm")</f>
        <v>Apr</v>
      </c>
      <c r="W837">
        <f t="shared" si="83"/>
        <v>4</v>
      </c>
    </row>
    <row r="838" spans="1:23" ht="16" x14ac:dyDescent="0.2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79"/>
        <v>101</v>
      </c>
      <c r="P838">
        <f t="shared" si="78"/>
        <v>109.71</v>
      </c>
      <c r="Q838" s="11" t="s">
        <v>8322</v>
      </c>
      <c r="R838" t="s">
        <v>8323</v>
      </c>
      <c r="S838" s="17">
        <f t="shared" si="80"/>
        <v>41524.056921296295</v>
      </c>
      <c r="T838" s="17">
        <f t="shared" si="81"/>
        <v>41554.056921296295</v>
      </c>
      <c r="U838">
        <f t="shared" si="82"/>
        <v>2013</v>
      </c>
      <c r="V838" t="str">
        <f>TEXT(W838*29,"mmm")</f>
        <v>Sep</v>
      </c>
      <c r="W838">
        <f t="shared" si="83"/>
        <v>9</v>
      </c>
    </row>
    <row r="839" spans="1:23" ht="32" x14ac:dyDescent="0.2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79"/>
        <v>122</v>
      </c>
      <c r="P839">
        <f t="shared" si="78"/>
        <v>49.11</v>
      </c>
      <c r="Q839" s="11" t="s">
        <v>8322</v>
      </c>
      <c r="R839" t="s">
        <v>8323</v>
      </c>
      <c r="S839" s="17">
        <f t="shared" si="80"/>
        <v>41730.998402777775</v>
      </c>
      <c r="T839" s="17">
        <f t="shared" si="81"/>
        <v>41760.998402777775</v>
      </c>
      <c r="U839">
        <f t="shared" si="82"/>
        <v>2014</v>
      </c>
      <c r="V839" t="str">
        <f>TEXT(W839*29,"mmm")</f>
        <v>Apr</v>
      </c>
      <c r="W839">
        <f t="shared" si="83"/>
        <v>4</v>
      </c>
    </row>
    <row r="840" spans="1:23" ht="48" x14ac:dyDescent="0.2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79"/>
        <v>145</v>
      </c>
      <c r="P840">
        <f t="shared" si="78"/>
        <v>47.67</v>
      </c>
      <c r="Q840" s="11" t="s">
        <v>8322</v>
      </c>
      <c r="R840" t="s">
        <v>8323</v>
      </c>
      <c r="S840" s="17">
        <f t="shared" si="80"/>
        <v>40895.897974537038</v>
      </c>
      <c r="T840" s="17">
        <f t="shared" si="81"/>
        <v>40925.897974537038</v>
      </c>
      <c r="U840">
        <f t="shared" si="82"/>
        <v>2011</v>
      </c>
      <c r="V840" t="str">
        <f>TEXT(W840*29,"mmm")</f>
        <v>Dec</v>
      </c>
      <c r="W840">
        <f t="shared" si="83"/>
        <v>12</v>
      </c>
    </row>
    <row r="841" spans="1:23" ht="48" x14ac:dyDescent="0.2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79"/>
        <v>117</v>
      </c>
      <c r="P841">
        <f t="shared" si="78"/>
        <v>60.74</v>
      </c>
      <c r="Q841" s="11" t="s">
        <v>8322</v>
      </c>
      <c r="R841" t="s">
        <v>8323</v>
      </c>
      <c r="S841" s="17">
        <f t="shared" si="80"/>
        <v>41144.763379629629</v>
      </c>
      <c r="T841" s="17">
        <f t="shared" si="81"/>
        <v>41174.763379629629</v>
      </c>
      <c r="U841">
        <f t="shared" si="82"/>
        <v>2012</v>
      </c>
      <c r="V841" t="str">
        <f>TEXT(W841*29,"mmm")</f>
        <v>Aug</v>
      </c>
      <c r="W841">
        <f t="shared" si="83"/>
        <v>8</v>
      </c>
    </row>
    <row r="842" spans="1:23" ht="32" x14ac:dyDescent="0.2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79"/>
        <v>120</v>
      </c>
      <c r="P842">
        <f t="shared" si="78"/>
        <v>63.38</v>
      </c>
      <c r="Q842" s="11" t="s">
        <v>8322</v>
      </c>
      <c r="R842" t="s">
        <v>8324</v>
      </c>
      <c r="S842" s="17">
        <f t="shared" si="80"/>
        <v>42607.226701388892</v>
      </c>
      <c r="T842" s="17">
        <f t="shared" si="81"/>
        <v>42637.226701388892</v>
      </c>
      <c r="U842">
        <f t="shared" si="82"/>
        <v>2016</v>
      </c>
      <c r="V842" t="str">
        <f>TEXT(W842*29,"mmm")</f>
        <v>Aug</v>
      </c>
      <c r="W842">
        <f t="shared" si="83"/>
        <v>8</v>
      </c>
    </row>
    <row r="843" spans="1:23" ht="48" x14ac:dyDescent="0.2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79"/>
        <v>101</v>
      </c>
      <c r="P843">
        <f t="shared" si="78"/>
        <v>53.89</v>
      </c>
      <c r="Q843" s="11" t="s">
        <v>8322</v>
      </c>
      <c r="R843" t="s">
        <v>8324</v>
      </c>
      <c r="S843" s="17">
        <f t="shared" si="80"/>
        <v>41923.838692129626</v>
      </c>
      <c r="T843" s="17">
        <f t="shared" si="81"/>
        <v>41953.88035879629</v>
      </c>
      <c r="U843">
        <f t="shared" si="82"/>
        <v>2014</v>
      </c>
      <c r="V843" t="str">
        <f>TEXT(W843*29,"mmm")</f>
        <v>Oct</v>
      </c>
      <c r="W843">
        <f t="shared" si="83"/>
        <v>10</v>
      </c>
    </row>
    <row r="844" spans="1:23" ht="48" x14ac:dyDescent="0.2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79"/>
        <v>104</v>
      </c>
      <c r="P844">
        <f t="shared" si="78"/>
        <v>66.87</v>
      </c>
      <c r="Q844" s="11" t="s">
        <v>8322</v>
      </c>
      <c r="R844" t="s">
        <v>8324</v>
      </c>
      <c r="S844" s="17">
        <f t="shared" si="80"/>
        <v>41526.592395833337</v>
      </c>
      <c r="T844" s="17">
        <f t="shared" si="81"/>
        <v>41561.165972222225</v>
      </c>
      <c r="U844">
        <f t="shared" si="82"/>
        <v>2013</v>
      </c>
      <c r="V844" t="str">
        <f>TEXT(W844*29,"mmm")</f>
        <v>Sep</v>
      </c>
      <c r="W844">
        <f t="shared" si="83"/>
        <v>9</v>
      </c>
    </row>
    <row r="845" spans="1:23" ht="48" x14ac:dyDescent="0.2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79"/>
        <v>267</v>
      </c>
      <c r="P845">
        <f t="shared" si="78"/>
        <v>63.1</v>
      </c>
      <c r="Q845" s="11" t="s">
        <v>8322</v>
      </c>
      <c r="R845" t="s">
        <v>8324</v>
      </c>
      <c r="S845" s="17">
        <f t="shared" si="80"/>
        <v>42695.257870370369</v>
      </c>
      <c r="T845" s="17">
        <f t="shared" si="81"/>
        <v>42712.333333333328</v>
      </c>
      <c r="U845">
        <f t="shared" si="82"/>
        <v>2016</v>
      </c>
      <c r="V845" t="str">
        <f>TEXT(W845*29,"mmm")</f>
        <v>Nov</v>
      </c>
      <c r="W845">
        <f t="shared" si="83"/>
        <v>11</v>
      </c>
    </row>
    <row r="846" spans="1:23" ht="48" x14ac:dyDescent="0.2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79"/>
        <v>194</v>
      </c>
      <c r="P846">
        <f t="shared" si="78"/>
        <v>36.630000000000003</v>
      </c>
      <c r="Q846" s="11" t="s">
        <v>8322</v>
      </c>
      <c r="R846" t="s">
        <v>8324</v>
      </c>
      <c r="S846" s="17">
        <f t="shared" si="80"/>
        <v>41905.684629629628</v>
      </c>
      <c r="T846" s="17">
        <f t="shared" si="81"/>
        <v>41944.207638888889</v>
      </c>
      <c r="U846">
        <f t="shared" si="82"/>
        <v>2014</v>
      </c>
      <c r="V846" t="str">
        <f>TEXT(W846*29,"mmm")</f>
        <v>Sep</v>
      </c>
      <c r="W846">
        <f t="shared" si="83"/>
        <v>9</v>
      </c>
    </row>
    <row r="847" spans="1:23" ht="48" x14ac:dyDescent="0.2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79"/>
        <v>120</v>
      </c>
      <c r="P847">
        <f t="shared" si="78"/>
        <v>34.01</v>
      </c>
      <c r="Q847" s="11" t="s">
        <v>8322</v>
      </c>
      <c r="R847" t="s">
        <v>8324</v>
      </c>
      <c r="S847" s="17">
        <f t="shared" si="80"/>
        <v>42578.205972222218</v>
      </c>
      <c r="T847" s="17">
        <f t="shared" si="81"/>
        <v>42618.165972222225</v>
      </c>
      <c r="U847">
        <f t="shared" si="82"/>
        <v>2016</v>
      </c>
      <c r="V847" t="str">
        <f>TEXT(W847*29,"mmm")</f>
        <v>Jul</v>
      </c>
      <c r="W847">
        <f t="shared" si="83"/>
        <v>7</v>
      </c>
    </row>
    <row r="848" spans="1:23" ht="32" x14ac:dyDescent="0.2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79"/>
        <v>122</v>
      </c>
      <c r="P848">
        <f t="shared" si="78"/>
        <v>28.55</v>
      </c>
      <c r="Q848" s="11" t="s">
        <v>8322</v>
      </c>
      <c r="R848" t="s">
        <v>8324</v>
      </c>
      <c r="S848" s="17">
        <f t="shared" si="80"/>
        <v>41694.391840277778</v>
      </c>
      <c r="T848" s="17">
        <f t="shared" si="81"/>
        <v>41708.583333333336</v>
      </c>
      <c r="U848">
        <f t="shared" si="82"/>
        <v>2014</v>
      </c>
      <c r="V848" t="str">
        <f>TEXT(W848*29,"mmm")</f>
        <v>Feb</v>
      </c>
      <c r="W848">
        <f t="shared" si="83"/>
        <v>2</v>
      </c>
    </row>
    <row r="849" spans="1:23" ht="16" x14ac:dyDescent="0.2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79"/>
        <v>100</v>
      </c>
      <c r="P849">
        <f t="shared" si="78"/>
        <v>10</v>
      </c>
      <c r="Q849" s="11" t="s">
        <v>8322</v>
      </c>
      <c r="R849" t="s">
        <v>8324</v>
      </c>
      <c r="S849" s="17">
        <f t="shared" si="80"/>
        <v>42165.79833333334</v>
      </c>
      <c r="T849" s="17">
        <f t="shared" si="81"/>
        <v>42195.79833333334</v>
      </c>
      <c r="U849">
        <f t="shared" si="82"/>
        <v>2015</v>
      </c>
      <c r="V849" t="str">
        <f>TEXT(W849*29,"mmm")</f>
        <v>Jun</v>
      </c>
      <c r="W849">
        <f t="shared" si="83"/>
        <v>6</v>
      </c>
    </row>
    <row r="850" spans="1:23" ht="48" x14ac:dyDescent="0.2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79"/>
        <v>100</v>
      </c>
      <c r="P850">
        <f t="shared" si="78"/>
        <v>18.75</v>
      </c>
      <c r="Q850" s="11" t="s">
        <v>8322</v>
      </c>
      <c r="R850" t="s">
        <v>8324</v>
      </c>
      <c r="S850" s="17">
        <f t="shared" si="80"/>
        <v>42078.792048611111</v>
      </c>
      <c r="T850" s="17">
        <f t="shared" si="81"/>
        <v>42108.792048611111</v>
      </c>
      <c r="U850">
        <f t="shared" si="82"/>
        <v>2015</v>
      </c>
      <c r="V850" t="str">
        <f>TEXT(W850*29,"mmm")</f>
        <v>Mar</v>
      </c>
      <c r="W850">
        <f t="shared" si="83"/>
        <v>3</v>
      </c>
    </row>
    <row r="851" spans="1:23" ht="64" x14ac:dyDescent="0.2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79"/>
        <v>120</v>
      </c>
      <c r="P851">
        <f t="shared" si="78"/>
        <v>41.7</v>
      </c>
      <c r="Q851" s="11" t="s">
        <v>8322</v>
      </c>
      <c r="R851" t="s">
        <v>8324</v>
      </c>
      <c r="S851" s="17">
        <f t="shared" si="80"/>
        <v>42051.148888888885</v>
      </c>
      <c r="T851" s="17">
        <f t="shared" si="81"/>
        <v>42079.107222222221</v>
      </c>
      <c r="U851">
        <f t="shared" si="82"/>
        <v>2015</v>
      </c>
      <c r="V851" t="str">
        <f>TEXT(W851*29,"mmm")</f>
        <v>Feb</v>
      </c>
      <c r="W851">
        <f t="shared" si="83"/>
        <v>2</v>
      </c>
    </row>
    <row r="852" spans="1:23" ht="48" x14ac:dyDescent="0.2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79"/>
        <v>155</v>
      </c>
      <c r="P852">
        <f t="shared" si="78"/>
        <v>46.67</v>
      </c>
      <c r="Q852" s="11" t="s">
        <v>8322</v>
      </c>
      <c r="R852" t="s">
        <v>8324</v>
      </c>
      <c r="S852" s="17">
        <f t="shared" si="80"/>
        <v>42452.827743055561</v>
      </c>
      <c r="T852" s="17">
        <f t="shared" si="81"/>
        <v>42485.207638888889</v>
      </c>
      <c r="U852">
        <f t="shared" si="82"/>
        <v>2016</v>
      </c>
      <c r="V852" t="str">
        <f>TEXT(W852*29,"mmm")</f>
        <v>Mar</v>
      </c>
      <c r="W852">
        <f t="shared" si="83"/>
        <v>3</v>
      </c>
    </row>
    <row r="853" spans="1:23" ht="32" x14ac:dyDescent="0.2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79"/>
        <v>130</v>
      </c>
      <c r="P853">
        <f t="shared" si="78"/>
        <v>37.270000000000003</v>
      </c>
      <c r="Q853" s="11" t="s">
        <v>8322</v>
      </c>
      <c r="R853" t="s">
        <v>8324</v>
      </c>
      <c r="S853" s="17">
        <f t="shared" si="80"/>
        <v>42522.880243055552</v>
      </c>
      <c r="T853" s="17">
        <f t="shared" si="81"/>
        <v>42582.822916666672</v>
      </c>
      <c r="U853">
        <f t="shared" si="82"/>
        <v>2016</v>
      </c>
      <c r="V853" t="str">
        <f>TEXT(W853*29,"mmm")</f>
        <v>Jun</v>
      </c>
      <c r="W853">
        <f t="shared" si="83"/>
        <v>6</v>
      </c>
    </row>
    <row r="854" spans="1:23" ht="32" x14ac:dyDescent="0.2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79"/>
        <v>105</v>
      </c>
      <c r="P854">
        <f t="shared" si="78"/>
        <v>59.26</v>
      </c>
      <c r="Q854" s="11" t="s">
        <v>8322</v>
      </c>
      <c r="R854" t="s">
        <v>8324</v>
      </c>
      <c r="S854" s="17">
        <f t="shared" si="80"/>
        <v>42656.805497685185</v>
      </c>
      <c r="T854" s="17">
        <f t="shared" si="81"/>
        <v>42667.875</v>
      </c>
      <c r="U854">
        <f t="shared" si="82"/>
        <v>2016</v>
      </c>
      <c r="V854" t="str">
        <f>TEXT(W854*29,"mmm")</f>
        <v>Oct</v>
      </c>
      <c r="W854">
        <f t="shared" si="83"/>
        <v>10</v>
      </c>
    </row>
    <row r="855" spans="1:23" ht="48" x14ac:dyDescent="0.2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79"/>
        <v>100</v>
      </c>
      <c r="P855">
        <f t="shared" si="78"/>
        <v>30</v>
      </c>
      <c r="Q855" s="11" t="s">
        <v>8322</v>
      </c>
      <c r="R855" t="s">
        <v>8324</v>
      </c>
      <c r="S855" s="17">
        <f t="shared" si="80"/>
        <v>42021.832280092596</v>
      </c>
      <c r="T855" s="17">
        <f t="shared" si="81"/>
        <v>42051.832280092596</v>
      </c>
      <c r="U855">
        <f t="shared" si="82"/>
        <v>2015</v>
      </c>
      <c r="V855" t="str">
        <f>TEXT(W855*29,"mmm")</f>
        <v>Jan</v>
      </c>
      <c r="W855">
        <f t="shared" si="83"/>
        <v>1</v>
      </c>
    </row>
    <row r="856" spans="1:23" ht="48" x14ac:dyDescent="0.2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79"/>
        <v>118</v>
      </c>
      <c r="P856">
        <f t="shared" si="78"/>
        <v>65.86</v>
      </c>
      <c r="Q856" s="11" t="s">
        <v>8322</v>
      </c>
      <c r="R856" t="s">
        <v>8324</v>
      </c>
      <c r="S856" s="17">
        <f t="shared" si="80"/>
        <v>42702.212337962963</v>
      </c>
      <c r="T856" s="17">
        <f t="shared" si="81"/>
        <v>42732.212337962963</v>
      </c>
      <c r="U856">
        <f t="shared" si="82"/>
        <v>2016</v>
      </c>
      <c r="V856" t="str">
        <f>TEXT(W856*29,"mmm")</f>
        <v>Nov</v>
      </c>
      <c r="W856">
        <f t="shared" si="83"/>
        <v>11</v>
      </c>
    </row>
    <row r="857" spans="1:23" ht="32" x14ac:dyDescent="0.2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79"/>
        <v>103</v>
      </c>
      <c r="P857">
        <f t="shared" si="78"/>
        <v>31.91</v>
      </c>
      <c r="Q857" s="11" t="s">
        <v>8322</v>
      </c>
      <c r="R857" t="s">
        <v>8324</v>
      </c>
      <c r="S857" s="17">
        <f t="shared" si="80"/>
        <v>42545.125196759262</v>
      </c>
      <c r="T857" s="17">
        <f t="shared" si="81"/>
        <v>42575.125196759262</v>
      </c>
      <c r="U857">
        <f t="shared" si="82"/>
        <v>2016</v>
      </c>
      <c r="V857" t="str">
        <f>TEXT(W857*29,"mmm")</f>
        <v>Jun</v>
      </c>
      <c r="W857">
        <f t="shared" si="83"/>
        <v>6</v>
      </c>
    </row>
    <row r="858" spans="1:23" ht="48" x14ac:dyDescent="0.2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79"/>
        <v>218</v>
      </c>
      <c r="P858">
        <f t="shared" si="78"/>
        <v>19.46</v>
      </c>
      <c r="Q858" s="11" t="s">
        <v>8322</v>
      </c>
      <c r="R858" t="s">
        <v>8324</v>
      </c>
      <c r="S858" s="17">
        <f t="shared" si="80"/>
        <v>42609.311990740738</v>
      </c>
      <c r="T858" s="17">
        <f t="shared" si="81"/>
        <v>42668.791666666672</v>
      </c>
      <c r="U858">
        <f t="shared" si="82"/>
        <v>2016</v>
      </c>
      <c r="V858" t="str">
        <f>TEXT(W858*29,"mmm")</f>
        <v>Aug</v>
      </c>
      <c r="W858">
        <f t="shared" si="83"/>
        <v>8</v>
      </c>
    </row>
    <row r="859" spans="1:23" ht="32" x14ac:dyDescent="0.2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79"/>
        <v>100</v>
      </c>
      <c r="P859">
        <f t="shared" si="78"/>
        <v>50</v>
      </c>
      <c r="Q859" s="11" t="s">
        <v>8322</v>
      </c>
      <c r="R859" t="s">
        <v>8324</v>
      </c>
      <c r="S859" s="17">
        <f t="shared" si="80"/>
        <v>42291.581377314811</v>
      </c>
      <c r="T859" s="17">
        <f t="shared" si="81"/>
        <v>42333.623043981483</v>
      </c>
      <c r="U859">
        <f t="shared" si="82"/>
        <v>2015</v>
      </c>
      <c r="V859" t="str">
        <f>TEXT(W859*29,"mmm")</f>
        <v>Oct</v>
      </c>
      <c r="W859">
        <f t="shared" si="83"/>
        <v>10</v>
      </c>
    </row>
    <row r="860" spans="1:23" ht="48" x14ac:dyDescent="0.2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79"/>
        <v>144</v>
      </c>
      <c r="P860">
        <f t="shared" si="78"/>
        <v>22.74</v>
      </c>
      <c r="Q860" s="11" t="s">
        <v>8322</v>
      </c>
      <c r="R860" t="s">
        <v>8324</v>
      </c>
      <c r="S860" s="17">
        <f t="shared" si="80"/>
        <v>42079.745578703703</v>
      </c>
      <c r="T860" s="17">
        <f t="shared" si="81"/>
        <v>42109.957638888889</v>
      </c>
      <c r="U860">
        <f t="shared" si="82"/>
        <v>2015</v>
      </c>
      <c r="V860" t="str">
        <f>TEXT(W860*29,"mmm")</f>
        <v>Mar</v>
      </c>
      <c r="W860">
        <f t="shared" si="83"/>
        <v>3</v>
      </c>
    </row>
    <row r="861" spans="1:23" ht="32" x14ac:dyDescent="0.2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79"/>
        <v>105</v>
      </c>
      <c r="P861">
        <f t="shared" si="78"/>
        <v>42.72</v>
      </c>
      <c r="Q861" s="11" t="s">
        <v>8322</v>
      </c>
      <c r="R861" t="s">
        <v>8324</v>
      </c>
      <c r="S861" s="17">
        <f t="shared" si="80"/>
        <v>42128.820231481484</v>
      </c>
      <c r="T861" s="17">
        <f t="shared" si="81"/>
        <v>42159</v>
      </c>
      <c r="U861">
        <f t="shared" si="82"/>
        <v>2015</v>
      </c>
      <c r="V861" t="str">
        <f>TEXT(W861*29,"mmm")</f>
        <v>May</v>
      </c>
      <c r="W861">
        <f t="shared" si="83"/>
        <v>5</v>
      </c>
    </row>
    <row r="862" spans="1:23" ht="48" x14ac:dyDescent="0.2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79"/>
        <v>18</v>
      </c>
      <c r="P862">
        <f t="shared" si="78"/>
        <v>52.92</v>
      </c>
      <c r="Q862" s="11" t="s">
        <v>8322</v>
      </c>
      <c r="R862" t="s">
        <v>8325</v>
      </c>
      <c r="S862" s="17">
        <f t="shared" si="80"/>
        <v>41570.482789351852</v>
      </c>
      <c r="T862" s="17">
        <f t="shared" si="81"/>
        <v>41600.524456018517</v>
      </c>
      <c r="U862">
        <f t="shared" si="82"/>
        <v>2013</v>
      </c>
      <c r="V862" t="str">
        <f>TEXT(W862*29,"mmm")</f>
        <v>Oct</v>
      </c>
      <c r="W862">
        <f t="shared" si="83"/>
        <v>10</v>
      </c>
    </row>
    <row r="863" spans="1:23" ht="48" x14ac:dyDescent="0.2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79"/>
        <v>2</v>
      </c>
      <c r="P863">
        <f t="shared" si="78"/>
        <v>50.5</v>
      </c>
      <c r="Q863" s="11" t="s">
        <v>8322</v>
      </c>
      <c r="R863" t="s">
        <v>8325</v>
      </c>
      <c r="S863" s="17">
        <f t="shared" si="80"/>
        <v>42599.965324074074</v>
      </c>
      <c r="T863" s="17">
        <f t="shared" si="81"/>
        <v>42629.965324074074</v>
      </c>
      <c r="U863">
        <f t="shared" si="82"/>
        <v>2016</v>
      </c>
      <c r="V863" t="str">
        <f>TEXT(W863*29,"mmm")</f>
        <v>Aug</v>
      </c>
      <c r="W863">
        <f t="shared" si="83"/>
        <v>8</v>
      </c>
    </row>
    <row r="864" spans="1:23" ht="48" x14ac:dyDescent="0.2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79"/>
        <v>0</v>
      </c>
      <c r="P864">
        <f t="shared" si="78"/>
        <v>42.5</v>
      </c>
      <c r="Q864" s="11" t="s">
        <v>8322</v>
      </c>
      <c r="R864" t="s">
        <v>8325</v>
      </c>
      <c r="S864" s="17">
        <f t="shared" si="80"/>
        <v>41559.5549537037</v>
      </c>
      <c r="T864" s="17">
        <f t="shared" si="81"/>
        <v>41589.596620370372</v>
      </c>
      <c r="U864">
        <f t="shared" si="82"/>
        <v>2013</v>
      </c>
      <c r="V864" t="str">
        <f>TEXT(W864*29,"mmm")</f>
        <v>Oct</v>
      </c>
      <c r="W864">
        <f t="shared" si="83"/>
        <v>10</v>
      </c>
    </row>
    <row r="865" spans="1:23" ht="48" x14ac:dyDescent="0.2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79"/>
        <v>5</v>
      </c>
      <c r="P865">
        <f t="shared" si="78"/>
        <v>18</v>
      </c>
      <c r="Q865" s="11" t="s">
        <v>8322</v>
      </c>
      <c r="R865" t="s">
        <v>8325</v>
      </c>
      <c r="S865" s="17">
        <f t="shared" si="80"/>
        <v>40921.117662037039</v>
      </c>
      <c r="T865" s="17">
        <f t="shared" si="81"/>
        <v>40951.117662037039</v>
      </c>
      <c r="U865">
        <f t="shared" si="82"/>
        <v>2012</v>
      </c>
      <c r="V865" t="str">
        <f>TEXT(W865*29,"mmm")</f>
        <v>Jan</v>
      </c>
      <c r="W865">
        <f t="shared" si="83"/>
        <v>1</v>
      </c>
    </row>
    <row r="866" spans="1:23" ht="48" x14ac:dyDescent="0.2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79"/>
        <v>42</v>
      </c>
      <c r="P866">
        <f t="shared" si="78"/>
        <v>34.18</v>
      </c>
      <c r="Q866" s="11" t="s">
        <v>8322</v>
      </c>
      <c r="R866" t="s">
        <v>8325</v>
      </c>
      <c r="S866" s="17">
        <f t="shared" si="80"/>
        <v>41541.106921296298</v>
      </c>
      <c r="T866" s="17">
        <f t="shared" si="81"/>
        <v>41563.415972222225</v>
      </c>
      <c r="U866">
        <f t="shared" si="82"/>
        <v>2013</v>
      </c>
      <c r="V866" t="str">
        <f>TEXT(W866*29,"mmm")</f>
        <v>Sep</v>
      </c>
      <c r="W866">
        <f t="shared" si="83"/>
        <v>9</v>
      </c>
    </row>
    <row r="867" spans="1:23" ht="48" x14ac:dyDescent="0.2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79"/>
        <v>2</v>
      </c>
      <c r="P867">
        <f t="shared" si="78"/>
        <v>22.5</v>
      </c>
      <c r="Q867" s="11" t="s">
        <v>8322</v>
      </c>
      <c r="R867" t="s">
        <v>8325</v>
      </c>
      <c r="S867" s="17">
        <f t="shared" si="80"/>
        <v>41230.77311342593</v>
      </c>
      <c r="T867" s="17">
        <f t="shared" si="81"/>
        <v>41290.77311342593</v>
      </c>
      <c r="U867">
        <f t="shared" si="82"/>
        <v>2012</v>
      </c>
      <c r="V867" t="str">
        <f>TEXT(W867*29,"mmm")</f>
        <v>Nov</v>
      </c>
      <c r="W867">
        <f t="shared" si="83"/>
        <v>11</v>
      </c>
    </row>
    <row r="868" spans="1:23" ht="48" x14ac:dyDescent="0.2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79"/>
        <v>18</v>
      </c>
      <c r="P868">
        <f t="shared" si="78"/>
        <v>58.18</v>
      </c>
      <c r="Q868" s="11" t="s">
        <v>8322</v>
      </c>
      <c r="R868" t="s">
        <v>8325</v>
      </c>
      <c r="S868" s="17">
        <f t="shared" si="80"/>
        <v>42025.637939814813</v>
      </c>
      <c r="T868" s="17">
        <f t="shared" si="81"/>
        <v>42063.631944444445</v>
      </c>
      <c r="U868">
        <f t="shared" si="82"/>
        <v>2015</v>
      </c>
      <c r="V868" t="str">
        <f>TEXT(W868*29,"mmm")</f>
        <v>Jan</v>
      </c>
      <c r="W868">
        <f t="shared" si="83"/>
        <v>1</v>
      </c>
    </row>
    <row r="869" spans="1:23" ht="48" x14ac:dyDescent="0.2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79"/>
        <v>24</v>
      </c>
      <c r="P869">
        <f t="shared" si="78"/>
        <v>109.18</v>
      </c>
      <c r="Q869" s="11" t="s">
        <v>8322</v>
      </c>
      <c r="R869" t="s">
        <v>8325</v>
      </c>
      <c r="S869" s="17">
        <f t="shared" si="80"/>
        <v>40088.105393518519</v>
      </c>
      <c r="T869" s="17">
        <f t="shared" si="81"/>
        <v>40148.207638888889</v>
      </c>
      <c r="U869">
        <f t="shared" si="82"/>
        <v>2009</v>
      </c>
      <c r="V869" t="str">
        <f>TEXT(W869*29,"mmm")</f>
        <v>Oct</v>
      </c>
      <c r="W869">
        <f t="shared" si="83"/>
        <v>10</v>
      </c>
    </row>
    <row r="870" spans="1:23" ht="64" x14ac:dyDescent="0.2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79"/>
        <v>0</v>
      </c>
      <c r="P870">
        <f t="shared" si="78"/>
        <v>50</v>
      </c>
      <c r="Q870" s="11" t="s">
        <v>8322</v>
      </c>
      <c r="R870" t="s">
        <v>8325</v>
      </c>
      <c r="S870" s="17">
        <f t="shared" si="80"/>
        <v>41616.027754629627</v>
      </c>
      <c r="T870" s="17">
        <f t="shared" si="81"/>
        <v>41646.027754629627</v>
      </c>
      <c r="U870">
        <f t="shared" si="82"/>
        <v>2013</v>
      </c>
      <c r="V870" t="str">
        <f>TEXT(W870*29,"mmm")</f>
        <v>Dec</v>
      </c>
      <c r="W870">
        <f t="shared" si="83"/>
        <v>12</v>
      </c>
    </row>
    <row r="871" spans="1:23" ht="48" x14ac:dyDescent="0.2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79"/>
        <v>12</v>
      </c>
      <c r="P871">
        <f t="shared" si="78"/>
        <v>346.67</v>
      </c>
      <c r="Q871" s="11" t="s">
        <v>8322</v>
      </c>
      <c r="R871" t="s">
        <v>8325</v>
      </c>
      <c r="S871" s="17">
        <f t="shared" si="80"/>
        <v>41342.845567129632</v>
      </c>
      <c r="T871" s="17">
        <f t="shared" si="81"/>
        <v>41372.803900462961</v>
      </c>
      <c r="U871">
        <f t="shared" si="82"/>
        <v>2013</v>
      </c>
      <c r="V871" t="str">
        <f>TEXT(W871*29,"mmm")</f>
        <v>Mar</v>
      </c>
      <c r="W871">
        <f t="shared" si="83"/>
        <v>3</v>
      </c>
    </row>
    <row r="872" spans="1:23" ht="48" x14ac:dyDescent="0.2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79"/>
        <v>0</v>
      </c>
      <c r="P872">
        <f t="shared" si="78"/>
        <v>12.4</v>
      </c>
      <c r="Q872" s="11" t="s">
        <v>8322</v>
      </c>
      <c r="R872" t="s">
        <v>8325</v>
      </c>
      <c r="S872" s="17">
        <f t="shared" si="80"/>
        <v>41488.022256944445</v>
      </c>
      <c r="T872" s="17">
        <f t="shared" si="81"/>
        <v>41518.022256944445</v>
      </c>
      <c r="U872">
        <f t="shared" si="82"/>
        <v>2013</v>
      </c>
      <c r="V872" t="str">
        <f>TEXT(W872*29,"mmm")</f>
        <v>Aug</v>
      </c>
      <c r="W872">
        <f t="shared" si="83"/>
        <v>8</v>
      </c>
    </row>
    <row r="873" spans="1:23" ht="48" x14ac:dyDescent="0.2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79"/>
        <v>5</v>
      </c>
      <c r="P873">
        <f t="shared" si="78"/>
        <v>27.08</v>
      </c>
      <c r="Q873" s="11" t="s">
        <v>8322</v>
      </c>
      <c r="R873" t="s">
        <v>8325</v>
      </c>
      <c r="S873" s="17">
        <f t="shared" si="80"/>
        <v>41577.561284722222</v>
      </c>
      <c r="T873" s="17">
        <f t="shared" si="81"/>
        <v>41607.602951388886</v>
      </c>
      <c r="U873">
        <f t="shared" si="82"/>
        <v>2013</v>
      </c>
      <c r="V873" t="str">
        <f>TEXT(W873*29,"mmm")</f>
        <v>Oct</v>
      </c>
      <c r="W873">
        <f t="shared" si="83"/>
        <v>10</v>
      </c>
    </row>
    <row r="874" spans="1:23" ht="48" x14ac:dyDescent="0.2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79"/>
        <v>1</v>
      </c>
      <c r="P874">
        <f t="shared" si="78"/>
        <v>32.5</v>
      </c>
      <c r="Q874" s="11" t="s">
        <v>8322</v>
      </c>
      <c r="R874" t="s">
        <v>8325</v>
      </c>
      <c r="S874" s="17">
        <f t="shared" si="80"/>
        <v>40567.825543981482</v>
      </c>
      <c r="T874" s="17">
        <f t="shared" si="81"/>
        <v>40612.825543981482</v>
      </c>
      <c r="U874">
        <f t="shared" si="82"/>
        <v>2011</v>
      </c>
      <c r="V874" t="str">
        <f>TEXT(W874*29,"mmm")</f>
        <v>Jan</v>
      </c>
      <c r="W874">
        <f t="shared" si="83"/>
        <v>1</v>
      </c>
    </row>
    <row r="875" spans="1:23" ht="32" x14ac:dyDescent="0.2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79"/>
        <v>1</v>
      </c>
      <c r="P875">
        <f t="shared" si="78"/>
        <v>9</v>
      </c>
      <c r="Q875" s="11" t="s">
        <v>8322</v>
      </c>
      <c r="R875" t="s">
        <v>8325</v>
      </c>
      <c r="S875" s="17">
        <f t="shared" si="80"/>
        <v>41184.167129629634</v>
      </c>
      <c r="T875" s="17">
        <f t="shared" si="81"/>
        <v>41224.208796296298</v>
      </c>
      <c r="U875">
        <f t="shared" si="82"/>
        <v>2012</v>
      </c>
      <c r="V875" t="str">
        <f>TEXT(W875*29,"mmm")</f>
        <v>Oct</v>
      </c>
      <c r="W875">
        <f t="shared" si="83"/>
        <v>10</v>
      </c>
    </row>
    <row r="876" spans="1:23" ht="48" x14ac:dyDescent="0.2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79"/>
        <v>24</v>
      </c>
      <c r="P876">
        <f t="shared" si="78"/>
        <v>34.76</v>
      </c>
      <c r="Q876" s="11" t="s">
        <v>8322</v>
      </c>
      <c r="R876" t="s">
        <v>8325</v>
      </c>
      <c r="S876" s="17">
        <f t="shared" si="80"/>
        <v>41368.583726851852</v>
      </c>
      <c r="T876" s="17">
        <f t="shared" si="81"/>
        <v>41398.583726851852</v>
      </c>
      <c r="U876">
        <f t="shared" si="82"/>
        <v>2013</v>
      </c>
      <c r="V876" t="str">
        <f>TEXT(W876*29,"mmm")</f>
        <v>Apr</v>
      </c>
      <c r="W876">
        <f t="shared" si="83"/>
        <v>4</v>
      </c>
    </row>
    <row r="877" spans="1:23" ht="64" x14ac:dyDescent="0.2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79"/>
        <v>0</v>
      </c>
      <c r="P877">
        <f t="shared" si="78"/>
        <v>0</v>
      </c>
      <c r="Q877" s="11" t="s">
        <v>8322</v>
      </c>
      <c r="R877" t="s">
        <v>8325</v>
      </c>
      <c r="S877" s="17">
        <f t="shared" si="80"/>
        <v>42248.723738425921</v>
      </c>
      <c r="T877" s="17">
        <f t="shared" si="81"/>
        <v>42268.723738425921</v>
      </c>
      <c r="U877">
        <f t="shared" si="82"/>
        <v>2015</v>
      </c>
      <c r="V877" t="str">
        <f>TEXT(W877*29,"mmm")</f>
        <v>Sep</v>
      </c>
      <c r="W877">
        <f t="shared" si="83"/>
        <v>9</v>
      </c>
    </row>
    <row r="878" spans="1:23" ht="16" x14ac:dyDescent="0.2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79"/>
        <v>41</v>
      </c>
      <c r="P878">
        <f t="shared" si="78"/>
        <v>28.58</v>
      </c>
      <c r="Q878" s="11" t="s">
        <v>8322</v>
      </c>
      <c r="R878" t="s">
        <v>8325</v>
      </c>
      <c r="S878" s="17">
        <f t="shared" si="80"/>
        <v>41276.496840277774</v>
      </c>
      <c r="T878" s="17">
        <f t="shared" si="81"/>
        <v>41309.496840277774</v>
      </c>
      <c r="U878">
        <f t="shared" si="82"/>
        <v>2013</v>
      </c>
      <c r="V878" t="str">
        <f>TEXT(W878*29,"mmm")</f>
        <v>Jan</v>
      </c>
      <c r="W878">
        <f t="shared" si="83"/>
        <v>1</v>
      </c>
    </row>
    <row r="879" spans="1:23" ht="48" x14ac:dyDescent="0.2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79"/>
        <v>68</v>
      </c>
      <c r="P879">
        <f t="shared" si="78"/>
        <v>46.59</v>
      </c>
      <c r="Q879" s="11" t="s">
        <v>8322</v>
      </c>
      <c r="R879" t="s">
        <v>8325</v>
      </c>
      <c r="S879" s="17">
        <f t="shared" si="80"/>
        <v>41597.788888888892</v>
      </c>
      <c r="T879" s="17">
        <f t="shared" si="81"/>
        <v>41627.788888888892</v>
      </c>
      <c r="U879">
        <f t="shared" si="82"/>
        <v>2013</v>
      </c>
      <c r="V879" t="str">
        <f>TEXT(W879*29,"mmm")</f>
        <v>Nov</v>
      </c>
      <c r="W879">
        <f t="shared" si="83"/>
        <v>11</v>
      </c>
    </row>
    <row r="880" spans="1:23" ht="48" x14ac:dyDescent="0.2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79"/>
        <v>1</v>
      </c>
      <c r="P880">
        <f t="shared" si="78"/>
        <v>32.5</v>
      </c>
      <c r="Q880" s="11" t="s">
        <v>8322</v>
      </c>
      <c r="R880" t="s">
        <v>8325</v>
      </c>
      <c r="S880" s="17">
        <f t="shared" si="80"/>
        <v>40505.232916666668</v>
      </c>
      <c r="T880" s="17">
        <f t="shared" si="81"/>
        <v>40535.232916666668</v>
      </c>
      <c r="U880">
        <f t="shared" si="82"/>
        <v>2010</v>
      </c>
      <c r="V880" t="str">
        <f>TEXT(W880*29,"mmm")</f>
        <v>Nov</v>
      </c>
      <c r="W880">
        <f t="shared" si="83"/>
        <v>11</v>
      </c>
    </row>
    <row r="881" spans="1:23" ht="48" x14ac:dyDescent="0.2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79"/>
        <v>31</v>
      </c>
      <c r="P881">
        <f t="shared" si="78"/>
        <v>21.47</v>
      </c>
      <c r="Q881" s="11" t="s">
        <v>8322</v>
      </c>
      <c r="R881" t="s">
        <v>8325</v>
      </c>
      <c r="S881" s="17">
        <f t="shared" si="80"/>
        <v>41037.829918981479</v>
      </c>
      <c r="T881" s="17">
        <f t="shared" si="81"/>
        <v>41058.829918981479</v>
      </c>
      <c r="U881">
        <f t="shared" si="82"/>
        <v>2012</v>
      </c>
      <c r="V881" t="str">
        <f>TEXT(W881*29,"mmm")</f>
        <v>May</v>
      </c>
      <c r="W881">
        <f t="shared" si="83"/>
        <v>5</v>
      </c>
    </row>
    <row r="882" spans="1:23" ht="48" x14ac:dyDescent="0.2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79"/>
        <v>3</v>
      </c>
      <c r="P882">
        <f t="shared" si="78"/>
        <v>14.13</v>
      </c>
      <c r="Q882" s="11" t="s">
        <v>8322</v>
      </c>
      <c r="R882" t="s">
        <v>8326</v>
      </c>
      <c r="S882" s="17">
        <f t="shared" si="80"/>
        <v>41179.32104166667</v>
      </c>
      <c r="T882" s="17">
        <f t="shared" si="81"/>
        <v>41212.32104166667</v>
      </c>
      <c r="U882">
        <f t="shared" si="82"/>
        <v>2012</v>
      </c>
      <c r="V882" t="str">
        <f>TEXT(W882*29,"mmm")</f>
        <v>Sep</v>
      </c>
      <c r="W882">
        <f t="shared" si="83"/>
        <v>9</v>
      </c>
    </row>
    <row r="883" spans="1:23" ht="48" x14ac:dyDescent="0.2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79"/>
        <v>1</v>
      </c>
      <c r="P883">
        <f t="shared" si="78"/>
        <v>30</v>
      </c>
      <c r="Q883" s="11" t="s">
        <v>8322</v>
      </c>
      <c r="R883" t="s">
        <v>8326</v>
      </c>
      <c r="S883" s="17">
        <f t="shared" si="80"/>
        <v>40877.25099537037</v>
      </c>
      <c r="T883" s="17">
        <f t="shared" si="81"/>
        <v>40922.25099537037</v>
      </c>
      <c r="U883">
        <f t="shared" si="82"/>
        <v>2011</v>
      </c>
      <c r="V883" t="str">
        <f>TEXT(W883*29,"mmm")</f>
        <v>Nov</v>
      </c>
      <c r="W883">
        <f t="shared" si="83"/>
        <v>11</v>
      </c>
    </row>
    <row r="884" spans="1:23" ht="48" x14ac:dyDescent="0.2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79"/>
        <v>20</v>
      </c>
      <c r="P884">
        <f t="shared" si="78"/>
        <v>21.57</v>
      </c>
      <c r="Q884" s="11" t="s">
        <v>8322</v>
      </c>
      <c r="R884" t="s">
        <v>8326</v>
      </c>
      <c r="S884" s="17">
        <f t="shared" si="80"/>
        <v>40759.860532407409</v>
      </c>
      <c r="T884" s="17">
        <f t="shared" si="81"/>
        <v>40792.860532407409</v>
      </c>
      <c r="U884">
        <f t="shared" si="82"/>
        <v>2011</v>
      </c>
      <c r="V884" t="str">
        <f>TEXT(W884*29,"mmm")</f>
        <v>Aug</v>
      </c>
      <c r="W884">
        <f t="shared" si="83"/>
        <v>8</v>
      </c>
    </row>
    <row r="885" spans="1:23" ht="48" x14ac:dyDescent="0.2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79"/>
        <v>40</v>
      </c>
      <c r="P885">
        <f t="shared" si="78"/>
        <v>83.38</v>
      </c>
      <c r="Q885" s="11" t="s">
        <v>8322</v>
      </c>
      <c r="R885" t="s">
        <v>8326</v>
      </c>
      <c r="S885" s="17">
        <f t="shared" si="80"/>
        <v>42371.935590277775</v>
      </c>
      <c r="T885" s="17">
        <f t="shared" si="81"/>
        <v>42431.935590277775</v>
      </c>
      <c r="U885">
        <f t="shared" si="82"/>
        <v>2016</v>
      </c>
      <c r="V885" t="str">
        <f>TEXT(W885*29,"mmm")</f>
        <v>Jan</v>
      </c>
      <c r="W885">
        <f t="shared" si="83"/>
        <v>1</v>
      </c>
    </row>
    <row r="886" spans="1:23" ht="48" x14ac:dyDescent="0.2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79"/>
        <v>1</v>
      </c>
      <c r="P886">
        <f t="shared" si="78"/>
        <v>10</v>
      </c>
      <c r="Q886" s="11" t="s">
        <v>8322</v>
      </c>
      <c r="R886" t="s">
        <v>8326</v>
      </c>
      <c r="S886" s="17">
        <f t="shared" si="80"/>
        <v>40981.802615740737</v>
      </c>
      <c r="T886" s="17">
        <f t="shared" si="81"/>
        <v>41041.104861111111</v>
      </c>
      <c r="U886">
        <f t="shared" si="82"/>
        <v>2012</v>
      </c>
      <c r="V886" t="str">
        <f>TEXT(W886*29,"mmm")</f>
        <v>Mar</v>
      </c>
      <c r="W886">
        <f t="shared" si="83"/>
        <v>3</v>
      </c>
    </row>
    <row r="887" spans="1:23" ht="48" x14ac:dyDescent="0.2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79"/>
        <v>75</v>
      </c>
      <c r="P887">
        <f t="shared" si="78"/>
        <v>35.71</v>
      </c>
      <c r="Q887" s="11" t="s">
        <v>8322</v>
      </c>
      <c r="R887" t="s">
        <v>8326</v>
      </c>
      <c r="S887" s="17">
        <f t="shared" si="80"/>
        <v>42713.941099537042</v>
      </c>
      <c r="T887" s="17">
        <f t="shared" si="81"/>
        <v>42734.941099537042</v>
      </c>
      <c r="U887">
        <f t="shared" si="82"/>
        <v>2016</v>
      </c>
      <c r="V887" t="str">
        <f>TEXT(W887*29,"mmm")</f>
        <v>Dec</v>
      </c>
      <c r="W887">
        <f t="shared" si="83"/>
        <v>12</v>
      </c>
    </row>
    <row r="888" spans="1:23" ht="48" x14ac:dyDescent="0.2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79"/>
        <v>41</v>
      </c>
      <c r="P888">
        <f t="shared" si="78"/>
        <v>29.29</v>
      </c>
      <c r="Q888" s="11" t="s">
        <v>8322</v>
      </c>
      <c r="R888" t="s">
        <v>8326</v>
      </c>
      <c r="S888" s="17">
        <f t="shared" si="80"/>
        <v>42603.870520833334</v>
      </c>
      <c r="T888" s="17">
        <f t="shared" si="81"/>
        <v>42628.870520833334</v>
      </c>
      <c r="U888">
        <f t="shared" si="82"/>
        <v>2016</v>
      </c>
      <c r="V888" t="str">
        <f>TEXT(W888*29,"mmm")</f>
        <v>Aug</v>
      </c>
      <c r="W888">
        <f t="shared" si="83"/>
        <v>8</v>
      </c>
    </row>
    <row r="889" spans="1:23" ht="48" x14ac:dyDescent="0.2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79"/>
        <v>0</v>
      </c>
      <c r="P889">
        <f t="shared" si="78"/>
        <v>0</v>
      </c>
      <c r="Q889" s="11" t="s">
        <v>8322</v>
      </c>
      <c r="R889" t="s">
        <v>8326</v>
      </c>
      <c r="S889" s="17">
        <f t="shared" si="80"/>
        <v>41026.958969907406</v>
      </c>
      <c r="T889" s="17">
        <f t="shared" si="81"/>
        <v>41056.958969907406</v>
      </c>
      <c r="U889">
        <f t="shared" si="82"/>
        <v>2012</v>
      </c>
      <c r="V889" t="str">
        <f>TEXT(W889*29,"mmm")</f>
        <v>Apr</v>
      </c>
      <c r="W889">
        <f t="shared" si="83"/>
        <v>4</v>
      </c>
    </row>
    <row r="890" spans="1:23" ht="48" x14ac:dyDescent="0.2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79"/>
        <v>7</v>
      </c>
      <c r="P890">
        <f t="shared" si="78"/>
        <v>18</v>
      </c>
      <c r="Q890" s="11" t="s">
        <v>8322</v>
      </c>
      <c r="R890" t="s">
        <v>8326</v>
      </c>
      <c r="S890" s="17">
        <f t="shared" si="80"/>
        <v>40751.753298611111</v>
      </c>
      <c r="T890" s="17">
        <f t="shared" si="81"/>
        <v>40787.25</v>
      </c>
      <c r="U890">
        <f t="shared" si="82"/>
        <v>2011</v>
      </c>
      <c r="V890" t="str">
        <f>TEXT(W890*29,"mmm")</f>
        <v>Jul</v>
      </c>
      <c r="W890">
        <f t="shared" si="83"/>
        <v>7</v>
      </c>
    </row>
    <row r="891" spans="1:23" ht="48" x14ac:dyDescent="0.2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79"/>
        <v>9</v>
      </c>
      <c r="P891">
        <f t="shared" si="78"/>
        <v>73.760000000000005</v>
      </c>
      <c r="Q891" s="11" t="s">
        <v>8322</v>
      </c>
      <c r="R891" t="s">
        <v>8326</v>
      </c>
      <c r="S891" s="17">
        <f t="shared" si="80"/>
        <v>41887.784062500003</v>
      </c>
      <c r="T891" s="17">
        <f t="shared" si="81"/>
        <v>41917.784062500003</v>
      </c>
      <c r="U891">
        <f t="shared" si="82"/>
        <v>2014</v>
      </c>
      <c r="V891" t="str">
        <f>TEXT(W891*29,"mmm")</f>
        <v>Sep</v>
      </c>
      <c r="W891">
        <f t="shared" si="83"/>
        <v>9</v>
      </c>
    </row>
    <row r="892" spans="1:23" ht="48" x14ac:dyDescent="0.2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79"/>
        <v>4</v>
      </c>
      <c r="P892">
        <f t="shared" si="78"/>
        <v>31.25</v>
      </c>
      <c r="Q892" s="11" t="s">
        <v>8322</v>
      </c>
      <c r="R892" t="s">
        <v>8326</v>
      </c>
      <c r="S892" s="17">
        <f t="shared" si="80"/>
        <v>41569.698831018519</v>
      </c>
      <c r="T892" s="17">
        <f t="shared" si="81"/>
        <v>41599.740497685183</v>
      </c>
      <c r="U892">
        <f t="shared" si="82"/>
        <v>2013</v>
      </c>
      <c r="V892" t="str">
        <f>TEXT(W892*29,"mmm")</f>
        <v>Oct</v>
      </c>
      <c r="W892">
        <f t="shared" si="83"/>
        <v>10</v>
      </c>
    </row>
    <row r="893" spans="1:23" ht="48" x14ac:dyDescent="0.2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79"/>
        <v>3</v>
      </c>
      <c r="P893">
        <f t="shared" si="78"/>
        <v>28.89</v>
      </c>
      <c r="Q893" s="11" t="s">
        <v>8322</v>
      </c>
      <c r="R893" t="s">
        <v>8326</v>
      </c>
      <c r="S893" s="17">
        <f t="shared" si="80"/>
        <v>41842.031597222223</v>
      </c>
      <c r="T893" s="17">
        <f t="shared" si="81"/>
        <v>41872.031597222223</v>
      </c>
      <c r="U893">
        <f t="shared" si="82"/>
        <v>2014</v>
      </c>
      <c r="V893" t="str">
        <f>TEXT(W893*29,"mmm")</f>
        <v>Jul</v>
      </c>
      <c r="W893">
        <f t="shared" si="83"/>
        <v>7</v>
      </c>
    </row>
    <row r="894" spans="1:23" ht="48" x14ac:dyDescent="0.2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79"/>
        <v>41</v>
      </c>
      <c r="P894">
        <f t="shared" si="78"/>
        <v>143.82</v>
      </c>
      <c r="Q894" s="11" t="s">
        <v>8322</v>
      </c>
      <c r="R894" t="s">
        <v>8326</v>
      </c>
      <c r="S894" s="17">
        <f t="shared" si="80"/>
        <v>40304.20003472222</v>
      </c>
      <c r="T894" s="17">
        <f t="shared" si="81"/>
        <v>40391.166666666664</v>
      </c>
      <c r="U894">
        <f t="shared" si="82"/>
        <v>2010</v>
      </c>
      <c r="V894" t="str">
        <f>TEXT(W894*29,"mmm")</f>
        <v>May</v>
      </c>
      <c r="W894">
        <f t="shared" si="83"/>
        <v>5</v>
      </c>
    </row>
    <row r="895" spans="1:23" ht="48" x14ac:dyDescent="0.2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79"/>
        <v>10</v>
      </c>
      <c r="P895">
        <f t="shared" si="78"/>
        <v>40</v>
      </c>
      <c r="Q895" s="11" t="s">
        <v>8322</v>
      </c>
      <c r="R895" t="s">
        <v>8326</v>
      </c>
      <c r="S895" s="17">
        <f t="shared" si="80"/>
        <v>42065.897719907407</v>
      </c>
      <c r="T895" s="17">
        <f t="shared" si="81"/>
        <v>42095.856053240743</v>
      </c>
      <c r="U895">
        <f t="shared" si="82"/>
        <v>2015</v>
      </c>
      <c r="V895" t="str">
        <f>TEXT(W895*29,"mmm")</f>
        <v>Mar</v>
      </c>
      <c r="W895">
        <f t="shared" si="83"/>
        <v>3</v>
      </c>
    </row>
    <row r="896" spans="1:23" ht="48" x14ac:dyDescent="0.2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79"/>
        <v>39</v>
      </c>
      <c r="P896">
        <f t="shared" si="78"/>
        <v>147.81</v>
      </c>
      <c r="Q896" s="11" t="s">
        <v>8322</v>
      </c>
      <c r="R896" t="s">
        <v>8326</v>
      </c>
      <c r="S896" s="17">
        <f t="shared" si="80"/>
        <v>42496.981597222228</v>
      </c>
      <c r="T896" s="17">
        <f t="shared" si="81"/>
        <v>42526.981597222228</v>
      </c>
      <c r="U896">
        <f t="shared" si="82"/>
        <v>2016</v>
      </c>
      <c r="V896" t="str">
        <f>TEXT(W896*29,"mmm")</f>
        <v>May</v>
      </c>
      <c r="W896">
        <f t="shared" si="83"/>
        <v>5</v>
      </c>
    </row>
    <row r="897" spans="1:23" ht="48" x14ac:dyDescent="0.2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79"/>
        <v>2</v>
      </c>
      <c r="P897">
        <f t="shared" si="78"/>
        <v>27.86</v>
      </c>
      <c r="Q897" s="11" t="s">
        <v>8322</v>
      </c>
      <c r="R897" t="s">
        <v>8326</v>
      </c>
      <c r="S897" s="17">
        <f t="shared" si="80"/>
        <v>40431.127650462964</v>
      </c>
      <c r="T897" s="17">
        <f t="shared" si="81"/>
        <v>40476.127650462964</v>
      </c>
      <c r="U897">
        <f t="shared" si="82"/>
        <v>2010</v>
      </c>
      <c r="V897" t="str">
        <f>TEXT(W897*29,"mmm")</f>
        <v>Sep</v>
      </c>
      <c r="W897">
        <f t="shared" si="83"/>
        <v>9</v>
      </c>
    </row>
    <row r="898" spans="1:23" ht="48" x14ac:dyDescent="0.2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79"/>
        <v>40</v>
      </c>
      <c r="P898">
        <f t="shared" ref="P898:P961" si="84">IFERROR(ROUND(E898/L898,2),0)</f>
        <v>44.44</v>
      </c>
      <c r="Q898" s="11" t="s">
        <v>8322</v>
      </c>
      <c r="R898" t="s">
        <v>8326</v>
      </c>
      <c r="S898" s="17">
        <f t="shared" si="80"/>
        <v>42218.872986111113</v>
      </c>
      <c r="T898" s="17">
        <f t="shared" si="81"/>
        <v>42244.166666666672</v>
      </c>
      <c r="U898">
        <f t="shared" si="82"/>
        <v>2015</v>
      </c>
      <c r="V898" t="str">
        <f>TEXT(W898*29,"mmm")</f>
        <v>Aug</v>
      </c>
      <c r="W898">
        <f t="shared" si="83"/>
        <v>8</v>
      </c>
    </row>
    <row r="899" spans="1:23" ht="48" x14ac:dyDescent="0.2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85">ROUND(E899/D899*100,0)</f>
        <v>0</v>
      </c>
      <c r="P899">
        <f t="shared" si="84"/>
        <v>0</v>
      </c>
      <c r="Q899" s="11" t="s">
        <v>8322</v>
      </c>
      <c r="R899" t="s">
        <v>8326</v>
      </c>
      <c r="S899" s="17">
        <f t="shared" ref="S899:S962" si="86">(((J899/60)/60)/24)+DATE(1970,1,1)</f>
        <v>41211.688750000001</v>
      </c>
      <c r="T899" s="17">
        <f t="shared" ref="T899:T962" si="87">(((I899/60)/60)/24)+DATE(1970,1,1)</f>
        <v>41241.730416666665</v>
      </c>
      <c r="U899">
        <f t="shared" ref="U899:U962" si="88">YEAR(S899)</f>
        <v>2012</v>
      </c>
      <c r="V899" t="str">
        <f>TEXT(W899*29,"mmm")</f>
        <v>Oct</v>
      </c>
      <c r="W899">
        <f t="shared" ref="W899:W962" si="89">MONTH(S899)</f>
        <v>10</v>
      </c>
    </row>
    <row r="900" spans="1:23" ht="48" x14ac:dyDescent="0.2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85"/>
        <v>3</v>
      </c>
      <c r="P900">
        <f t="shared" si="84"/>
        <v>35</v>
      </c>
      <c r="Q900" s="11" t="s">
        <v>8322</v>
      </c>
      <c r="R900" t="s">
        <v>8326</v>
      </c>
      <c r="S900" s="17">
        <f t="shared" si="86"/>
        <v>40878.758217592593</v>
      </c>
      <c r="T900" s="17">
        <f t="shared" si="87"/>
        <v>40923.758217592593</v>
      </c>
      <c r="U900">
        <f t="shared" si="88"/>
        <v>2011</v>
      </c>
      <c r="V900" t="str">
        <f>TEXT(W900*29,"mmm")</f>
        <v>Dec</v>
      </c>
      <c r="W900">
        <f t="shared" si="89"/>
        <v>12</v>
      </c>
    </row>
    <row r="901" spans="1:23" ht="48" x14ac:dyDescent="0.2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85"/>
        <v>37</v>
      </c>
      <c r="P901">
        <f t="shared" si="84"/>
        <v>35</v>
      </c>
      <c r="Q901" s="11" t="s">
        <v>8322</v>
      </c>
      <c r="R901" t="s">
        <v>8326</v>
      </c>
      <c r="S901" s="17">
        <f t="shared" si="86"/>
        <v>40646.099097222221</v>
      </c>
      <c r="T901" s="17">
        <f t="shared" si="87"/>
        <v>40691.099097222221</v>
      </c>
      <c r="U901">
        <f t="shared" si="88"/>
        <v>2011</v>
      </c>
      <c r="V901" t="str">
        <f>TEXT(W901*29,"mmm")</f>
        <v>Apr</v>
      </c>
      <c r="W901">
        <f t="shared" si="89"/>
        <v>4</v>
      </c>
    </row>
    <row r="902" spans="1:23" ht="32" x14ac:dyDescent="0.2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85"/>
        <v>0</v>
      </c>
      <c r="P902">
        <f t="shared" si="84"/>
        <v>10.5</v>
      </c>
      <c r="Q902" s="11" t="s">
        <v>8322</v>
      </c>
      <c r="R902" t="s">
        <v>8325</v>
      </c>
      <c r="S902" s="17">
        <f t="shared" si="86"/>
        <v>42429.84956018519</v>
      </c>
      <c r="T902" s="17">
        <f t="shared" si="87"/>
        <v>42459.807893518519</v>
      </c>
      <c r="U902">
        <f t="shared" si="88"/>
        <v>2016</v>
      </c>
      <c r="V902" t="str">
        <f>TEXT(W902*29,"mmm")</f>
        <v>Feb</v>
      </c>
      <c r="W902">
        <f t="shared" si="89"/>
        <v>2</v>
      </c>
    </row>
    <row r="903" spans="1:23" ht="64" x14ac:dyDescent="0.2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85"/>
        <v>0</v>
      </c>
      <c r="P903">
        <f t="shared" si="84"/>
        <v>0</v>
      </c>
      <c r="Q903" s="11" t="s">
        <v>8322</v>
      </c>
      <c r="R903" t="s">
        <v>8325</v>
      </c>
      <c r="S903" s="17">
        <f t="shared" si="86"/>
        <v>40291.81150462963</v>
      </c>
      <c r="T903" s="17">
        <f t="shared" si="87"/>
        <v>40337.799305555556</v>
      </c>
      <c r="U903">
        <f t="shared" si="88"/>
        <v>2010</v>
      </c>
      <c r="V903" t="str">
        <f>TEXT(W903*29,"mmm")</f>
        <v>Apr</v>
      </c>
      <c r="W903">
        <f t="shared" si="89"/>
        <v>4</v>
      </c>
    </row>
    <row r="904" spans="1:23" ht="48" x14ac:dyDescent="0.2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85"/>
        <v>0</v>
      </c>
      <c r="P904">
        <f t="shared" si="84"/>
        <v>30</v>
      </c>
      <c r="Q904" s="11" t="s">
        <v>8322</v>
      </c>
      <c r="R904" t="s">
        <v>8325</v>
      </c>
      <c r="S904" s="17">
        <f t="shared" si="86"/>
        <v>41829.965532407405</v>
      </c>
      <c r="T904" s="17">
        <f t="shared" si="87"/>
        <v>41881.645833333336</v>
      </c>
      <c r="U904">
        <f t="shared" si="88"/>
        <v>2014</v>
      </c>
      <c r="V904" t="str">
        <f>TEXT(W904*29,"mmm")</f>
        <v>Jul</v>
      </c>
      <c r="W904">
        <f t="shared" si="89"/>
        <v>7</v>
      </c>
    </row>
    <row r="905" spans="1:23" ht="48" x14ac:dyDescent="0.2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85"/>
        <v>3</v>
      </c>
      <c r="P905">
        <f t="shared" si="84"/>
        <v>40</v>
      </c>
      <c r="Q905" s="11" t="s">
        <v>8322</v>
      </c>
      <c r="R905" t="s">
        <v>8325</v>
      </c>
      <c r="S905" s="17">
        <f t="shared" si="86"/>
        <v>41149.796064814815</v>
      </c>
      <c r="T905" s="17">
        <f t="shared" si="87"/>
        <v>41175.100694444445</v>
      </c>
      <c r="U905">
        <f t="shared" si="88"/>
        <v>2012</v>
      </c>
      <c r="V905" t="str">
        <f>TEXT(W905*29,"mmm")</f>
        <v>Aug</v>
      </c>
      <c r="W905">
        <f t="shared" si="89"/>
        <v>8</v>
      </c>
    </row>
    <row r="906" spans="1:23" ht="48" x14ac:dyDescent="0.2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85"/>
        <v>0</v>
      </c>
      <c r="P906">
        <f t="shared" si="84"/>
        <v>50.33</v>
      </c>
      <c r="Q906" s="11" t="s">
        <v>8322</v>
      </c>
      <c r="R906" t="s">
        <v>8325</v>
      </c>
      <c r="S906" s="17">
        <f t="shared" si="86"/>
        <v>42342.080289351856</v>
      </c>
      <c r="T906" s="17">
        <f t="shared" si="87"/>
        <v>42372.080289351856</v>
      </c>
      <c r="U906">
        <f t="shared" si="88"/>
        <v>2015</v>
      </c>
      <c r="V906" t="str">
        <f>TEXT(W906*29,"mmm")</f>
        <v>Dec</v>
      </c>
      <c r="W906">
        <f t="shared" si="89"/>
        <v>12</v>
      </c>
    </row>
    <row r="907" spans="1:23" ht="48" x14ac:dyDescent="0.2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85"/>
        <v>3</v>
      </c>
      <c r="P907">
        <f t="shared" si="84"/>
        <v>32.67</v>
      </c>
      <c r="Q907" s="11" t="s">
        <v>8322</v>
      </c>
      <c r="R907" t="s">
        <v>8325</v>
      </c>
      <c r="S907" s="17">
        <f t="shared" si="86"/>
        <v>40507.239884259259</v>
      </c>
      <c r="T907" s="17">
        <f t="shared" si="87"/>
        <v>40567.239884259259</v>
      </c>
      <c r="U907">
        <f t="shared" si="88"/>
        <v>2010</v>
      </c>
      <c r="V907" t="str">
        <f>TEXT(W907*29,"mmm")</f>
        <v>Nov</v>
      </c>
      <c r="W907">
        <f t="shared" si="89"/>
        <v>11</v>
      </c>
    </row>
    <row r="908" spans="1:23" ht="32" x14ac:dyDescent="0.2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85"/>
        <v>0</v>
      </c>
      <c r="P908">
        <f t="shared" si="84"/>
        <v>0</v>
      </c>
      <c r="Q908" s="11" t="s">
        <v>8322</v>
      </c>
      <c r="R908" t="s">
        <v>8325</v>
      </c>
      <c r="S908" s="17">
        <f t="shared" si="86"/>
        <v>41681.189699074072</v>
      </c>
      <c r="T908" s="17">
        <f t="shared" si="87"/>
        <v>41711.148032407407</v>
      </c>
      <c r="U908">
        <f t="shared" si="88"/>
        <v>2014</v>
      </c>
      <c r="V908" t="str">
        <f>TEXT(W908*29,"mmm")</f>
        <v>Feb</v>
      </c>
      <c r="W908">
        <f t="shared" si="89"/>
        <v>2</v>
      </c>
    </row>
    <row r="909" spans="1:23" ht="32" x14ac:dyDescent="0.2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85"/>
        <v>0</v>
      </c>
      <c r="P909">
        <f t="shared" si="84"/>
        <v>0</v>
      </c>
      <c r="Q909" s="11" t="s">
        <v>8322</v>
      </c>
      <c r="R909" t="s">
        <v>8325</v>
      </c>
      <c r="S909" s="17">
        <f t="shared" si="86"/>
        <v>40767.192395833335</v>
      </c>
      <c r="T909" s="17">
        <f t="shared" si="87"/>
        <v>40797.192395833335</v>
      </c>
      <c r="U909">
        <f t="shared" si="88"/>
        <v>2011</v>
      </c>
      <c r="V909" t="str">
        <f>TEXT(W909*29,"mmm")</f>
        <v>Aug</v>
      </c>
      <c r="W909">
        <f t="shared" si="89"/>
        <v>8</v>
      </c>
    </row>
    <row r="910" spans="1:23" ht="48" x14ac:dyDescent="0.2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85"/>
        <v>0</v>
      </c>
      <c r="P910">
        <f t="shared" si="84"/>
        <v>0</v>
      </c>
      <c r="Q910" s="11" t="s">
        <v>8322</v>
      </c>
      <c r="R910" t="s">
        <v>8325</v>
      </c>
      <c r="S910" s="17">
        <f t="shared" si="86"/>
        <v>40340.801562499997</v>
      </c>
      <c r="T910" s="17">
        <f t="shared" si="87"/>
        <v>40386.207638888889</v>
      </c>
      <c r="U910">
        <f t="shared" si="88"/>
        <v>2010</v>
      </c>
      <c r="V910" t="str">
        <f>TEXT(W910*29,"mmm")</f>
        <v>Jun</v>
      </c>
      <c r="W910">
        <f t="shared" si="89"/>
        <v>6</v>
      </c>
    </row>
    <row r="911" spans="1:23" ht="48" x14ac:dyDescent="0.2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85"/>
        <v>3</v>
      </c>
      <c r="P911">
        <f t="shared" si="84"/>
        <v>65</v>
      </c>
      <c r="Q911" s="11" t="s">
        <v>8322</v>
      </c>
      <c r="R911" t="s">
        <v>8325</v>
      </c>
      <c r="S911" s="17">
        <f t="shared" si="86"/>
        <v>41081.69027777778</v>
      </c>
      <c r="T911" s="17">
        <f t="shared" si="87"/>
        <v>41113.166666666664</v>
      </c>
      <c r="U911">
        <f t="shared" si="88"/>
        <v>2012</v>
      </c>
      <c r="V911" t="str">
        <f>TEXT(W911*29,"mmm")</f>
        <v>Jun</v>
      </c>
      <c r="W911">
        <f t="shared" si="89"/>
        <v>6</v>
      </c>
    </row>
    <row r="912" spans="1:23" ht="48" x14ac:dyDescent="0.2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85"/>
        <v>22</v>
      </c>
      <c r="P912">
        <f t="shared" si="84"/>
        <v>24.6</v>
      </c>
      <c r="Q912" s="11" t="s">
        <v>8322</v>
      </c>
      <c r="R912" t="s">
        <v>8325</v>
      </c>
      <c r="S912" s="17">
        <f t="shared" si="86"/>
        <v>42737.545358796298</v>
      </c>
      <c r="T912" s="17">
        <f t="shared" si="87"/>
        <v>42797.545358796298</v>
      </c>
      <c r="U912">
        <f t="shared" si="88"/>
        <v>2017</v>
      </c>
      <c r="V912" t="str">
        <f>TEXT(W912*29,"mmm")</f>
        <v>Jan</v>
      </c>
      <c r="W912">
        <f t="shared" si="89"/>
        <v>1</v>
      </c>
    </row>
    <row r="913" spans="1:23" ht="48" x14ac:dyDescent="0.2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85"/>
        <v>0</v>
      </c>
      <c r="P913">
        <f t="shared" si="84"/>
        <v>0</v>
      </c>
      <c r="Q913" s="11" t="s">
        <v>8322</v>
      </c>
      <c r="R913" t="s">
        <v>8325</v>
      </c>
      <c r="S913" s="17">
        <f t="shared" si="86"/>
        <v>41642.005150462966</v>
      </c>
      <c r="T913" s="17">
        <f t="shared" si="87"/>
        <v>41663.005150462966</v>
      </c>
      <c r="U913">
        <f t="shared" si="88"/>
        <v>2014</v>
      </c>
      <c r="V913" t="str">
        <f>TEXT(W913*29,"mmm")</f>
        <v>Jan</v>
      </c>
      <c r="W913">
        <f t="shared" si="89"/>
        <v>1</v>
      </c>
    </row>
    <row r="914" spans="1:23" ht="48" x14ac:dyDescent="0.2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85"/>
        <v>1</v>
      </c>
      <c r="P914">
        <f t="shared" si="84"/>
        <v>15</v>
      </c>
      <c r="Q914" s="11" t="s">
        <v>8322</v>
      </c>
      <c r="R914" t="s">
        <v>8325</v>
      </c>
      <c r="S914" s="17">
        <f t="shared" si="86"/>
        <v>41194.109340277777</v>
      </c>
      <c r="T914" s="17">
        <f t="shared" si="87"/>
        <v>41254.151006944441</v>
      </c>
      <c r="U914">
        <f t="shared" si="88"/>
        <v>2012</v>
      </c>
      <c r="V914" t="str">
        <f>TEXT(W914*29,"mmm")</f>
        <v>Oct</v>
      </c>
      <c r="W914">
        <f t="shared" si="89"/>
        <v>10</v>
      </c>
    </row>
    <row r="915" spans="1:23" ht="48" x14ac:dyDescent="0.2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85"/>
        <v>7</v>
      </c>
      <c r="P915">
        <f t="shared" si="84"/>
        <v>82.58</v>
      </c>
      <c r="Q915" s="11" t="s">
        <v>8322</v>
      </c>
      <c r="R915" t="s">
        <v>8325</v>
      </c>
      <c r="S915" s="17">
        <f t="shared" si="86"/>
        <v>41004.139108796298</v>
      </c>
      <c r="T915" s="17">
        <f t="shared" si="87"/>
        <v>41034.139108796298</v>
      </c>
      <c r="U915">
        <f t="shared" si="88"/>
        <v>2012</v>
      </c>
      <c r="V915" t="str">
        <f>TEXT(W915*29,"mmm")</f>
        <v>Apr</v>
      </c>
      <c r="W915">
        <f t="shared" si="89"/>
        <v>4</v>
      </c>
    </row>
    <row r="916" spans="1:23" ht="48" x14ac:dyDescent="0.2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85"/>
        <v>0</v>
      </c>
      <c r="P916">
        <f t="shared" si="84"/>
        <v>0</v>
      </c>
      <c r="Q916" s="11" t="s">
        <v>8322</v>
      </c>
      <c r="R916" t="s">
        <v>8325</v>
      </c>
      <c r="S916" s="17">
        <f t="shared" si="86"/>
        <v>41116.763275462967</v>
      </c>
      <c r="T916" s="17">
        <f t="shared" si="87"/>
        <v>41146.763275462967</v>
      </c>
      <c r="U916">
        <f t="shared" si="88"/>
        <v>2012</v>
      </c>
      <c r="V916" t="str">
        <f>TEXT(W916*29,"mmm")</f>
        <v>Jul</v>
      </c>
      <c r="W916">
        <f t="shared" si="89"/>
        <v>7</v>
      </c>
    </row>
    <row r="917" spans="1:23" ht="48" x14ac:dyDescent="0.2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85"/>
        <v>6</v>
      </c>
      <c r="P917">
        <f t="shared" si="84"/>
        <v>41.67</v>
      </c>
      <c r="Q917" s="11" t="s">
        <v>8322</v>
      </c>
      <c r="R917" t="s">
        <v>8325</v>
      </c>
      <c r="S917" s="17">
        <f t="shared" si="86"/>
        <v>40937.679560185185</v>
      </c>
      <c r="T917" s="17">
        <f t="shared" si="87"/>
        <v>40969.207638888889</v>
      </c>
      <c r="U917">
        <f t="shared" si="88"/>
        <v>2012</v>
      </c>
      <c r="V917" t="str">
        <f>TEXT(W917*29,"mmm")</f>
        <v>Jan</v>
      </c>
      <c r="W917">
        <f t="shared" si="89"/>
        <v>1</v>
      </c>
    </row>
    <row r="918" spans="1:23" ht="48" x14ac:dyDescent="0.2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85"/>
        <v>0</v>
      </c>
      <c r="P918">
        <f t="shared" si="84"/>
        <v>0</v>
      </c>
      <c r="Q918" s="11" t="s">
        <v>8322</v>
      </c>
      <c r="R918" t="s">
        <v>8325</v>
      </c>
      <c r="S918" s="17">
        <f t="shared" si="86"/>
        <v>40434.853402777779</v>
      </c>
      <c r="T918" s="17">
        <f t="shared" si="87"/>
        <v>40473.208333333336</v>
      </c>
      <c r="U918">
        <f t="shared" si="88"/>
        <v>2010</v>
      </c>
      <c r="V918" t="str">
        <f>TEXT(W918*29,"mmm")</f>
        <v>Sep</v>
      </c>
      <c r="W918">
        <f t="shared" si="89"/>
        <v>9</v>
      </c>
    </row>
    <row r="919" spans="1:23" ht="48" x14ac:dyDescent="0.2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85"/>
        <v>1</v>
      </c>
      <c r="P919">
        <f t="shared" si="84"/>
        <v>30</v>
      </c>
      <c r="Q919" s="11" t="s">
        <v>8322</v>
      </c>
      <c r="R919" t="s">
        <v>8325</v>
      </c>
      <c r="S919" s="17">
        <f t="shared" si="86"/>
        <v>41802.94363425926</v>
      </c>
      <c r="T919" s="17">
        <f t="shared" si="87"/>
        <v>41834.104166666664</v>
      </c>
      <c r="U919">
        <f t="shared" si="88"/>
        <v>2014</v>
      </c>
      <c r="V919" t="str">
        <f>TEXT(W919*29,"mmm")</f>
        <v>Jun</v>
      </c>
      <c r="W919">
        <f t="shared" si="89"/>
        <v>6</v>
      </c>
    </row>
    <row r="920" spans="1:23" ht="48" x14ac:dyDescent="0.2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85"/>
        <v>5</v>
      </c>
      <c r="P920">
        <f t="shared" si="84"/>
        <v>19.600000000000001</v>
      </c>
      <c r="Q920" s="11" t="s">
        <v>8322</v>
      </c>
      <c r="R920" t="s">
        <v>8325</v>
      </c>
      <c r="S920" s="17">
        <f t="shared" si="86"/>
        <v>41944.916215277779</v>
      </c>
      <c r="T920" s="17">
        <f t="shared" si="87"/>
        <v>41974.957881944443</v>
      </c>
      <c r="U920">
        <f t="shared" si="88"/>
        <v>2014</v>
      </c>
      <c r="V920" t="str">
        <f>TEXT(W920*29,"mmm")</f>
        <v>Nov</v>
      </c>
      <c r="W920">
        <f t="shared" si="89"/>
        <v>11</v>
      </c>
    </row>
    <row r="921" spans="1:23" ht="16" x14ac:dyDescent="0.2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85"/>
        <v>1</v>
      </c>
      <c r="P921">
        <f t="shared" si="84"/>
        <v>100</v>
      </c>
      <c r="Q921" s="11" t="s">
        <v>8322</v>
      </c>
      <c r="R921" t="s">
        <v>8325</v>
      </c>
      <c r="S921" s="17">
        <f t="shared" si="86"/>
        <v>41227.641724537039</v>
      </c>
      <c r="T921" s="17">
        <f t="shared" si="87"/>
        <v>41262.641724537039</v>
      </c>
      <c r="U921">
        <f t="shared" si="88"/>
        <v>2012</v>
      </c>
      <c r="V921" t="str">
        <f>TEXT(W921*29,"mmm")</f>
        <v>Nov</v>
      </c>
      <c r="W921">
        <f t="shared" si="89"/>
        <v>11</v>
      </c>
    </row>
    <row r="922" spans="1:23" ht="48" x14ac:dyDescent="0.2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85"/>
        <v>0</v>
      </c>
      <c r="P922">
        <f t="shared" si="84"/>
        <v>0</v>
      </c>
      <c r="Q922" s="11" t="s">
        <v>8322</v>
      </c>
      <c r="R922" t="s">
        <v>8325</v>
      </c>
      <c r="S922" s="17">
        <f t="shared" si="86"/>
        <v>41562.67155092593</v>
      </c>
      <c r="T922" s="17">
        <f t="shared" si="87"/>
        <v>41592.713217592594</v>
      </c>
      <c r="U922">
        <f t="shared" si="88"/>
        <v>2013</v>
      </c>
      <c r="V922" t="str">
        <f>TEXT(W922*29,"mmm")</f>
        <v>Oct</v>
      </c>
      <c r="W922">
        <f t="shared" si="89"/>
        <v>10</v>
      </c>
    </row>
    <row r="923" spans="1:23" ht="48" x14ac:dyDescent="0.2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85"/>
        <v>31</v>
      </c>
      <c r="P923">
        <f t="shared" si="84"/>
        <v>231.75</v>
      </c>
      <c r="Q923" s="11" t="s">
        <v>8322</v>
      </c>
      <c r="R923" t="s">
        <v>8325</v>
      </c>
      <c r="S923" s="17">
        <f t="shared" si="86"/>
        <v>40847.171018518515</v>
      </c>
      <c r="T923" s="17">
        <f t="shared" si="87"/>
        <v>40889.212685185186</v>
      </c>
      <c r="U923">
        <f t="shared" si="88"/>
        <v>2011</v>
      </c>
      <c r="V923" t="str">
        <f>TEXT(W923*29,"mmm")</f>
        <v>Oct</v>
      </c>
      <c r="W923">
        <f t="shared" si="89"/>
        <v>10</v>
      </c>
    </row>
    <row r="924" spans="1:23" ht="48" x14ac:dyDescent="0.2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85"/>
        <v>21</v>
      </c>
      <c r="P924">
        <f t="shared" si="84"/>
        <v>189.33</v>
      </c>
      <c r="Q924" s="11" t="s">
        <v>8322</v>
      </c>
      <c r="R924" t="s">
        <v>8325</v>
      </c>
      <c r="S924" s="17">
        <f t="shared" si="86"/>
        <v>41878.530011574076</v>
      </c>
      <c r="T924" s="17">
        <f t="shared" si="87"/>
        <v>41913.530011574076</v>
      </c>
      <c r="U924">
        <f t="shared" si="88"/>
        <v>2014</v>
      </c>
      <c r="V924" t="str">
        <f>TEXT(W924*29,"mmm")</f>
        <v>Aug</v>
      </c>
      <c r="W924">
        <f t="shared" si="89"/>
        <v>8</v>
      </c>
    </row>
    <row r="925" spans="1:23" ht="48" x14ac:dyDescent="0.2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85"/>
        <v>2</v>
      </c>
      <c r="P925">
        <f t="shared" si="84"/>
        <v>55</v>
      </c>
      <c r="Q925" s="11" t="s">
        <v>8322</v>
      </c>
      <c r="R925" t="s">
        <v>8325</v>
      </c>
      <c r="S925" s="17">
        <f t="shared" si="86"/>
        <v>41934.959756944445</v>
      </c>
      <c r="T925" s="17">
        <f t="shared" si="87"/>
        <v>41965.001423611116</v>
      </c>
      <c r="U925">
        <f t="shared" si="88"/>
        <v>2014</v>
      </c>
      <c r="V925" t="str">
        <f>TEXT(W925*29,"mmm")</f>
        <v>Oct</v>
      </c>
      <c r="W925">
        <f t="shared" si="89"/>
        <v>10</v>
      </c>
    </row>
    <row r="926" spans="1:23" ht="48" x14ac:dyDescent="0.2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85"/>
        <v>11</v>
      </c>
      <c r="P926">
        <f t="shared" si="84"/>
        <v>21.8</v>
      </c>
      <c r="Q926" s="11" t="s">
        <v>8322</v>
      </c>
      <c r="R926" t="s">
        <v>8325</v>
      </c>
      <c r="S926" s="17">
        <f t="shared" si="86"/>
        <v>41288.942928240744</v>
      </c>
      <c r="T926" s="17">
        <f t="shared" si="87"/>
        <v>41318.942928240744</v>
      </c>
      <c r="U926">
        <f t="shared" si="88"/>
        <v>2013</v>
      </c>
      <c r="V926" t="str">
        <f>TEXT(W926*29,"mmm")</f>
        <v>Jan</v>
      </c>
      <c r="W926">
        <f t="shared" si="89"/>
        <v>1</v>
      </c>
    </row>
    <row r="927" spans="1:23" ht="48" x14ac:dyDescent="0.2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85"/>
        <v>3</v>
      </c>
      <c r="P927">
        <f t="shared" si="84"/>
        <v>32</v>
      </c>
      <c r="Q927" s="11" t="s">
        <v>8322</v>
      </c>
      <c r="R927" t="s">
        <v>8325</v>
      </c>
      <c r="S927" s="17">
        <f t="shared" si="86"/>
        <v>41575.880914351852</v>
      </c>
      <c r="T927" s="17">
        <f t="shared" si="87"/>
        <v>41605.922581018516</v>
      </c>
      <c r="U927">
        <f t="shared" si="88"/>
        <v>2013</v>
      </c>
      <c r="V927" t="str">
        <f>TEXT(W927*29,"mmm")</f>
        <v>Oct</v>
      </c>
      <c r="W927">
        <f t="shared" si="89"/>
        <v>10</v>
      </c>
    </row>
    <row r="928" spans="1:23" ht="64" x14ac:dyDescent="0.2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85"/>
        <v>0</v>
      </c>
      <c r="P928">
        <f t="shared" si="84"/>
        <v>0</v>
      </c>
      <c r="Q928" s="11" t="s">
        <v>8322</v>
      </c>
      <c r="R928" t="s">
        <v>8325</v>
      </c>
      <c r="S928" s="17">
        <f t="shared" si="86"/>
        <v>40338.02002314815</v>
      </c>
      <c r="T928" s="17">
        <f t="shared" si="87"/>
        <v>40367.944444444445</v>
      </c>
      <c r="U928">
        <f t="shared" si="88"/>
        <v>2010</v>
      </c>
      <c r="V928" t="str">
        <f>TEXT(W928*29,"mmm")</f>
        <v>Jun</v>
      </c>
      <c r="W928">
        <f t="shared" si="89"/>
        <v>6</v>
      </c>
    </row>
    <row r="929" spans="1:23" ht="32" x14ac:dyDescent="0.2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85"/>
        <v>0</v>
      </c>
      <c r="P929">
        <f t="shared" si="84"/>
        <v>0</v>
      </c>
      <c r="Q929" s="11" t="s">
        <v>8322</v>
      </c>
      <c r="R929" t="s">
        <v>8325</v>
      </c>
      <c r="S929" s="17">
        <f t="shared" si="86"/>
        <v>41013.822858796295</v>
      </c>
      <c r="T929" s="17">
        <f t="shared" si="87"/>
        <v>41043.822858796295</v>
      </c>
      <c r="U929">
        <f t="shared" si="88"/>
        <v>2012</v>
      </c>
      <c r="V929" t="str">
        <f>TEXT(W929*29,"mmm")</f>
        <v>Apr</v>
      </c>
      <c r="W929">
        <f t="shared" si="89"/>
        <v>4</v>
      </c>
    </row>
    <row r="930" spans="1:23" ht="48" x14ac:dyDescent="0.2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85"/>
        <v>11</v>
      </c>
      <c r="P930">
        <f t="shared" si="84"/>
        <v>56.25</v>
      </c>
      <c r="Q930" s="11" t="s">
        <v>8322</v>
      </c>
      <c r="R930" t="s">
        <v>8325</v>
      </c>
      <c r="S930" s="17">
        <f t="shared" si="86"/>
        <v>41180.86241898148</v>
      </c>
      <c r="T930" s="17">
        <f t="shared" si="87"/>
        <v>41231</v>
      </c>
      <c r="U930">
        <f t="shared" si="88"/>
        <v>2012</v>
      </c>
      <c r="V930" t="str">
        <f>TEXT(W930*29,"mmm")</f>
        <v>Sep</v>
      </c>
      <c r="W930">
        <f t="shared" si="89"/>
        <v>9</v>
      </c>
    </row>
    <row r="931" spans="1:23" ht="48" x14ac:dyDescent="0.2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85"/>
        <v>0</v>
      </c>
      <c r="P931">
        <f t="shared" si="84"/>
        <v>0</v>
      </c>
      <c r="Q931" s="11" t="s">
        <v>8322</v>
      </c>
      <c r="R931" t="s">
        <v>8325</v>
      </c>
      <c r="S931" s="17">
        <f t="shared" si="86"/>
        <v>40978.238067129627</v>
      </c>
      <c r="T931" s="17">
        <f t="shared" si="87"/>
        <v>41008.196400462963</v>
      </c>
      <c r="U931">
        <f t="shared" si="88"/>
        <v>2012</v>
      </c>
      <c r="V931" t="str">
        <f>TEXT(W931*29,"mmm")</f>
        <v>Mar</v>
      </c>
      <c r="W931">
        <f t="shared" si="89"/>
        <v>3</v>
      </c>
    </row>
    <row r="932" spans="1:23" ht="48" x14ac:dyDescent="0.2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85"/>
        <v>38</v>
      </c>
      <c r="P932">
        <f t="shared" si="84"/>
        <v>69</v>
      </c>
      <c r="Q932" s="11" t="s">
        <v>8322</v>
      </c>
      <c r="R932" t="s">
        <v>8325</v>
      </c>
      <c r="S932" s="17">
        <f t="shared" si="86"/>
        <v>40312.915578703702</v>
      </c>
      <c r="T932" s="17">
        <f t="shared" si="87"/>
        <v>40354.897222222222</v>
      </c>
      <c r="U932">
        <f t="shared" si="88"/>
        <v>2010</v>
      </c>
      <c r="V932" t="str">
        <f>TEXT(W932*29,"mmm")</f>
        <v>May</v>
      </c>
      <c r="W932">
        <f t="shared" si="89"/>
        <v>5</v>
      </c>
    </row>
    <row r="933" spans="1:23" ht="48" x14ac:dyDescent="0.2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85"/>
        <v>7</v>
      </c>
      <c r="P933">
        <f t="shared" si="84"/>
        <v>18.71</v>
      </c>
      <c r="Q933" s="11" t="s">
        <v>8322</v>
      </c>
      <c r="R933" t="s">
        <v>8325</v>
      </c>
      <c r="S933" s="17">
        <f t="shared" si="86"/>
        <v>41680.359976851854</v>
      </c>
      <c r="T933" s="17">
        <f t="shared" si="87"/>
        <v>41714.916666666664</v>
      </c>
      <c r="U933">
        <f t="shared" si="88"/>
        <v>2014</v>
      </c>
      <c r="V933" t="str">
        <f>TEXT(W933*29,"mmm")</f>
        <v>Feb</v>
      </c>
      <c r="W933">
        <f t="shared" si="89"/>
        <v>2</v>
      </c>
    </row>
    <row r="934" spans="1:23" ht="32" x14ac:dyDescent="0.2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85"/>
        <v>15</v>
      </c>
      <c r="P934">
        <f t="shared" si="84"/>
        <v>46.03</v>
      </c>
      <c r="Q934" s="11" t="s">
        <v>8322</v>
      </c>
      <c r="R934" t="s">
        <v>8325</v>
      </c>
      <c r="S934" s="17">
        <f t="shared" si="86"/>
        <v>41310.969270833331</v>
      </c>
      <c r="T934" s="17">
        <f t="shared" si="87"/>
        <v>41355.927604166667</v>
      </c>
      <c r="U934">
        <f t="shared" si="88"/>
        <v>2013</v>
      </c>
      <c r="V934" t="str">
        <f>TEXT(W934*29,"mmm")</f>
        <v>Feb</v>
      </c>
      <c r="W934">
        <f t="shared" si="89"/>
        <v>2</v>
      </c>
    </row>
    <row r="935" spans="1:23" ht="48" x14ac:dyDescent="0.2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85"/>
        <v>6</v>
      </c>
      <c r="P935">
        <f t="shared" si="84"/>
        <v>60</v>
      </c>
      <c r="Q935" s="11" t="s">
        <v>8322</v>
      </c>
      <c r="R935" t="s">
        <v>8325</v>
      </c>
      <c r="S935" s="17">
        <f t="shared" si="86"/>
        <v>41711.169085648151</v>
      </c>
      <c r="T935" s="17">
        <f t="shared" si="87"/>
        <v>41771.169085648151</v>
      </c>
      <c r="U935">
        <f t="shared" si="88"/>
        <v>2014</v>
      </c>
      <c r="V935" t="str">
        <f>TEXT(W935*29,"mmm")</f>
        <v>Mar</v>
      </c>
      <c r="W935">
        <f t="shared" si="89"/>
        <v>3</v>
      </c>
    </row>
    <row r="936" spans="1:23" ht="48" x14ac:dyDescent="0.2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85"/>
        <v>30</v>
      </c>
      <c r="P936">
        <f t="shared" si="84"/>
        <v>50.67</v>
      </c>
      <c r="Q936" s="11" t="s">
        <v>8322</v>
      </c>
      <c r="R936" t="s">
        <v>8325</v>
      </c>
      <c r="S936" s="17">
        <f t="shared" si="86"/>
        <v>41733.737083333333</v>
      </c>
      <c r="T936" s="17">
        <f t="shared" si="87"/>
        <v>41763.25</v>
      </c>
      <c r="U936">
        <f t="shared" si="88"/>
        <v>2014</v>
      </c>
      <c r="V936" t="str">
        <f>TEXT(W936*29,"mmm")</f>
        <v>Apr</v>
      </c>
      <c r="W936">
        <f t="shared" si="89"/>
        <v>4</v>
      </c>
    </row>
    <row r="937" spans="1:23" ht="48" x14ac:dyDescent="0.2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85"/>
        <v>1</v>
      </c>
      <c r="P937">
        <f t="shared" si="84"/>
        <v>25</v>
      </c>
      <c r="Q937" s="11" t="s">
        <v>8322</v>
      </c>
      <c r="R937" t="s">
        <v>8325</v>
      </c>
      <c r="S937" s="17">
        <f t="shared" si="86"/>
        <v>42368.333668981482</v>
      </c>
      <c r="T937" s="17">
        <f t="shared" si="87"/>
        <v>42398.333668981482</v>
      </c>
      <c r="U937">
        <f t="shared" si="88"/>
        <v>2015</v>
      </c>
      <c r="V937" t="str">
        <f>TEXT(W937*29,"mmm")</f>
        <v>Dec</v>
      </c>
      <c r="W937">
        <f t="shared" si="89"/>
        <v>12</v>
      </c>
    </row>
    <row r="938" spans="1:23" ht="48" x14ac:dyDescent="0.2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85"/>
        <v>0</v>
      </c>
      <c r="P938">
        <f t="shared" si="84"/>
        <v>0</v>
      </c>
      <c r="Q938" s="11" t="s">
        <v>8322</v>
      </c>
      <c r="R938" t="s">
        <v>8325</v>
      </c>
      <c r="S938" s="17">
        <f t="shared" si="86"/>
        <v>40883.024178240739</v>
      </c>
      <c r="T938" s="17">
        <f t="shared" si="87"/>
        <v>40926.833333333336</v>
      </c>
      <c r="U938">
        <f t="shared" si="88"/>
        <v>2011</v>
      </c>
      <c r="V938" t="str">
        <f>TEXT(W938*29,"mmm")</f>
        <v>Dec</v>
      </c>
      <c r="W938">
        <f t="shared" si="89"/>
        <v>12</v>
      </c>
    </row>
    <row r="939" spans="1:23" ht="48" x14ac:dyDescent="0.2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85"/>
        <v>1</v>
      </c>
      <c r="P939">
        <f t="shared" si="84"/>
        <v>20</v>
      </c>
      <c r="Q939" s="11" t="s">
        <v>8322</v>
      </c>
      <c r="R939" t="s">
        <v>8325</v>
      </c>
      <c r="S939" s="17">
        <f t="shared" si="86"/>
        <v>41551.798113425924</v>
      </c>
      <c r="T939" s="17">
        <f t="shared" si="87"/>
        <v>41581.839780092596</v>
      </c>
      <c r="U939">
        <f t="shared" si="88"/>
        <v>2013</v>
      </c>
      <c r="V939" t="str">
        <f>TEXT(W939*29,"mmm")</f>
        <v>Oct</v>
      </c>
      <c r="W939">
        <f t="shared" si="89"/>
        <v>10</v>
      </c>
    </row>
    <row r="940" spans="1:23" ht="48" x14ac:dyDescent="0.2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85"/>
        <v>0</v>
      </c>
      <c r="P940">
        <f t="shared" si="84"/>
        <v>25</v>
      </c>
      <c r="Q940" s="11" t="s">
        <v>8322</v>
      </c>
      <c r="R940" t="s">
        <v>8325</v>
      </c>
      <c r="S940" s="17">
        <f t="shared" si="86"/>
        <v>41124.479722222226</v>
      </c>
      <c r="T940" s="17">
        <f t="shared" si="87"/>
        <v>41154.479722222226</v>
      </c>
      <c r="U940">
        <f t="shared" si="88"/>
        <v>2012</v>
      </c>
      <c r="V940" t="str">
        <f>TEXT(W940*29,"mmm")</f>
        <v>Aug</v>
      </c>
      <c r="W940">
        <f t="shared" si="89"/>
        <v>8</v>
      </c>
    </row>
    <row r="941" spans="1:23" ht="48" x14ac:dyDescent="0.2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85"/>
        <v>1</v>
      </c>
      <c r="P941">
        <f t="shared" si="84"/>
        <v>20</v>
      </c>
      <c r="Q941" s="11" t="s">
        <v>8322</v>
      </c>
      <c r="R941" t="s">
        <v>8325</v>
      </c>
      <c r="S941" s="17">
        <f t="shared" si="86"/>
        <v>41416.763171296298</v>
      </c>
      <c r="T941" s="17">
        <f t="shared" si="87"/>
        <v>41455.831944444442</v>
      </c>
      <c r="U941">
        <f t="shared" si="88"/>
        <v>2013</v>
      </c>
      <c r="V941" t="str">
        <f>TEXT(W941*29,"mmm")</f>
        <v>May</v>
      </c>
      <c r="W941">
        <f t="shared" si="89"/>
        <v>5</v>
      </c>
    </row>
    <row r="942" spans="1:23" ht="48" x14ac:dyDescent="0.2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85"/>
        <v>17</v>
      </c>
      <c r="P942">
        <f t="shared" si="84"/>
        <v>110.29</v>
      </c>
      <c r="Q942" s="11" t="s">
        <v>8316</v>
      </c>
      <c r="R942" t="s">
        <v>8318</v>
      </c>
      <c r="S942" s="17">
        <f t="shared" si="86"/>
        <v>42182.008402777778</v>
      </c>
      <c r="T942" s="17">
        <f t="shared" si="87"/>
        <v>42227.008402777778</v>
      </c>
      <c r="U942">
        <f t="shared" si="88"/>
        <v>2015</v>
      </c>
      <c r="V942" t="str">
        <f>TEXT(W942*29,"mmm")</f>
        <v>Jun</v>
      </c>
      <c r="W942">
        <f t="shared" si="89"/>
        <v>6</v>
      </c>
    </row>
    <row r="943" spans="1:23" ht="48" x14ac:dyDescent="0.2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85"/>
        <v>2</v>
      </c>
      <c r="P943">
        <f t="shared" si="84"/>
        <v>37.450000000000003</v>
      </c>
      <c r="Q943" s="11" t="s">
        <v>8316</v>
      </c>
      <c r="R943" t="s">
        <v>8318</v>
      </c>
      <c r="S943" s="17">
        <f t="shared" si="86"/>
        <v>42746.096585648149</v>
      </c>
      <c r="T943" s="17">
        <f t="shared" si="87"/>
        <v>42776.096585648149</v>
      </c>
      <c r="U943">
        <f t="shared" si="88"/>
        <v>2017</v>
      </c>
      <c r="V943" t="str">
        <f>TEXT(W943*29,"mmm")</f>
        <v>Jan</v>
      </c>
      <c r="W943">
        <f t="shared" si="89"/>
        <v>1</v>
      </c>
    </row>
    <row r="944" spans="1:23" ht="48" x14ac:dyDescent="0.2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85"/>
        <v>9</v>
      </c>
      <c r="P944">
        <f t="shared" si="84"/>
        <v>41.75</v>
      </c>
      <c r="Q944" s="11" t="s">
        <v>8316</v>
      </c>
      <c r="R944" t="s">
        <v>8318</v>
      </c>
      <c r="S944" s="17">
        <f t="shared" si="86"/>
        <v>42382.843287037031</v>
      </c>
      <c r="T944" s="17">
        <f t="shared" si="87"/>
        <v>42418.843287037031</v>
      </c>
      <c r="U944">
        <f t="shared" si="88"/>
        <v>2016</v>
      </c>
      <c r="V944" t="str">
        <f>TEXT(W944*29,"mmm")</f>
        <v>Jan</v>
      </c>
      <c r="W944">
        <f t="shared" si="89"/>
        <v>1</v>
      </c>
    </row>
    <row r="945" spans="1:23" ht="32" x14ac:dyDescent="0.2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85"/>
        <v>10</v>
      </c>
      <c r="P945">
        <f t="shared" si="84"/>
        <v>24.08</v>
      </c>
      <c r="Q945" s="11" t="s">
        <v>8316</v>
      </c>
      <c r="R945" t="s">
        <v>8318</v>
      </c>
      <c r="S945" s="17">
        <f t="shared" si="86"/>
        <v>42673.66788194445</v>
      </c>
      <c r="T945" s="17">
        <f t="shared" si="87"/>
        <v>42703.709548611107</v>
      </c>
      <c r="U945">
        <f t="shared" si="88"/>
        <v>2016</v>
      </c>
      <c r="V945" t="str">
        <f>TEXT(W945*29,"mmm")</f>
        <v>Oct</v>
      </c>
      <c r="W945">
        <f t="shared" si="89"/>
        <v>10</v>
      </c>
    </row>
    <row r="946" spans="1:23" ht="48" x14ac:dyDescent="0.2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85"/>
        <v>13</v>
      </c>
      <c r="P946">
        <f t="shared" si="84"/>
        <v>69.41</v>
      </c>
      <c r="Q946" s="11" t="s">
        <v>8316</v>
      </c>
      <c r="R946" t="s">
        <v>8318</v>
      </c>
      <c r="S946" s="17">
        <f t="shared" si="86"/>
        <v>42444.583912037036</v>
      </c>
      <c r="T946" s="17">
        <f t="shared" si="87"/>
        <v>42478.583333333328</v>
      </c>
      <c r="U946">
        <f t="shared" si="88"/>
        <v>2016</v>
      </c>
      <c r="V946" t="str">
        <f>TEXT(W946*29,"mmm")</f>
        <v>Mar</v>
      </c>
      <c r="W946">
        <f t="shared" si="89"/>
        <v>3</v>
      </c>
    </row>
    <row r="947" spans="1:23" ht="48" x14ac:dyDescent="0.2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85"/>
        <v>2</v>
      </c>
      <c r="P947">
        <f t="shared" si="84"/>
        <v>155.25</v>
      </c>
      <c r="Q947" s="11" t="s">
        <v>8316</v>
      </c>
      <c r="R947" t="s">
        <v>8318</v>
      </c>
      <c r="S947" s="17">
        <f t="shared" si="86"/>
        <v>42732.872986111113</v>
      </c>
      <c r="T947" s="17">
        <f t="shared" si="87"/>
        <v>42784.999305555553</v>
      </c>
      <c r="U947">
        <f t="shared" si="88"/>
        <v>2016</v>
      </c>
      <c r="V947" t="str">
        <f>TEXT(W947*29,"mmm")</f>
        <v>Dec</v>
      </c>
      <c r="W947">
        <f t="shared" si="89"/>
        <v>12</v>
      </c>
    </row>
    <row r="948" spans="1:23" ht="32" x14ac:dyDescent="0.2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85"/>
        <v>2</v>
      </c>
      <c r="P948">
        <f t="shared" si="84"/>
        <v>57.2</v>
      </c>
      <c r="Q948" s="11" t="s">
        <v>8316</v>
      </c>
      <c r="R948" t="s">
        <v>8318</v>
      </c>
      <c r="S948" s="17">
        <f t="shared" si="86"/>
        <v>42592.750555555554</v>
      </c>
      <c r="T948" s="17">
        <f t="shared" si="87"/>
        <v>42622.750555555554</v>
      </c>
      <c r="U948">
        <f t="shared" si="88"/>
        <v>2016</v>
      </c>
      <c r="V948" t="str">
        <f>TEXT(W948*29,"mmm")</f>
        <v>Aug</v>
      </c>
      <c r="W948">
        <f t="shared" si="89"/>
        <v>8</v>
      </c>
    </row>
    <row r="949" spans="1:23" ht="48" x14ac:dyDescent="0.2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85"/>
        <v>0</v>
      </c>
      <c r="P949">
        <f t="shared" si="84"/>
        <v>0</v>
      </c>
      <c r="Q949" s="11" t="s">
        <v>8316</v>
      </c>
      <c r="R949" t="s">
        <v>8318</v>
      </c>
      <c r="S949" s="17">
        <f t="shared" si="86"/>
        <v>42491.781319444446</v>
      </c>
      <c r="T949" s="17">
        <f t="shared" si="87"/>
        <v>42551.781319444446</v>
      </c>
      <c r="U949">
        <f t="shared" si="88"/>
        <v>2016</v>
      </c>
      <c r="V949" t="str">
        <f>TEXT(W949*29,"mmm")</f>
        <v>May</v>
      </c>
      <c r="W949">
        <f t="shared" si="89"/>
        <v>5</v>
      </c>
    </row>
    <row r="950" spans="1:23" ht="48" x14ac:dyDescent="0.2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85"/>
        <v>12</v>
      </c>
      <c r="P950">
        <f t="shared" si="84"/>
        <v>60</v>
      </c>
      <c r="Q950" s="11" t="s">
        <v>8316</v>
      </c>
      <c r="R950" t="s">
        <v>8318</v>
      </c>
      <c r="S950" s="17">
        <f t="shared" si="86"/>
        <v>42411.828287037039</v>
      </c>
      <c r="T950" s="17">
        <f t="shared" si="87"/>
        <v>42441.828287037039</v>
      </c>
      <c r="U950">
        <f t="shared" si="88"/>
        <v>2016</v>
      </c>
      <c r="V950" t="str">
        <f>TEXT(W950*29,"mmm")</f>
        <v>Feb</v>
      </c>
      <c r="W950">
        <f t="shared" si="89"/>
        <v>2</v>
      </c>
    </row>
    <row r="951" spans="1:23" ht="48" x14ac:dyDescent="0.2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85"/>
        <v>1</v>
      </c>
      <c r="P951">
        <f t="shared" si="84"/>
        <v>39</v>
      </c>
      <c r="Q951" s="11" t="s">
        <v>8316</v>
      </c>
      <c r="R951" t="s">
        <v>8318</v>
      </c>
      <c r="S951" s="17">
        <f t="shared" si="86"/>
        <v>42361.043703703705</v>
      </c>
      <c r="T951" s="17">
        <f t="shared" si="87"/>
        <v>42421.043703703705</v>
      </c>
      <c r="U951">
        <f t="shared" si="88"/>
        <v>2015</v>
      </c>
      <c r="V951" t="str">
        <f>TEXT(W951*29,"mmm")</f>
        <v>Dec</v>
      </c>
      <c r="W951">
        <f t="shared" si="89"/>
        <v>12</v>
      </c>
    </row>
    <row r="952" spans="1:23" ht="48" x14ac:dyDescent="0.2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85"/>
        <v>28</v>
      </c>
      <c r="P952">
        <f t="shared" si="84"/>
        <v>58.42</v>
      </c>
      <c r="Q952" s="11" t="s">
        <v>8316</v>
      </c>
      <c r="R952" t="s">
        <v>8318</v>
      </c>
      <c r="S952" s="17">
        <f t="shared" si="86"/>
        <v>42356.750706018516</v>
      </c>
      <c r="T952" s="17">
        <f t="shared" si="87"/>
        <v>42386.750706018516</v>
      </c>
      <c r="U952">
        <f t="shared" si="88"/>
        <v>2015</v>
      </c>
      <c r="V952" t="str">
        <f>TEXT(W952*29,"mmm")</f>
        <v>Dec</v>
      </c>
      <c r="W952">
        <f t="shared" si="89"/>
        <v>12</v>
      </c>
    </row>
    <row r="953" spans="1:23" ht="16" x14ac:dyDescent="0.2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85"/>
        <v>38</v>
      </c>
      <c r="P953">
        <f t="shared" si="84"/>
        <v>158.63999999999999</v>
      </c>
      <c r="Q953" s="11" t="s">
        <v>8316</v>
      </c>
      <c r="R953" t="s">
        <v>8318</v>
      </c>
      <c r="S953" s="17">
        <f t="shared" si="86"/>
        <v>42480.653611111105</v>
      </c>
      <c r="T953" s="17">
        <f t="shared" si="87"/>
        <v>42525.653611111105</v>
      </c>
      <c r="U953">
        <f t="shared" si="88"/>
        <v>2016</v>
      </c>
      <c r="V953" t="str">
        <f>TEXT(W953*29,"mmm")</f>
        <v>Apr</v>
      </c>
      <c r="W953">
        <f t="shared" si="89"/>
        <v>4</v>
      </c>
    </row>
    <row r="954" spans="1:23" ht="32" x14ac:dyDescent="0.2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85"/>
        <v>40</v>
      </c>
      <c r="P954">
        <f t="shared" si="84"/>
        <v>99.86</v>
      </c>
      <c r="Q954" s="11" t="s">
        <v>8316</v>
      </c>
      <c r="R954" t="s">
        <v>8318</v>
      </c>
      <c r="S954" s="17">
        <f t="shared" si="86"/>
        <v>42662.613564814819</v>
      </c>
      <c r="T954" s="17">
        <f t="shared" si="87"/>
        <v>42692.655231481483</v>
      </c>
      <c r="U954">
        <f t="shared" si="88"/>
        <v>2016</v>
      </c>
      <c r="V954" t="str">
        <f>TEXT(W954*29,"mmm")</f>
        <v>Oct</v>
      </c>
      <c r="W954">
        <f t="shared" si="89"/>
        <v>10</v>
      </c>
    </row>
    <row r="955" spans="1:23" ht="48" x14ac:dyDescent="0.2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85"/>
        <v>1</v>
      </c>
      <c r="P955">
        <f t="shared" si="84"/>
        <v>25.2</v>
      </c>
      <c r="Q955" s="11" t="s">
        <v>8316</v>
      </c>
      <c r="R955" t="s">
        <v>8318</v>
      </c>
      <c r="S955" s="17">
        <f t="shared" si="86"/>
        <v>41999.164340277777</v>
      </c>
      <c r="T955" s="17">
        <f t="shared" si="87"/>
        <v>42029.164340277777</v>
      </c>
      <c r="U955">
        <f t="shared" si="88"/>
        <v>2014</v>
      </c>
      <c r="V955" t="str">
        <f>TEXT(W955*29,"mmm")</f>
        <v>Dec</v>
      </c>
      <c r="W955">
        <f t="shared" si="89"/>
        <v>12</v>
      </c>
    </row>
    <row r="956" spans="1:23" ht="48" x14ac:dyDescent="0.2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85"/>
        <v>43</v>
      </c>
      <c r="P956">
        <f t="shared" si="84"/>
        <v>89.19</v>
      </c>
      <c r="Q956" s="11" t="s">
        <v>8316</v>
      </c>
      <c r="R956" t="s">
        <v>8318</v>
      </c>
      <c r="S956" s="17">
        <f t="shared" si="86"/>
        <v>42194.833784722221</v>
      </c>
      <c r="T956" s="17">
        <f t="shared" si="87"/>
        <v>42236.833784722221</v>
      </c>
      <c r="U956">
        <f t="shared" si="88"/>
        <v>2015</v>
      </c>
      <c r="V956" t="str">
        <f>TEXT(W956*29,"mmm")</f>
        <v>Jul</v>
      </c>
      <c r="W956">
        <f t="shared" si="89"/>
        <v>7</v>
      </c>
    </row>
    <row r="957" spans="1:23" ht="48" x14ac:dyDescent="0.2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85"/>
        <v>6</v>
      </c>
      <c r="P957">
        <f t="shared" si="84"/>
        <v>182.62</v>
      </c>
      <c r="Q957" s="11" t="s">
        <v>8316</v>
      </c>
      <c r="R957" t="s">
        <v>8318</v>
      </c>
      <c r="S957" s="17">
        <f t="shared" si="86"/>
        <v>42586.295138888891</v>
      </c>
      <c r="T957" s="17">
        <f t="shared" si="87"/>
        <v>42626.295138888891</v>
      </c>
      <c r="U957">
        <f t="shared" si="88"/>
        <v>2016</v>
      </c>
      <c r="V957" t="str">
        <f>TEXT(W957*29,"mmm")</f>
        <v>Aug</v>
      </c>
      <c r="W957">
        <f t="shared" si="89"/>
        <v>8</v>
      </c>
    </row>
    <row r="958" spans="1:23" ht="64" x14ac:dyDescent="0.2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85"/>
        <v>2</v>
      </c>
      <c r="P958">
        <f t="shared" si="84"/>
        <v>50.65</v>
      </c>
      <c r="Q958" s="11" t="s">
        <v>8316</v>
      </c>
      <c r="R958" t="s">
        <v>8318</v>
      </c>
      <c r="S958" s="17">
        <f t="shared" si="86"/>
        <v>42060.913877314815</v>
      </c>
      <c r="T958" s="17">
        <f t="shared" si="87"/>
        <v>42120.872210648144</v>
      </c>
      <c r="U958">
        <f t="shared" si="88"/>
        <v>2015</v>
      </c>
      <c r="V958" t="str">
        <f>TEXT(W958*29,"mmm")</f>
        <v>Feb</v>
      </c>
      <c r="W958">
        <f t="shared" si="89"/>
        <v>2</v>
      </c>
    </row>
    <row r="959" spans="1:23" ht="32" x14ac:dyDescent="0.2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85"/>
        <v>2</v>
      </c>
      <c r="P959">
        <f t="shared" si="84"/>
        <v>33.29</v>
      </c>
      <c r="Q959" s="11" t="s">
        <v>8316</v>
      </c>
      <c r="R959" t="s">
        <v>8318</v>
      </c>
      <c r="S959" s="17">
        <f t="shared" si="86"/>
        <v>42660.552465277782</v>
      </c>
      <c r="T959" s="17">
        <f t="shared" si="87"/>
        <v>42691.594131944439</v>
      </c>
      <c r="U959">
        <f t="shared" si="88"/>
        <v>2016</v>
      </c>
      <c r="V959" t="str">
        <f>TEXT(W959*29,"mmm")</f>
        <v>Oct</v>
      </c>
      <c r="W959">
        <f t="shared" si="89"/>
        <v>10</v>
      </c>
    </row>
    <row r="960" spans="1:23" ht="48" x14ac:dyDescent="0.2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85"/>
        <v>11</v>
      </c>
      <c r="P960">
        <f t="shared" si="84"/>
        <v>51.82</v>
      </c>
      <c r="Q960" s="11" t="s">
        <v>8316</v>
      </c>
      <c r="R960" t="s">
        <v>8318</v>
      </c>
      <c r="S960" s="17">
        <f t="shared" si="86"/>
        <v>42082.802812499998</v>
      </c>
      <c r="T960" s="17">
        <f t="shared" si="87"/>
        <v>42104.207638888889</v>
      </c>
      <c r="U960">
        <f t="shared" si="88"/>
        <v>2015</v>
      </c>
      <c r="V960" t="str">
        <f>TEXT(W960*29,"mmm")</f>
        <v>Mar</v>
      </c>
      <c r="W960">
        <f t="shared" si="89"/>
        <v>3</v>
      </c>
    </row>
    <row r="961" spans="1:23" ht="48" x14ac:dyDescent="0.2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85"/>
        <v>39</v>
      </c>
      <c r="P961">
        <f t="shared" si="84"/>
        <v>113.63</v>
      </c>
      <c r="Q961" s="11" t="s">
        <v>8316</v>
      </c>
      <c r="R961" t="s">
        <v>8318</v>
      </c>
      <c r="S961" s="17">
        <f t="shared" si="86"/>
        <v>41993.174363425926</v>
      </c>
      <c r="T961" s="17">
        <f t="shared" si="87"/>
        <v>42023.174363425926</v>
      </c>
      <c r="U961">
        <f t="shared" si="88"/>
        <v>2014</v>
      </c>
      <c r="V961" t="str">
        <f>TEXT(W961*29,"mmm")</f>
        <v>Dec</v>
      </c>
      <c r="W961">
        <f t="shared" si="89"/>
        <v>12</v>
      </c>
    </row>
    <row r="962" spans="1:23" ht="48" x14ac:dyDescent="0.2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85"/>
        <v>46</v>
      </c>
      <c r="P962">
        <f t="shared" ref="P962:P1025" si="90">IFERROR(ROUND(E962/L962,2),0)</f>
        <v>136.46</v>
      </c>
      <c r="Q962" s="11" t="s">
        <v>8316</v>
      </c>
      <c r="R962" t="s">
        <v>8318</v>
      </c>
      <c r="S962" s="17">
        <f t="shared" si="86"/>
        <v>42766.626793981486</v>
      </c>
      <c r="T962" s="17">
        <f t="shared" si="87"/>
        <v>42808.585127314815</v>
      </c>
      <c r="U962">
        <f t="shared" si="88"/>
        <v>2017</v>
      </c>
      <c r="V962" t="str">
        <f>TEXT(W962*29,"mmm")</f>
        <v>Jan</v>
      </c>
      <c r="W962">
        <f t="shared" si="89"/>
        <v>1</v>
      </c>
    </row>
    <row r="963" spans="1:23" ht="48" x14ac:dyDescent="0.2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91">ROUND(E963/D963*100,0)</f>
        <v>42</v>
      </c>
      <c r="P963">
        <f t="shared" si="90"/>
        <v>364.35</v>
      </c>
      <c r="Q963" s="11" t="s">
        <v>8316</v>
      </c>
      <c r="R963" t="s">
        <v>8318</v>
      </c>
      <c r="S963" s="17">
        <f t="shared" ref="S963:S1026" si="92">(((J963/60)/60)/24)+DATE(1970,1,1)</f>
        <v>42740.693692129629</v>
      </c>
      <c r="T963" s="17">
        <f t="shared" ref="T963:T1026" si="93">(((I963/60)/60)/24)+DATE(1970,1,1)</f>
        <v>42786.791666666672</v>
      </c>
      <c r="U963">
        <f t="shared" ref="U963:U1026" si="94">YEAR(S963)</f>
        <v>2017</v>
      </c>
      <c r="V963" t="str">
        <f>TEXT(W963*29,"mmm")</f>
        <v>Jan</v>
      </c>
      <c r="W963">
        <f t="shared" ref="W963:W1026" si="95">MONTH(S963)</f>
        <v>1</v>
      </c>
    </row>
    <row r="964" spans="1:23" ht="48" x14ac:dyDescent="0.2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91"/>
        <v>28</v>
      </c>
      <c r="P964">
        <f t="shared" si="90"/>
        <v>19.239999999999998</v>
      </c>
      <c r="Q964" s="11" t="s">
        <v>8316</v>
      </c>
      <c r="R964" t="s">
        <v>8318</v>
      </c>
      <c r="S964" s="17">
        <f t="shared" si="92"/>
        <v>42373.712418981479</v>
      </c>
      <c r="T964" s="17">
        <f t="shared" si="93"/>
        <v>42411.712418981479</v>
      </c>
      <c r="U964">
        <f t="shared" si="94"/>
        <v>2016</v>
      </c>
      <c r="V964" t="str">
        <f>TEXT(W964*29,"mmm")</f>
        <v>Jan</v>
      </c>
      <c r="W964">
        <f t="shared" si="95"/>
        <v>1</v>
      </c>
    </row>
    <row r="965" spans="1:23" ht="32" x14ac:dyDescent="0.2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91"/>
        <v>1</v>
      </c>
      <c r="P965">
        <f t="shared" si="90"/>
        <v>41.89</v>
      </c>
      <c r="Q965" s="11" t="s">
        <v>8316</v>
      </c>
      <c r="R965" t="s">
        <v>8318</v>
      </c>
      <c r="S965" s="17">
        <f t="shared" si="92"/>
        <v>42625.635636574079</v>
      </c>
      <c r="T965" s="17">
        <f t="shared" si="93"/>
        <v>42660.635636574079</v>
      </c>
      <c r="U965">
        <f t="shared" si="94"/>
        <v>2016</v>
      </c>
      <c r="V965" t="str">
        <f>TEXT(W965*29,"mmm")</f>
        <v>Sep</v>
      </c>
      <c r="W965">
        <f t="shared" si="95"/>
        <v>9</v>
      </c>
    </row>
    <row r="966" spans="1:23" ht="48" x14ac:dyDescent="0.2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91"/>
        <v>1</v>
      </c>
      <c r="P966">
        <f t="shared" si="90"/>
        <v>30.31</v>
      </c>
      <c r="Q966" s="11" t="s">
        <v>8316</v>
      </c>
      <c r="R966" t="s">
        <v>8318</v>
      </c>
      <c r="S966" s="17">
        <f t="shared" si="92"/>
        <v>42208.628692129627</v>
      </c>
      <c r="T966" s="17">
        <f t="shared" si="93"/>
        <v>42248.628692129627</v>
      </c>
      <c r="U966">
        <f t="shared" si="94"/>
        <v>2015</v>
      </c>
      <c r="V966" t="str">
        <f>TEXT(W966*29,"mmm")</f>
        <v>Jul</v>
      </c>
      <c r="W966">
        <f t="shared" si="95"/>
        <v>7</v>
      </c>
    </row>
    <row r="967" spans="1:23" ht="48" x14ac:dyDescent="0.2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91"/>
        <v>1</v>
      </c>
      <c r="P967">
        <f t="shared" si="90"/>
        <v>49.67</v>
      </c>
      <c r="Q967" s="11" t="s">
        <v>8316</v>
      </c>
      <c r="R967" t="s">
        <v>8318</v>
      </c>
      <c r="S967" s="17">
        <f t="shared" si="92"/>
        <v>42637.016736111109</v>
      </c>
      <c r="T967" s="17">
        <f t="shared" si="93"/>
        <v>42669.165972222225</v>
      </c>
      <c r="U967">
        <f t="shared" si="94"/>
        <v>2016</v>
      </c>
      <c r="V967" t="str">
        <f>TEXT(W967*29,"mmm")</f>
        <v>Sep</v>
      </c>
      <c r="W967">
        <f t="shared" si="95"/>
        <v>9</v>
      </c>
    </row>
    <row r="968" spans="1:23" ht="48" x14ac:dyDescent="0.2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91"/>
        <v>15</v>
      </c>
      <c r="P968">
        <f t="shared" si="90"/>
        <v>59.2</v>
      </c>
      <c r="Q968" s="11" t="s">
        <v>8316</v>
      </c>
      <c r="R968" t="s">
        <v>8318</v>
      </c>
      <c r="S968" s="17">
        <f t="shared" si="92"/>
        <v>42619.635787037041</v>
      </c>
      <c r="T968" s="17">
        <f t="shared" si="93"/>
        <v>42649.635787037041</v>
      </c>
      <c r="U968">
        <f t="shared" si="94"/>
        <v>2016</v>
      </c>
      <c r="V968" t="str">
        <f>TEXT(W968*29,"mmm")</f>
        <v>Sep</v>
      </c>
      <c r="W968">
        <f t="shared" si="95"/>
        <v>9</v>
      </c>
    </row>
    <row r="969" spans="1:23" ht="48" x14ac:dyDescent="0.2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91"/>
        <v>18</v>
      </c>
      <c r="P969">
        <f t="shared" si="90"/>
        <v>43.98</v>
      </c>
      <c r="Q969" s="11" t="s">
        <v>8316</v>
      </c>
      <c r="R969" t="s">
        <v>8318</v>
      </c>
      <c r="S969" s="17">
        <f t="shared" si="92"/>
        <v>42422.254328703704</v>
      </c>
      <c r="T969" s="17">
        <f t="shared" si="93"/>
        <v>42482.21266203704</v>
      </c>
      <c r="U969">
        <f t="shared" si="94"/>
        <v>2016</v>
      </c>
      <c r="V969" t="str">
        <f>TEXT(W969*29,"mmm")</f>
        <v>Feb</v>
      </c>
      <c r="W969">
        <f t="shared" si="95"/>
        <v>2</v>
      </c>
    </row>
    <row r="970" spans="1:23" ht="48" x14ac:dyDescent="0.2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91"/>
        <v>1</v>
      </c>
      <c r="P970">
        <f t="shared" si="90"/>
        <v>26.5</v>
      </c>
      <c r="Q970" s="11" t="s">
        <v>8316</v>
      </c>
      <c r="R970" t="s">
        <v>8318</v>
      </c>
      <c r="S970" s="17">
        <f t="shared" si="92"/>
        <v>41836.847615740742</v>
      </c>
      <c r="T970" s="17">
        <f t="shared" si="93"/>
        <v>41866.847615740742</v>
      </c>
      <c r="U970">
        <f t="shared" si="94"/>
        <v>2014</v>
      </c>
      <c r="V970" t="str">
        <f>TEXT(W970*29,"mmm")</f>
        <v>Jul</v>
      </c>
      <c r="W970">
        <f t="shared" si="95"/>
        <v>7</v>
      </c>
    </row>
    <row r="971" spans="1:23" ht="32" x14ac:dyDescent="0.2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91"/>
        <v>47</v>
      </c>
      <c r="P971">
        <f t="shared" si="90"/>
        <v>1272.73</v>
      </c>
      <c r="Q971" s="11" t="s">
        <v>8316</v>
      </c>
      <c r="R971" t="s">
        <v>8318</v>
      </c>
      <c r="S971" s="17">
        <f t="shared" si="92"/>
        <v>42742.30332175926</v>
      </c>
      <c r="T971" s="17">
        <f t="shared" si="93"/>
        <v>42775.30332175926</v>
      </c>
      <c r="U971">
        <f t="shared" si="94"/>
        <v>2017</v>
      </c>
      <c r="V971" t="str">
        <f>TEXT(W971*29,"mmm")</f>
        <v>Jan</v>
      </c>
      <c r="W971">
        <f t="shared" si="95"/>
        <v>1</v>
      </c>
    </row>
    <row r="972" spans="1:23" ht="48" x14ac:dyDescent="0.2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91"/>
        <v>46</v>
      </c>
      <c r="P972">
        <f t="shared" si="90"/>
        <v>164</v>
      </c>
      <c r="Q972" s="11" t="s">
        <v>8316</v>
      </c>
      <c r="R972" t="s">
        <v>8318</v>
      </c>
      <c r="S972" s="17">
        <f t="shared" si="92"/>
        <v>42721.220520833333</v>
      </c>
      <c r="T972" s="17">
        <f t="shared" si="93"/>
        <v>42758.207638888889</v>
      </c>
      <c r="U972">
        <f t="shared" si="94"/>
        <v>2016</v>
      </c>
      <c r="V972" t="str">
        <f>TEXT(W972*29,"mmm")</f>
        <v>Dec</v>
      </c>
      <c r="W972">
        <f t="shared" si="95"/>
        <v>12</v>
      </c>
    </row>
    <row r="973" spans="1:23" ht="48" x14ac:dyDescent="0.2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91"/>
        <v>0</v>
      </c>
      <c r="P973">
        <f t="shared" si="90"/>
        <v>45.2</v>
      </c>
      <c r="Q973" s="11" t="s">
        <v>8316</v>
      </c>
      <c r="R973" t="s">
        <v>8318</v>
      </c>
      <c r="S973" s="17">
        <f t="shared" si="92"/>
        <v>42111.709027777775</v>
      </c>
      <c r="T973" s="17">
        <f t="shared" si="93"/>
        <v>42156.709027777775</v>
      </c>
      <c r="U973">
        <f t="shared" si="94"/>
        <v>2015</v>
      </c>
      <c r="V973" t="str">
        <f>TEXT(W973*29,"mmm")</f>
        <v>Apr</v>
      </c>
      <c r="W973">
        <f t="shared" si="95"/>
        <v>4</v>
      </c>
    </row>
    <row r="974" spans="1:23" ht="48" x14ac:dyDescent="0.2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91"/>
        <v>35</v>
      </c>
      <c r="P974">
        <f t="shared" si="90"/>
        <v>153.88999999999999</v>
      </c>
      <c r="Q974" s="11" t="s">
        <v>8316</v>
      </c>
      <c r="R974" t="s">
        <v>8318</v>
      </c>
      <c r="S974" s="17">
        <f t="shared" si="92"/>
        <v>41856.865717592591</v>
      </c>
      <c r="T974" s="17">
        <f t="shared" si="93"/>
        <v>41886.290972222225</v>
      </c>
      <c r="U974">
        <f t="shared" si="94"/>
        <v>2014</v>
      </c>
      <c r="V974" t="str">
        <f>TEXT(W974*29,"mmm")</f>
        <v>Aug</v>
      </c>
      <c r="W974">
        <f t="shared" si="95"/>
        <v>8</v>
      </c>
    </row>
    <row r="975" spans="1:23" ht="48" x14ac:dyDescent="0.2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91"/>
        <v>2</v>
      </c>
      <c r="P975">
        <f t="shared" si="90"/>
        <v>51.38</v>
      </c>
      <c r="Q975" s="11" t="s">
        <v>8316</v>
      </c>
      <c r="R975" t="s">
        <v>8318</v>
      </c>
      <c r="S975" s="17">
        <f t="shared" si="92"/>
        <v>42257.014965277776</v>
      </c>
      <c r="T975" s="17">
        <f t="shared" si="93"/>
        <v>42317.056631944448</v>
      </c>
      <c r="U975">
        <f t="shared" si="94"/>
        <v>2015</v>
      </c>
      <c r="V975" t="str">
        <f>TEXT(W975*29,"mmm")</f>
        <v>Sep</v>
      </c>
      <c r="W975">
        <f t="shared" si="95"/>
        <v>9</v>
      </c>
    </row>
    <row r="976" spans="1:23" ht="48" x14ac:dyDescent="0.2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91"/>
        <v>1</v>
      </c>
      <c r="P976">
        <f t="shared" si="90"/>
        <v>93.33</v>
      </c>
      <c r="Q976" s="11" t="s">
        <v>8316</v>
      </c>
      <c r="R976" t="s">
        <v>8318</v>
      </c>
      <c r="S976" s="17">
        <f t="shared" si="92"/>
        <v>42424.749490740738</v>
      </c>
      <c r="T976" s="17">
        <f t="shared" si="93"/>
        <v>42454.707824074074</v>
      </c>
      <c r="U976">
        <f t="shared" si="94"/>
        <v>2016</v>
      </c>
      <c r="V976" t="str">
        <f>TEXT(W976*29,"mmm")</f>
        <v>Feb</v>
      </c>
      <c r="W976">
        <f t="shared" si="95"/>
        <v>2</v>
      </c>
    </row>
    <row r="977" spans="1:23" ht="48" x14ac:dyDescent="0.2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91"/>
        <v>3</v>
      </c>
      <c r="P977">
        <f t="shared" si="90"/>
        <v>108.63</v>
      </c>
      <c r="Q977" s="11" t="s">
        <v>8316</v>
      </c>
      <c r="R977" t="s">
        <v>8318</v>
      </c>
      <c r="S977" s="17">
        <f t="shared" si="92"/>
        <v>42489.696585648147</v>
      </c>
      <c r="T977" s="17">
        <f t="shared" si="93"/>
        <v>42549.696585648147</v>
      </c>
      <c r="U977">
        <f t="shared" si="94"/>
        <v>2016</v>
      </c>
      <c r="V977" t="str">
        <f>TEXT(W977*29,"mmm")</f>
        <v>Apr</v>
      </c>
      <c r="W977">
        <f t="shared" si="95"/>
        <v>4</v>
      </c>
    </row>
    <row r="978" spans="1:23" ht="48" x14ac:dyDescent="0.2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91"/>
        <v>2</v>
      </c>
      <c r="P978">
        <f t="shared" si="90"/>
        <v>160.5</v>
      </c>
      <c r="Q978" s="11" t="s">
        <v>8316</v>
      </c>
      <c r="R978" t="s">
        <v>8318</v>
      </c>
      <c r="S978" s="17">
        <f t="shared" si="92"/>
        <v>42185.058993055558</v>
      </c>
      <c r="T978" s="17">
        <f t="shared" si="93"/>
        <v>42230.058993055558</v>
      </c>
      <c r="U978">
        <f t="shared" si="94"/>
        <v>2015</v>
      </c>
      <c r="V978" t="str">
        <f>TEXT(W978*29,"mmm")</f>
        <v>Jun</v>
      </c>
      <c r="W978">
        <f t="shared" si="95"/>
        <v>6</v>
      </c>
    </row>
    <row r="979" spans="1:23" ht="48" x14ac:dyDescent="0.2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91"/>
        <v>34</v>
      </c>
      <c r="P979">
        <f t="shared" si="90"/>
        <v>75.75</v>
      </c>
      <c r="Q979" s="11" t="s">
        <v>8316</v>
      </c>
      <c r="R979" t="s">
        <v>8318</v>
      </c>
      <c r="S979" s="17">
        <f t="shared" si="92"/>
        <v>42391.942094907412</v>
      </c>
      <c r="T979" s="17">
        <f t="shared" si="93"/>
        <v>42421.942094907412</v>
      </c>
      <c r="U979">
        <f t="shared" si="94"/>
        <v>2016</v>
      </c>
      <c r="V979" t="str">
        <f>TEXT(W979*29,"mmm")</f>
        <v>Jan</v>
      </c>
      <c r="W979">
        <f t="shared" si="95"/>
        <v>1</v>
      </c>
    </row>
    <row r="980" spans="1:23" ht="48" x14ac:dyDescent="0.2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91"/>
        <v>56</v>
      </c>
      <c r="P980">
        <f t="shared" si="90"/>
        <v>790.84</v>
      </c>
      <c r="Q980" s="11" t="s">
        <v>8316</v>
      </c>
      <c r="R980" t="s">
        <v>8318</v>
      </c>
      <c r="S980" s="17">
        <f t="shared" si="92"/>
        <v>42395.309039351851</v>
      </c>
      <c r="T980" s="17">
        <f t="shared" si="93"/>
        <v>42425.309039351851</v>
      </c>
      <c r="U980">
        <f t="shared" si="94"/>
        <v>2016</v>
      </c>
      <c r="V980" t="str">
        <f>TEXT(W980*29,"mmm")</f>
        <v>Jan</v>
      </c>
      <c r="W980">
        <f t="shared" si="95"/>
        <v>1</v>
      </c>
    </row>
    <row r="981" spans="1:23" ht="48" x14ac:dyDescent="0.2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91"/>
        <v>83</v>
      </c>
      <c r="P981">
        <f t="shared" si="90"/>
        <v>301.94</v>
      </c>
      <c r="Q981" s="11" t="s">
        <v>8316</v>
      </c>
      <c r="R981" t="s">
        <v>8318</v>
      </c>
      <c r="S981" s="17">
        <f t="shared" si="92"/>
        <v>42506.416990740734</v>
      </c>
      <c r="T981" s="17">
        <f t="shared" si="93"/>
        <v>42541.790972222225</v>
      </c>
      <c r="U981">
        <f t="shared" si="94"/>
        <v>2016</v>
      </c>
      <c r="V981" t="str">
        <f>TEXT(W981*29,"mmm")</f>
        <v>May</v>
      </c>
      <c r="W981">
        <f t="shared" si="95"/>
        <v>5</v>
      </c>
    </row>
    <row r="982" spans="1:23" ht="48" x14ac:dyDescent="0.2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91"/>
        <v>15</v>
      </c>
      <c r="P982">
        <f t="shared" si="90"/>
        <v>47.94</v>
      </c>
      <c r="Q982" s="11" t="s">
        <v>8316</v>
      </c>
      <c r="R982" t="s">
        <v>8318</v>
      </c>
      <c r="S982" s="17">
        <f t="shared" si="92"/>
        <v>41928.904189814813</v>
      </c>
      <c r="T982" s="17">
        <f t="shared" si="93"/>
        <v>41973.945856481485</v>
      </c>
      <c r="U982">
        <f t="shared" si="94"/>
        <v>2014</v>
      </c>
      <c r="V982" t="str">
        <f>TEXT(W982*29,"mmm")</f>
        <v>Oct</v>
      </c>
      <c r="W982">
        <f t="shared" si="95"/>
        <v>10</v>
      </c>
    </row>
    <row r="983" spans="1:23" ht="48" x14ac:dyDescent="0.2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91"/>
        <v>0</v>
      </c>
      <c r="P983">
        <f t="shared" si="90"/>
        <v>2.75</v>
      </c>
      <c r="Q983" s="11" t="s">
        <v>8316</v>
      </c>
      <c r="R983" t="s">
        <v>8318</v>
      </c>
      <c r="S983" s="17">
        <f t="shared" si="92"/>
        <v>41830.947013888886</v>
      </c>
      <c r="T983" s="17">
        <f t="shared" si="93"/>
        <v>41860.947013888886</v>
      </c>
      <c r="U983">
        <f t="shared" si="94"/>
        <v>2014</v>
      </c>
      <c r="V983" t="str">
        <f>TEXT(W983*29,"mmm")</f>
        <v>Jul</v>
      </c>
      <c r="W983">
        <f t="shared" si="95"/>
        <v>7</v>
      </c>
    </row>
    <row r="984" spans="1:23" ht="32" x14ac:dyDescent="0.2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91"/>
        <v>0</v>
      </c>
      <c r="P984">
        <f t="shared" si="90"/>
        <v>1</v>
      </c>
      <c r="Q984" s="11" t="s">
        <v>8316</v>
      </c>
      <c r="R984" t="s">
        <v>8318</v>
      </c>
      <c r="S984" s="17">
        <f t="shared" si="92"/>
        <v>42615.753310185188</v>
      </c>
      <c r="T984" s="17">
        <f t="shared" si="93"/>
        <v>42645.753310185188</v>
      </c>
      <c r="U984">
        <f t="shared" si="94"/>
        <v>2016</v>
      </c>
      <c r="V984" t="str">
        <f>TEXT(W984*29,"mmm")</f>
        <v>Sep</v>
      </c>
      <c r="W984">
        <f t="shared" si="95"/>
        <v>9</v>
      </c>
    </row>
    <row r="985" spans="1:23" ht="48" x14ac:dyDescent="0.2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91"/>
        <v>30</v>
      </c>
      <c r="P985">
        <f t="shared" si="90"/>
        <v>171.79</v>
      </c>
      <c r="Q985" s="11" t="s">
        <v>8316</v>
      </c>
      <c r="R985" t="s">
        <v>8318</v>
      </c>
      <c r="S985" s="17">
        <f t="shared" si="92"/>
        <v>42574.667650462965</v>
      </c>
      <c r="T985" s="17">
        <f t="shared" si="93"/>
        <v>42605.870833333334</v>
      </c>
      <c r="U985">
        <f t="shared" si="94"/>
        <v>2016</v>
      </c>
      <c r="V985" t="str">
        <f>TEXT(W985*29,"mmm")</f>
        <v>Jul</v>
      </c>
      <c r="W985">
        <f t="shared" si="95"/>
        <v>7</v>
      </c>
    </row>
    <row r="986" spans="1:23" ht="80" x14ac:dyDescent="0.2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91"/>
        <v>1</v>
      </c>
      <c r="P986">
        <f t="shared" si="90"/>
        <v>35.33</v>
      </c>
      <c r="Q986" s="11" t="s">
        <v>8316</v>
      </c>
      <c r="R986" t="s">
        <v>8318</v>
      </c>
      <c r="S986" s="17">
        <f t="shared" si="92"/>
        <v>42061.11583333333</v>
      </c>
      <c r="T986" s="17">
        <f t="shared" si="93"/>
        <v>42091.074166666673</v>
      </c>
      <c r="U986">
        <f t="shared" si="94"/>
        <v>2015</v>
      </c>
      <c r="V986" t="str">
        <f>TEXT(W986*29,"mmm")</f>
        <v>Feb</v>
      </c>
      <c r="W986">
        <f t="shared" si="95"/>
        <v>2</v>
      </c>
    </row>
    <row r="987" spans="1:23" ht="48" x14ac:dyDescent="0.2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91"/>
        <v>6</v>
      </c>
      <c r="P987">
        <f t="shared" si="90"/>
        <v>82.09</v>
      </c>
      <c r="Q987" s="11" t="s">
        <v>8316</v>
      </c>
      <c r="R987" t="s">
        <v>8318</v>
      </c>
      <c r="S987" s="17">
        <f t="shared" si="92"/>
        <v>42339.967708333337</v>
      </c>
      <c r="T987" s="17">
        <f t="shared" si="93"/>
        <v>42369.958333333328</v>
      </c>
      <c r="U987">
        <f t="shared" si="94"/>
        <v>2015</v>
      </c>
      <c r="V987" t="str">
        <f>TEXT(W987*29,"mmm")</f>
        <v>Dec</v>
      </c>
      <c r="W987">
        <f t="shared" si="95"/>
        <v>12</v>
      </c>
    </row>
    <row r="988" spans="1:23" ht="48" x14ac:dyDescent="0.2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91"/>
        <v>13</v>
      </c>
      <c r="P988">
        <f t="shared" si="90"/>
        <v>110.87</v>
      </c>
      <c r="Q988" s="11" t="s">
        <v>8316</v>
      </c>
      <c r="R988" t="s">
        <v>8318</v>
      </c>
      <c r="S988" s="17">
        <f t="shared" si="92"/>
        <v>42324.767361111109</v>
      </c>
      <c r="T988" s="17">
        <f t="shared" si="93"/>
        <v>42379</v>
      </c>
      <c r="U988">
        <f t="shared" si="94"/>
        <v>2015</v>
      </c>
      <c r="V988" t="str">
        <f>TEXT(W988*29,"mmm")</f>
        <v>Nov</v>
      </c>
      <c r="W988">
        <f t="shared" si="95"/>
        <v>11</v>
      </c>
    </row>
    <row r="989" spans="1:23" ht="48" x14ac:dyDescent="0.2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91"/>
        <v>13</v>
      </c>
      <c r="P989">
        <f t="shared" si="90"/>
        <v>161.22</v>
      </c>
      <c r="Q989" s="11" t="s">
        <v>8316</v>
      </c>
      <c r="R989" t="s">
        <v>8318</v>
      </c>
      <c r="S989" s="17">
        <f t="shared" si="92"/>
        <v>41773.294560185182</v>
      </c>
      <c r="T989" s="17">
        <f t="shared" si="93"/>
        <v>41813.294560185182</v>
      </c>
      <c r="U989">
        <f t="shared" si="94"/>
        <v>2014</v>
      </c>
      <c r="V989" t="str">
        <f>TEXT(W989*29,"mmm")</f>
        <v>May</v>
      </c>
      <c r="W989">
        <f t="shared" si="95"/>
        <v>5</v>
      </c>
    </row>
    <row r="990" spans="1:23" ht="48" x14ac:dyDescent="0.2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91"/>
        <v>0</v>
      </c>
      <c r="P990">
        <f t="shared" si="90"/>
        <v>0</v>
      </c>
      <c r="Q990" s="11" t="s">
        <v>8316</v>
      </c>
      <c r="R990" t="s">
        <v>8318</v>
      </c>
      <c r="S990" s="17">
        <f t="shared" si="92"/>
        <v>42614.356770833328</v>
      </c>
      <c r="T990" s="17">
        <f t="shared" si="93"/>
        <v>42644.356770833328</v>
      </c>
      <c r="U990">
        <f t="shared" si="94"/>
        <v>2016</v>
      </c>
      <c r="V990" t="str">
        <f>TEXT(W990*29,"mmm")</f>
        <v>Sep</v>
      </c>
      <c r="W990">
        <f t="shared" si="95"/>
        <v>9</v>
      </c>
    </row>
    <row r="991" spans="1:23" ht="16" x14ac:dyDescent="0.2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91"/>
        <v>17</v>
      </c>
      <c r="P991">
        <f t="shared" si="90"/>
        <v>52.41</v>
      </c>
      <c r="Q991" s="11" t="s">
        <v>8316</v>
      </c>
      <c r="R991" t="s">
        <v>8318</v>
      </c>
      <c r="S991" s="17">
        <f t="shared" si="92"/>
        <v>42611.933969907404</v>
      </c>
      <c r="T991" s="17">
        <f t="shared" si="93"/>
        <v>42641.933969907404</v>
      </c>
      <c r="U991">
        <f t="shared" si="94"/>
        <v>2016</v>
      </c>
      <c r="V991" t="str">
        <f>TEXT(W991*29,"mmm")</f>
        <v>Aug</v>
      </c>
      <c r="W991">
        <f t="shared" si="95"/>
        <v>8</v>
      </c>
    </row>
    <row r="992" spans="1:23" ht="48" x14ac:dyDescent="0.2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91"/>
        <v>0</v>
      </c>
      <c r="P992">
        <f t="shared" si="90"/>
        <v>13</v>
      </c>
      <c r="Q992" s="11" t="s">
        <v>8316</v>
      </c>
      <c r="R992" t="s">
        <v>8318</v>
      </c>
      <c r="S992" s="17">
        <f t="shared" si="92"/>
        <v>41855.784305555557</v>
      </c>
      <c r="T992" s="17">
        <f t="shared" si="93"/>
        <v>41885.784305555557</v>
      </c>
      <c r="U992">
        <f t="shared" si="94"/>
        <v>2014</v>
      </c>
      <c r="V992" t="str">
        <f>TEXT(W992*29,"mmm")</f>
        <v>Aug</v>
      </c>
      <c r="W992">
        <f t="shared" si="95"/>
        <v>8</v>
      </c>
    </row>
    <row r="993" spans="1:23" ht="80" x14ac:dyDescent="0.2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91"/>
        <v>4</v>
      </c>
      <c r="P993">
        <f t="shared" si="90"/>
        <v>30.29</v>
      </c>
      <c r="Q993" s="11" t="s">
        <v>8316</v>
      </c>
      <c r="R993" t="s">
        <v>8318</v>
      </c>
      <c r="S993" s="17">
        <f t="shared" si="92"/>
        <v>42538.75680555556</v>
      </c>
      <c r="T993" s="17">
        <f t="shared" si="93"/>
        <v>42563.785416666666</v>
      </c>
      <c r="U993">
        <f t="shared" si="94"/>
        <v>2016</v>
      </c>
      <c r="V993" t="str">
        <f>TEXT(W993*29,"mmm")</f>
        <v>Jun</v>
      </c>
      <c r="W993">
        <f t="shared" si="95"/>
        <v>6</v>
      </c>
    </row>
    <row r="994" spans="1:23" ht="48" x14ac:dyDescent="0.2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91"/>
        <v>0</v>
      </c>
      <c r="P994">
        <f t="shared" si="90"/>
        <v>116.75</v>
      </c>
      <c r="Q994" s="11" t="s">
        <v>8316</v>
      </c>
      <c r="R994" t="s">
        <v>8318</v>
      </c>
      <c r="S994" s="17">
        <f t="shared" si="92"/>
        <v>42437.924988425926</v>
      </c>
      <c r="T994" s="17">
        <f t="shared" si="93"/>
        <v>42497.883321759262</v>
      </c>
      <c r="U994">
        <f t="shared" si="94"/>
        <v>2016</v>
      </c>
      <c r="V994" t="str">
        <f>TEXT(W994*29,"mmm")</f>
        <v>Mar</v>
      </c>
      <c r="W994">
        <f t="shared" si="95"/>
        <v>3</v>
      </c>
    </row>
    <row r="995" spans="1:23" ht="48" x14ac:dyDescent="0.2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91"/>
        <v>25</v>
      </c>
      <c r="P995">
        <f t="shared" si="90"/>
        <v>89.6</v>
      </c>
      <c r="Q995" s="11" t="s">
        <v>8316</v>
      </c>
      <c r="R995" t="s">
        <v>8318</v>
      </c>
      <c r="S995" s="17">
        <f t="shared" si="92"/>
        <v>42652.964907407411</v>
      </c>
      <c r="T995" s="17">
        <f t="shared" si="93"/>
        <v>42686.208333333328</v>
      </c>
      <c r="U995">
        <f t="shared" si="94"/>
        <v>2016</v>
      </c>
      <c r="V995" t="str">
        <f>TEXT(W995*29,"mmm")</f>
        <v>Oct</v>
      </c>
      <c r="W995">
        <f t="shared" si="95"/>
        <v>10</v>
      </c>
    </row>
    <row r="996" spans="1:23" ht="64" x14ac:dyDescent="0.2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91"/>
        <v>2</v>
      </c>
      <c r="P996">
        <f t="shared" si="90"/>
        <v>424.45</v>
      </c>
      <c r="Q996" s="11" t="s">
        <v>8316</v>
      </c>
      <c r="R996" t="s">
        <v>8318</v>
      </c>
      <c r="S996" s="17">
        <f t="shared" si="92"/>
        <v>41921.263078703705</v>
      </c>
      <c r="T996" s="17">
        <f t="shared" si="93"/>
        <v>41973.957638888889</v>
      </c>
      <c r="U996">
        <f t="shared" si="94"/>
        <v>2014</v>
      </c>
      <c r="V996" t="str">
        <f>TEXT(W996*29,"mmm")</f>
        <v>Oct</v>
      </c>
      <c r="W996">
        <f t="shared" si="95"/>
        <v>10</v>
      </c>
    </row>
    <row r="997" spans="1:23" ht="48" x14ac:dyDescent="0.2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91"/>
        <v>7</v>
      </c>
      <c r="P997">
        <f t="shared" si="90"/>
        <v>80.67</v>
      </c>
      <c r="Q997" s="11" t="s">
        <v>8316</v>
      </c>
      <c r="R997" t="s">
        <v>8318</v>
      </c>
      <c r="S997" s="17">
        <f t="shared" si="92"/>
        <v>41947.940740740742</v>
      </c>
      <c r="T997" s="17">
        <f t="shared" si="93"/>
        <v>41972.666666666672</v>
      </c>
      <c r="U997">
        <f t="shared" si="94"/>
        <v>2014</v>
      </c>
      <c r="V997" t="str">
        <f>TEXT(W997*29,"mmm")</f>
        <v>Nov</v>
      </c>
      <c r="W997">
        <f t="shared" si="95"/>
        <v>11</v>
      </c>
    </row>
    <row r="998" spans="1:23" ht="32" x14ac:dyDescent="0.2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91"/>
        <v>2</v>
      </c>
      <c r="P998">
        <f t="shared" si="90"/>
        <v>13</v>
      </c>
      <c r="Q998" s="11" t="s">
        <v>8316</v>
      </c>
      <c r="R998" t="s">
        <v>8318</v>
      </c>
      <c r="S998" s="17">
        <f t="shared" si="92"/>
        <v>41817.866435185184</v>
      </c>
      <c r="T998" s="17">
        <f t="shared" si="93"/>
        <v>41847.643750000003</v>
      </c>
      <c r="U998">
        <f t="shared" si="94"/>
        <v>2014</v>
      </c>
      <c r="V998" t="str">
        <f>TEXT(W998*29,"mmm")</f>
        <v>Jun</v>
      </c>
      <c r="W998">
        <f t="shared" si="95"/>
        <v>6</v>
      </c>
    </row>
    <row r="999" spans="1:23" ht="32" x14ac:dyDescent="0.2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91"/>
        <v>1</v>
      </c>
      <c r="P999">
        <f t="shared" si="90"/>
        <v>8.1300000000000008</v>
      </c>
      <c r="Q999" s="11" t="s">
        <v>8316</v>
      </c>
      <c r="R999" t="s">
        <v>8318</v>
      </c>
      <c r="S999" s="17">
        <f t="shared" si="92"/>
        <v>41941.10297453704</v>
      </c>
      <c r="T999" s="17">
        <f t="shared" si="93"/>
        <v>41971.144641203704</v>
      </c>
      <c r="U999">
        <f t="shared" si="94"/>
        <v>2014</v>
      </c>
      <c r="V999" t="str">
        <f>TEXT(W999*29,"mmm")</f>
        <v>Oct</v>
      </c>
      <c r="W999">
        <f t="shared" si="95"/>
        <v>10</v>
      </c>
    </row>
    <row r="1000" spans="1:23" ht="32" x14ac:dyDescent="0.2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91"/>
        <v>59</v>
      </c>
      <c r="P1000">
        <f t="shared" si="90"/>
        <v>153.43</v>
      </c>
      <c r="Q1000" s="11" t="s">
        <v>8316</v>
      </c>
      <c r="R1000" t="s">
        <v>8318</v>
      </c>
      <c r="S1000" s="17">
        <f t="shared" si="92"/>
        <v>42282.168993055559</v>
      </c>
      <c r="T1000" s="17">
        <f t="shared" si="93"/>
        <v>42327.210659722223</v>
      </c>
      <c r="U1000">
        <f t="shared" si="94"/>
        <v>2015</v>
      </c>
      <c r="V1000" t="str">
        <f>TEXT(W1000*29,"mmm")</f>
        <v>Oct</v>
      </c>
      <c r="W1000">
        <f t="shared" si="95"/>
        <v>10</v>
      </c>
    </row>
    <row r="1001" spans="1:23" ht="48" x14ac:dyDescent="0.2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91"/>
        <v>8</v>
      </c>
      <c r="P1001">
        <f t="shared" si="90"/>
        <v>292.08</v>
      </c>
      <c r="Q1001" s="11" t="s">
        <v>8316</v>
      </c>
      <c r="R1001" t="s">
        <v>8318</v>
      </c>
      <c r="S1001" s="17">
        <f t="shared" si="92"/>
        <v>41926.29965277778</v>
      </c>
      <c r="T1001" s="17">
        <f t="shared" si="93"/>
        <v>41956.334722222222</v>
      </c>
      <c r="U1001">
        <f t="shared" si="94"/>
        <v>2014</v>
      </c>
      <c r="V1001" t="str">
        <f>TEXT(W1001*29,"mmm")</f>
        <v>Oct</v>
      </c>
      <c r="W1001">
        <f t="shared" si="95"/>
        <v>10</v>
      </c>
    </row>
    <row r="1002" spans="1:23" ht="48" x14ac:dyDescent="0.2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91"/>
        <v>2</v>
      </c>
      <c r="P1002">
        <f t="shared" si="90"/>
        <v>3304</v>
      </c>
      <c r="Q1002" s="11" t="s">
        <v>8316</v>
      </c>
      <c r="R1002" t="s">
        <v>8318</v>
      </c>
      <c r="S1002" s="17">
        <f t="shared" si="92"/>
        <v>42749.059722222228</v>
      </c>
      <c r="T1002" s="17">
        <f t="shared" si="93"/>
        <v>42809.018055555556</v>
      </c>
      <c r="U1002">
        <f t="shared" si="94"/>
        <v>2017</v>
      </c>
      <c r="V1002" t="str">
        <f>TEXT(W1002*29,"mmm")</f>
        <v>Jan</v>
      </c>
      <c r="W1002">
        <f t="shared" si="95"/>
        <v>1</v>
      </c>
    </row>
    <row r="1003" spans="1:23" ht="48" x14ac:dyDescent="0.2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91"/>
        <v>104</v>
      </c>
      <c r="P1003">
        <f t="shared" si="90"/>
        <v>1300</v>
      </c>
      <c r="Q1003" s="11" t="s">
        <v>8316</v>
      </c>
      <c r="R1003" t="s">
        <v>8318</v>
      </c>
      <c r="S1003" s="17">
        <f t="shared" si="92"/>
        <v>42720.720057870371</v>
      </c>
      <c r="T1003" s="17">
        <f t="shared" si="93"/>
        <v>42765.720057870371</v>
      </c>
      <c r="U1003">
        <f t="shared" si="94"/>
        <v>2016</v>
      </c>
      <c r="V1003" t="str">
        <f>TEXT(W1003*29,"mmm")</f>
        <v>Dec</v>
      </c>
      <c r="W1003">
        <f t="shared" si="95"/>
        <v>12</v>
      </c>
    </row>
    <row r="1004" spans="1:23" ht="48" x14ac:dyDescent="0.2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91"/>
        <v>30</v>
      </c>
      <c r="P1004">
        <f t="shared" si="90"/>
        <v>134.55000000000001</v>
      </c>
      <c r="Q1004" s="11" t="s">
        <v>8316</v>
      </c>
      <c r="R1004" t="s">
        <v>8318</v>
      </c>
      <c r="S1004" s="17">
        <f t="shared" si="92"/>
        <v>42325.684189814812</v>
      </c>
      <c r="T1004" s="17">
        <f t="shared" si="93"/>
        <v>42355.249305555553</v>
      </c>
      <c r="U1004">
        <f t="shared" si="94"/>
        <v>2015</v>
      </c>
      <c r="V1004" t="str">
        <f>TEXT(W1004*29,"mmm")</f>
        <v>Nov</v>
      </c>
      <c r="W1004">
        <f t="shared" si="95"/>
        <v>11</v>
      </c>
    </row>
    <row r="1005" spans="1:23" ht="48" x14ac:dyDescent="0.2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91"/>
        <v>16</v>
      </c>
      <c r="P1005">
        <f t="shared" si="90"/>
        <v>214.07</v>
      </c>
      <c r="Q1005" s="11" t="s">
        <v>8316</v>
      </c>
      <c r="R1005" t="s">
        <v>8318</v>
      </c>
      <c r="S1005" s="17">
        <f t="shared" si="92"/>
        <v>42780.709039351852</v>
      </c>
      <c r="T1005" s="17">
        <f t="shared" si="93"/>
        <v>42810.667372685188</v>
      </c>
      <c r="U1005">
        <f t="shared" si="94"/>
        <v>2017</v>
      </c>
      <c r="V1005" t="str">
        <f>TEXT(W1005*29,"mmm")</f>
        <v>Feb</v>
      </c>
      <c r="W1005">
        <f t="shared" si="95"/>
        <v>2</v>
      </c>
    </row>
    <row r="1006" spans="1:23" ht="32" x14ac:dyDescent="0.2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91"/>
        <v>82</v>
      </c>
      <c r="P1006">
        <f t="shared" si="90"/>
        <v>216.34</v>
      </c>
      <c r="Q1006" s="11" t="s">
        <v>8316</v>
      </c>
      <c r="R1006" t="s">
        <v>8318</v>
      </c>
      <c r="S1006" s="17">
        <f t="shared" si="92"/>
        <v>42388.708645833336</v>
      </c>
      <c r="T1006" s="17">
        <f t="shared" si="93"/>
        <v>42418.708645833336</v>
      </c>
      <c r="U1006">
        <f t="shared" si="94"/>
        <v>2016</v>
      </c>
      <c r="V1006" t="str">
        <f>TEXT(W1006*29,"mmm")</f>
        <v>Jan</v>
      </c>
      <c r="W1006">
        <f t="shared" si="95"/>
        <v>1</v>
      </c>
    </row>
    <row r="1007" spans="1:23" ht="32" x14ac:dyDescent="0.2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91"/>
        <v>75</v>
      </c>
      <c r="P1007">
        <f t="shared" si="90"/>
        <v>932.31</v>
      </c>
      <c r="Q1007" s="11" t="s">
        <v>8316</v>
      </c>
      <c r="R1007" t="s">
        <v>8318</v>
      </c>
      <c r="S1007" s="17">
        <f t="shared" si="92"/>
        <v>42276.624803240738</v>
      </c>
      <c r="T1007" s="17">
        <f t="shared" si="93"/>
        <v>42307.624803240738</v>
      </c>
      <c r="U1007">
        <f t="shared" si="94"/>
        <v>2015</v>
      </c>
      <c r="V1007" t="str">
        <f>TEXT(W1007*29,"mmm")</f>
        <v>Sep</v>
      </c>
      <c r="W1007">
        <f t="shared" si="95"/>
        <v>9</v>
      </c>
    </row>
    <row r="1008" spans="1:23" ht="48" x14ac:dyDescent="0.2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91"/>
        <v>6</v>
      </c>
      <c r="P1008">
        <f t="shared" si="90"/>
        <v>29.25</v>
      </c>
      <c r="Q1008" s="11" t="s">
        <v>8316</v>
      </c>
      <c r="R1008" t="s">
        <v>8318</v>
      </c>
      <c r="S1008" s="17">
        <f t="shared" si="92"/>
        <v>41977.040185185186</v>
      </c>
      <c r="T1008" s="17">
        <f t="shared" si="93"/>
        <v>41985.299305555556</v>
      </c>
      <c r="U1008">
        <f t="shared" si="94"/>
        <v>2014</v>
      </c>
      <c r="V1008" t="str">
        <f>TEXT(W1008*29,"mmm")</f>
        <v>Dec</v>
      </c>
      <c r="W1008">
        <f t="shared" si="95"/>
        <v>12</v>
      </c>
    </row>
    <row r="1009" spans="1:23" ht="48" x14ac:dyDescent="0.2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91"/>
        <v>44</v>
      </c>
      <c r="P1009">
        <f t="shared" si="90"/>
        <v>174.95</v>
      </c>
      <c r="Q1009" s="11" t="s">
        <v>8316</v>
      </c>
      <c r="R1009" t="s">
        <v>8318</v>
      </c>
      <c r="S1009" s="17">
        <f t="shared" si="92"/>
        <v>42676.583599537036</v>
      </c>
      <c r="T1009" s="17">
        <f t="shared" si="93"/>
        <v>42718.6252662037</v>
      </c>
      <c r="U1009">
        <f t="shared" si="94"/>
        <v>2016</v>
      </c>
      <c r="V1009" t="str">
        <f>TEXT(W1009*29,"mmm")</f>
        <v>Nov</v>
      </c>
      <c r="W1009">
        <f t="shared" si="95"/>
        <v>11</v>
      </c>
    </row>
    <row r="1010" spans="1:23" ht="48" x14ac:dyDescent="0.2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91"/>
        <v>0</v>
      </c>
      <c r="P1010">
        <f t="shared" si="90"/>
        <v>250</v>
      </c>
      <c r="Q1010" s="11" t="s">
        <v>8316</v>
      </c>
      <c r="R1010" t="s">
        <v>8318</v>
      </c>
      <c r="S1010" s="17">
        <f t="shared" si="92"/>
        <v>42702.809201388889</v>
      </c>
      <c r="T1010" s="17">
        <f t="shared" si="93"/>
        <v>42732.809201388889</v>
      </c>
      <c r="U1010">
        <f t="shared" si="94"/>
        <v>2016</v>
      </c>
      <c r="V1010" t="str">
        <f>TEXT(W1010*29,"mmm")</f>
        <v>Nov</v>
      </c>
      <c r="W1010">
        <f t="shared" si="95"/>
        <v>11</v>
      </c>
    </row>
    <row r="1011" spans="1:23" ht="48" x14ac:dyDescent="0.2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91"/>
        <v>13</v>
      </c>
      <c r="P1011">
        <f t="shared" si="90"/>
        <v>65</v>
      </c>
      <c r="Q1011" s="11" t="s">
        <v>8316</v>
      </c>
      <c r="R1011" t="s">
        <v>8318</v>
      </c>
      <c r="S1011" s="17">
        <f t="shared" si="92"/>
        <v>42510.604699074072</v>
      </c>
      <c r="T1011" s="17">
        <f t="shared" si="93"/>
        <v>42540.604699074072</v>
      </c>
      <c r="U1011">
        <f t="shared" si="94"/>
        <v>2016</v>
      </c>
      <c r="V1011" t="str">
        <f>TEXT(W1011*29,"mmm")</f>
        <v>May</v>
      </c>
      <c r="W1011">
        <f t="shared" si="95"/>
        <v>5</v>
      </c>
    </row>
    <row r="1012" spans="1:23" ht="48" x14ac:dyDescent="0.2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91"/>
        <v>0</v>
      </c>
      <c r="P1012">
        <f t="shared" si="90"/>
        <v>55</v>
      </c>
      <c r="Q1012" s="11" t="s">
        <v>8316</v>
      </c>
      <c r="R1012" t="s">
        <v>8318</v>
      </c>
      <c r="S1012" s="17">
        <f t="shared" si="92"/>
        <v>42561.829421296294</v>
      </c>
      <c r="T1012" s="17">
        <f t="shared" si="93"/>
        <v>42618.124305555553</v>
      </c>
      <c r="U1012">
        <f t="shared" si="94"/>
        <v>2016</v>
      </c>
      <c r="V1012" t="str">
        <f>TEXT(W1012*29,"mmm")</f>
        <v>Jul</v>
      </c>
      <c r="W1012">
        <f t="shared" si="95"/>
        <v>7</v>
      </c>
    </row>
    <row r="1013" spans="1:23" ht="48" x14ac:dyDescent="0.2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91"/>
        <v>0</v>
      </c>
      <c r="P1013">
        <f t="shared" si="90"/>
        <v>75</v>
      </c>
      <c r="Q1013" s="11" t="s">
        <v>8316</v>
      </c>
      <c r="R1013" t="s">
        <v>8318</v>
      </c>
      <c r="S1013" s="17">
        <f t="shared" si="92"/>
        <v>41946.898090277777</v>
      </c>
      <c r="T1013" s="17">
        <f t="shared" si="93"/>
        <v>41991.898090277777</v>
      </c>
      <c r="U1013">
        <f t="shared" si="94"/>
        <v>2014</v>
      </c>
      <c r="V1013" t="str">
        <f>TEXT(W1013*29,"mmm")</f>
        <v>Nov</v>
      </c>
      <c r="W1013">
        <f t="shared" si="95"/>
        <v>11</v>
      </c>
    </row>
    <row r="1014" spans="1:23" ht="48" x14ac:dyDescent="0.2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91"/>
        <v>21535</v>
      </c>
      <c r="P1014">
        <f t="shared" si="90"/>
        <v>1389.36</v>
      </c>
      <c r="Q1014" s="11" t="s">
        <v>8316</v>
      </c>
      <c r="R1014" t="s">
        <v>8318</v>
      </c>
      <c r="S1014" s="17">
        <f t="shared" si="92"/>
        <v>42714.440416666665</v>
      </c>
      <c r="T1014" s="17">
        <f t="shared" si="93"/>
        <v>42759.440416666665</v>
      </c>
      <c r="U1014">
        <f t="shared" si="94"/>
        <v>2016</v>
      </c>
      <c r="V1014" t="str">
        <f>TEXT(W1014*29,"mmm")</f>
        <v>Dec</v>
      </c>
      <c r="W1014">
        <f t="shared" si="95"/>
        <v>12</v>
      </c>
    </row>
    <row r="1015" spans="1:23" ht="48" x14ac:dyDescent="0.2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91"/>
        <v>35</v>
      </c>
      <c r="P1015">
        <f t="shared" si="90"/>
        <v>95.91</v>
      </c>
      <c r="Q1015" s="11" t="s">
        <v>8316</v>
      </c>
      <c r="R1015" t="s">
        <v>8318</v>
      </c>
      <c r="S1015" s="17">
        <f t="shared" si="92"/>
        <v>42339.833981481483</v>
      </c>
      <c r="T1015" s="17">
        <f t="shared" si="93"/>
        <v>42367.833333333328</v>
      </c>
      <c r="U1015">
        <f t="shared" si="94"/>
        <v>2015</v>
      </c>
      <c r="V1015" t="str">
        <f>TEXT(W1015*29,"mmm")</f>
        <v>Dec</v>
      </c>
      <c r="W1015">
        <f t="shared" si="95"/>
        <v>12</v>
      </c>
    </row>
    <row r="1016" spans="1:23" ht="32" x14ac:dyDescent="0.2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91"/>
        <v>31</v>
      </c>
      <c r="P1016">
        <f t="shared" si="90"/>
        <v>191.25</v>
      </c>
      <c r="Q1016" s="11" t="s">
        <v>8316</v>
      </c>
      <c r="R1016" t="s">
        <v>8318</v>
      </c>
      <c r="S1016" s="17">
        <f t="shared" si="92"/>
        <v>41955.002488425926</v>
      </c>
      <c r="T1016" s="17">
        <f t="shared" si="93"/>
        <v>42005.002488425926</v>
      </c>
      <c r="U1016">
        <f t="shared" si="94"/>
        <v>2014</v>
      </c>
      <c r="V1016" t="str">
        <f>TEXT(W1016*29,"mmm")</f>
        <v>Nov</v>
      </c>
      <c r="W1016">
        <f t="shared" si="95"/>
        <v>11</v>
      </c>
    </row>
    <row r="1017" spans="1:23" ht="32" x14ac:dyDescent="0.2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91"/>
        <v>3</v>
      </c>
      <c r="P1017">
        <f t="shared" si="90"/>
        <v>40</v>
      </c>
      <c r="Q1017" s="11" t="s">
        <v>8316</v>
      </c>
      <c r="R1017" t="s">
        <v>8318</v>
      </c>
      <c r="S1017" s="17">
        <f t="shared" si="92"/>
        <v>42303.878414351857</v>
      </c>
      <c r="T1017" s="17">
        <f t="shared" si="93"/>
        <v>42333.920081018514</v>
      </c>
      <c r="U1017">
        <f t="shared" si="94"/>
        <v>2015</v>
      </c>
      <c r="V1017" t="str">
        <f>TEXT(W1017*29,"mmm")</f>
        <v>Oct</v>
      </c>
      <c r="W1017">
        <f t="shared" si="95"/>
        <v>10</v>
      </c>
    </row>
    <row r="1018" spans="1:23" ht="48" x14ac:dyDescent="0.2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91"/>
        <v>3</v>
      </c>
      <c r="P1018">
        <f t="shared" si="90"/>
        <v>74.790000000000006</v>
      </c>
      <c r="Q1018" s="11" t="s">
        <v>8316</v>
      </c>
      <c r="R1018" t="s">
        <v>8318</v>
      </c>
      <c r="S1018" s="17">
        <f t="shared" si="92"/>
        <v>42422.107129629629</v>
      </c>
      <c r="T1018" s="17">
        <f t="shared" si="93"/>
        <v>42467.065462962957</v>
      </c>
      <c r="U1018">
        <f t="shared" si="94"/>
        <v>2016</v>
      </c>
      <c r="V1018" t="str">
        <f>TEXT(W1018*29,"mmm")</f>
        <v>Feb</v>
      </c>
      <c r="W1018">
        <f t="shared" si="95"/>
        <v>2</v>
      </c>
    </row>
    <row r="1019" spans="1:23" ht="48" x14ac:dyDescent="0.2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91"/>
        <v>23</v>
      </c>
      <c r="P1019">
        <f t="shared" si="90"/>
        <v>161.12</v>
      </c>
      <c r="Q1019" s="11" t="s">
        <v>8316</v>
      </c>
      <c r="R1019" t="s">
        <v>8318</v>
      </c>
      <c r="S1019" s="17">
        <f t="shared" si="92"/>
        <v>42289.675173611111</v>
      </c>
      <c r="T1019" s="17">
        <f t="shared" si="93"/>
        <v>42329.716840277775</v>
      </c>
      <c r="U1019">
        <f t="shared" si="94"/>
        <v>2015</v>
      </c>
      <c r="V1019" t="str">
        <f>TEXT(W1019*29,"mmm")</f>
        <v>Oct</v>
      </c>
      <c r="W1019">
        <f t="shared" si="95"/>
        <v>10</v>
      </c>
    </row>
    <row r="1020" spans="1:23" ht="48" x14ac:dyDescent="0.2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91"/>
        <v>3</v>
      </c>
      <c r="P1020">
        <f t="shared" si="90"/>
        <v>88.71</v>
      </c>
      <c r="Q1020" s="11" t="s">
        <v>8316</v>
      </c>
      <c r="R1020" t="s">
        <v>8318</v>
      </c>
      <c r="S1020" s="17">
        <f t="shared" si="92"/>
        <v>42535.492280092592</v>
      </c>
      <c r="T1020" s="17">
        <f t="shared" si="93"/>
        <v>42565.492280092592</v>
      </c>
      <c r="U1020">
        <f t="shared" si="94"/>
        <v>2016</v>
      </c>
      <c r="V1020" t="str">
        <f>TEXT(W1020*29,"mmm")</f>
        <v>Jun</v>
      </c>
      <c r="W1020">
        <f t="shared" si="95"/>
        <v>6</v>
      </c>
    </row>
    <row r="1021" spans="1:23" ht="32" x14ac:dyDescent="0.2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91"/>
        <v>47</v>
      </c>
      <c r="P1021">
        <f t="shared" si="90"/>
        <v>53.25</v>
      </c>
      <c r="Q1021" s="11" t="s">
        <v>8316</v>
      </c>
      <c r="R1021" t="s">
        <v>8318</v>
      </c>
      <c r="S1021" s="17">
        <f t="shared" si="92"/>
        <v>42009.973946759259</v>
      </c>
      <c r="T1021" s="17">
        <f t="shared" si="93"/>
        <v>42039.973946759259</v>
      </c>
      <c r="U1021">
        <f t="shared" si="94"/>
        <v>2015</v>
      </c>
      <c r="V1021" t="str">
        <f>TEXT(W1021*29,"mmm")</f>
        <v>Jan</v>
      </c>
      <c r="W1021">
        <f t="shared" si="95"/>
        <v>1</v>
      </c>
    </row>
    <row r="1022" spans="1:23" ht="48" x14ac:dyDescent="0.2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91"/>
        <v>206</v>
      </c>
      <c r="P1022">
        <f t="shared" si="90"/>
        <v>106.2</v>
      </c>
      <c r="Q1022" s="11" t="s">
        <v>8322</v>
      </c>
      <c r="R1022" t="s">
        <v>8327</v>
      </c>
      <c r="S1022" s="17">
        <f t="shared" si="92"/>
        <v>42127.069548611107</v>
      </c>
      <c r="T1022" s="17">
        <f t="shared" si="93"/>
        <v>42157.032638888893</v>
      </c>
      <c r="U1022">
        <f t="shared" si="94"/>
        <v>2015</v>
      </c>
      <c r="V1022" t="str">
        <f>TEXT(W1022*29,"mmm")</f>
        <v>May</v>
      </c>
      <c r="W1022">
        <f t="shared" si="95"/>
        <v>5</v>
      </c>
    </row>
    <row r="1023" spans="1:23" ht="48" x14ac:dyDescent="0.2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91"/>
        <v>352</v>
      </c>
      <c r="P1023">
        <f t="shared" si="90"/>
        <v>22.08</v>
      </c>
      <c r="Q1023" s="11" t="s">
        <v>8322</v>
      </c>
      <c r="R1023" t="s">
        <v>8327</v>
      </c>
      <c r="S1023" s="17">
        <f t="shared" si="92"/>
        <v>42271.251979166671</v>
      </c>
      <c r="T1023" s="17">
        <f t="shared" si="93"/>
        <v>42294.166666666672</v>
      </c>
      <c r="U1023">
        <f t="shared" si="94"/>
        <v>2015</v>
      </c>
      <c r="V1023" t="str">
        <f>TEXT(W1023*29,"mmm")</f>
        <v>Sep</v>
      </c>
      <c r="W1023">
        <f t="shared" si="95"/>
        <v>9</v>
      </c>
    </row>
    <row r="1024" spans="1:23" ht="32" x14ac:dyDescent="0.2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91"/>
        <v>115</v>
      </c>
      <c r="P1024">
        <f t="shared" si="90"/>
        <v>31.05</v>
      </c>
      <c r="Q1024" s="11" t="s">
        <v>8322</v>
      </c>
      <c r="R1024" t="s">
        <v>8327</v>
      </c>
      <c r="S1024" s="17">
        <f t="shared" si="92"/>
        <v>42111.646724537044</v>
      </c>
      <c r="T1024" s="17">
        <f t="shared" si="93"/>
        <v>42141.646724537044</v>
      </c>
      <c r="U1024">
        <f t="shared" si="94"/>
        <v>2015</v>
      </c>
      <c r="V1024" t="str">
        <f>TEXT(W1024*29,"mmm")</f>
        <v>Apr</v>
      </c>
      <c r="W1024">
        <f t="shared" si="95"/>
        <v>4</v>
      </c>
    </row>
    <row r="1025" spans="1:23" ht="48" x14ac:dyDescent="0.2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91"/>
        <v>237</v>
      </c>
      <c r="P1025">
        <f t="shared" si="90"/>
        <v>36.21</v>
      </c>
      <c r="Q1025" s="11" t="s">
        <v>8322</v>
      </c>
      <c r="R1025" t="s">
        <v>8327</v>
      </c>
      <c r="S1025" s="17">
        <f t="shared" si="92"/>
        <v>42145.919687500005</v>
      </c>
      <c r="T1025" s="17">
        <f t="shared" si="93"/>
        <v>42175.919687500005</v>
      </c>
      <c r="U1025">
        <f t="shared" si="94"/>
        <v>2015</v>
      </c>
      <c r="V1025" t="str">
        <f>TEXT(W1025*29,"mmm")</f>
        <v>May</v>
      </c>
      <c r="W1025">
        <f t="shared" si="95"/>
        <v>5</v>
      </c>
    </row>
    <row r="1026" spans="1:23" ht="48" x14ac:dyDescent="0.2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91"/>
        <v>119</v>
      </c>
      <c r="P1026">
        <f t="shared" ref="P1026:P1089" si="96">IFERROR(ROUND(E1026/L1026,2),0)</f>
        <v>388.98</v>
      </c>
      <c r="Q1026" s="11" t="s">
        <v>8322</v>
      </c>
      <c r="R1026" t="s">
        <v>8327</v>
      </c>
      <c r="S1026" s="17">
        <f t="shared" si="92"/>
        <v>42370.580590277779</v>
      </c>
      <c r="T1026" s="17">
        <f t="shared" si="93"/>
        <v>42400.580590277779</v>
      </c>
      <c r="U1026">
        <f t="shared" si="94"/>
        <v>2016</v>
      </c>
      <c r="V1026" t="str">
        <f>TEXT(W1026*29,"mmm")</f>
        <v>Jan</v>
      </c>
      <c r="W1026">
        <f t="shared" si="95"/>
        <v>1</v>
      </c>
    </row>
    <row r="1027" spans="1:23" ht="32" x14ac:dyDescent="0.2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97">ROUND(E1027/D1027*100,0)</f>
        <v>110</v>
      </c>
      <c r="P1027">
        <f t="shared" si="96"/>
        <v>71.849999999999994</v>
      </c>
      <c r="Q1027" s="11" t="s">
        <v>8322</v>
      </c>
      <c r="R1027" t="s">
        <v>8327</v>
      </c>
      <c r="S1027" s="17">
        <f t="shared" ref="S1027:S1090" si="98">(((J1027/60)/60)/24)+DATE(1970,1,1)</f>
        <v>42049.833761574075</v>
      </c>
      <c r="T1027" s="17">
        <f t="shared" ref="T1027:T1090" si="99">(((I1027/60)/60)/24)+DATE(1970,1,1)</f>
        <v>42079.792094907403</v>
      </c>
      <c r="U1027">
        <f t="shared" ref="U1027:U1090" si="100">YEAR(S1027)</f>
        <v>2015</v>
      </c>
      <c r="V1027" t="str">
        <f>TEXT(W1027*29,"mmm")</f>
        <v>Feb</v>
      </c>
      <c r="W1027">
        <f t="shared" ref="W1027:W1090" si="101">MONTH(S1027)</f>
        <v>2</v>
      </c>
    </row>
    <row r="1028" spans="1:23" ht="48" x14ac:dyDescent="0.2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97"/>
        <v>100</v>
      </c>
      <c r="P1028">
        <f t="shared" si="96"/>
        <v>57.38</v>
      </c>
      <c r="Q1028" s="11" t="s">
        <v>8322</v>
      </c>
      <c r="R1028" t="s">
        <v>8327</v>
      </c>
      <c r="S1028" s="17">
        <f t="shared" si="98"/>
        <v>42426.407592592594</v>
      </c>
      <c r="T1028" s="17">
        <f t="shared" si="99"/>
        <v>42460.365925925929</v>
      </c>
      <c r="U1028">
        <f t="shared" si="100"/>
        <v>2016</v>
      </c>
      <c r="V1028" t="str">
        <f>TEXT(W1028*29,"mmm")</f>
        <v>Feb</v>
      </c>
      <c r="W1028">
        <f t="shared" si="101"/>
        <v>2</v>
      </c>
    </row>
    <row r="1029" spans="1:23" ht="48" x14ac:dyDescent="0.2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97"/>
        <v>103</v>
      </c>
      <c r="P1029">
        <f t="shared" si="96"/>
        <v>69.67</v>
      </c>
      <c r="Q1029" s="11" t="s">
        <v>8322</v>
      </c>
      <c r="R1029" t="s">
        <v>8327</v>
      </c>
      <c r="S1029" s="17">
        <f t="shared" si="98"/>
        <v>41905.034108796295</v>
      </c>
      <c r="T1029" s="17">
        <f t="shared" si="99"/>
        <v>41935.034108796295</v>
      </c>
      <c r="U1029">
        <f t="shared" si="100"/>
        <v>2014</v>
      </c>
      <c r="V1029" t="str">
        <f>TEXT(W1029*29,"mmm")</f>
        <v>Sep</v>
      </c>
      <c r="W1029">
        <f t="shared" si="101"/>
        <v>9</v>
      </c>
    </row>
    <row r="1030" spans="1:23" ht="48" x14ac:dyDescent="0.2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97"/>
        <v>117</v>
      </c>
      <c r="P1030">
        <f t="shared" si="96"/>
        <v>45.99</v>
      </c>
      <c r="Q1030" s="11" t="s">
        <v>8322</v>
      </c>
      <c r="R1030" t="s">
        <v>8327</v>
      </c>
      <c r="S1030" s="17">
        <f t="shared" si="98"/>
        <v>42755.627372685187</v>
      </c>
      <c r="T1030" s="17">
        <f t="shared" si="99"/>
        <v>42800.833333333328</v>
      </c>
      <c r="U1030">
        <f t="shared" si="100"/>
        <v>2017</v>
      </c>
      <c r="V1030" t="str">
        <f>TEXT(W1030*29,"mmm")</f>
        <v>Jan</v>
      </c>
      <c r="W1030">
        <f t="shared" si="101"/>
        <v>1</v>
      </c>
    </row>
    <row r="1031" spans="1:23" ht="32" x14ac:dyDescent="0.2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97"/>
        <v>112</v>
      </c>
      <c r="P1031">
        <f t="shared" si="96"/>
        <v>79.260000000000005</v>
      </c>
      <c r="Q1031" s="11" t="s">
        <v>8322</v>
      </c>
      <c r="R1031" t="s">
        <v>8327</v>
      </c>
      <c r="S1031" s="17">
        <f t="shared" si="98"/>
        <v>42044.711886574078</v>
      </c>
      <c r="T1031" s="17">
        <f t="shared" si="99"/>
        <v>42098.915972222225</v>
      </c>
      <c r="U1031">
        <f t="shared" si="100"/>
        <v>2015</v>
      </c>
      <c r="V1031" t="str">
        <f>TEXT(W1031*29,"mmm")</f>
        <v>Feb</v>
      </c>
      <c r="W1031">
        <f t="shared" si="101"/>
        <v>2</v>
      </c>
    </row>
    <row r="1032" spans="1:23" ht="32" x14ac:dyDescent="0.2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97"/>
        <v>342</v>
      </c>
      <c r="P1032">
        <f t="shared" si="96"/>
        <v>43.03</v>
      </c>
      <c r="Q1032" s="11" t="s">
        <v>8322</v>
      </c>
      <c r="R1032" t="s">
        <v>8327</v>
      </c>
      <c r="S1032" s="17">
        <f t="shared" si="98"/>
        <v>42611.483206018514</v>
      </c>
      <c r="T1032" s="17">
        <f t="shared" si="99"/>
        <v>42625.483206018514</v>
      </c>
      <c r="U1032">
        <f t="shared" si="100"/>
        <v>2016</v>
      </c>
      <c r="V1032" t="str">
        <f>TEXT(W1032*29,"mmm")</f>
        <v>Aug</v>
      </c>
      <c r="W1032">
        <f t="shared" si="101"/>
        <v>8</v>
      </c>
    </row>
    <row r="1033" spans="1:23" ht="48" x14ac:dyDescent="0.2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97"/>
        <v>107</v>
      </c>
      <c r="P1033">
        <f t="shared" si="96"/>
        <v>108.48</v>
      </c>
      <c r="Q1033" s="11" t="s">
        <v>8322</v>
      </c>
      <c r="R1033" t="s">
        <v>8327</v>
      </c>
      <c r="S1033" s="17">
        <f t="shared" si="98"/>
        <v>42324.764004629629</v>
      </c>
      <c r="T1033" s="17">
        <f t="shared" si="99"/>
        <v>42354.764004629629</v>
      </c>
      <c r="U1033">
        <f t="shared" si="100"/>
        <v>2015</v>
      </c>
      <c r="V1033" t="str">
        <f>TEXT(W1033*29,"mmm")</f>
        <v>Nov</v>
      </c>
      <c r="W1033">
        <f t="shared" si="101"/>
        <v>11</v>
      </c>
    </row>
    <row r="1034" spans="1:23" ht="16" x14ac:dyDescent="0.2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97"/>
        <v>108</v>
      </c>
      <c r="P1034">
        <f t="shared" si="96"/>
        <v>61.03</v>
      </c>
      <c r="Q1034" s="11" t="s">
        <v>8322</v>
      </c>
      <c r="R1034" t="s">
        <v>8327</v>
      </c>
      <c r="S1034" s="17">
        <f t="shared" si="98"/>
        <v>42514.666956018518</v>
      </c>
      <c r="T1034" s="17">
        <f t="shared" si="99"/>
        <v>42544.666956018518</v>
      </c>
      <c r="U1034">
        <f t="shared" si="100"/>
        <v>2016</v>
      </c>
      <c r="V1034" t="str">
        <f>TEXT(W1034*29,"mmm")</f>
        <v>May</v>
      </c>
      <c r="W1034">
        <f t="shared" si="101"/>
        <v>5</v>
      </c>
    </row>
    <row r="1035" spans="1:23" ht="48" x14ac:dyDescent="0.2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97"/>
        <v>103</v>
      </c>
      <c r="P1035">
        <f t="shared" si="96"/>
        <v>50.59</v>
      </c>
      <c r="Q1035" s="11" t="s">
        <v>8322</v>
      </c>
      <c r="R1035" t="s">
        <v>8327</v>
      </c>
      <c r="S1035" s="17">
        <f t="shared" si="98"/>
        <v>42688.732407407413</v>
      </c>
      <c r="T1035" s="17">
        <f t="shared" si="99"/>
        <v>42716.732407407413</v>
      </c>
      <c r="U1035">
        <f t="shared" si="100"/>
        <v>2016</v>
      </c>
      <c r="V1035" t="str">
        <f>TEXT(W1035*29,"mmm")</f>
        <v>Nov</v>
      </c>
      <c r="W1035">
        <f t="shared" si="101"/>
        <v>11</v>
      </c>
    </row>
    <row r="1036" spans="1:23" ht="48" x14ac:dyDescent="0.2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97"/>
        <v>130</v>
      </c>
      <c r="P1036">
        <f t="shared" si="96"/>
        <v>39.159999999999997</v>
      </c>
      <c r="Q1036" s="11" t="s">
        <v>8322</v>
      </c>
      <c r="R1036" t="s">
        <v>8327</v>
      </c>
      <c r="S1036" s="17">
        <f t="shared" si="98"/>
        <v>42555.166712962964</v>
      </c>
      <c r="T1036" s="17">
        <f t="shared" si="99"/>
        <v>42587.165972222225</v>
      </c>
      <c r="U1036">
        <f t="shared" si="100"/>
        <v>2016</v>
      </c>
      <c r="V1036" t="str">
        <f>TEXT(W1036*29,"mmm")</f>
        <v>Jul</v>
      </c>
      <c r="W1036">
        <f t="shared" si="101"/>
        <v>7</v>
      </c>
    </row>
    <row r="1037" spans="1:23" ht="48" x14ac:dyDescent="0.2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97"/>
        <v>108</v>
      </c>
      <c r="P1037">
        <f t="shared" si="96"/>
        <v>65.16</v>
      </c>
      <c r="Q1037" s="11" t="s">
        <v>8322</v>
      </c>
      <c r="R1037" t="s">
        <v>8327</v>
      </c>
      <c r="S1037" s="17">
        <f t="shared" si="98"/>
        <v>42016.641435185185</v>
      </c>
      <c r="T1037" s="17">
        <f t="shared" si="99"/>
        <v>42046.641435185185</v>
      </c>
      <c r="U1037">
        <f t="shared" si="100"/>
        <v>2015</v>
      </c>
      <c r="V1037" t="str">
        <f>TEXT(W1037*29,"mmm")</f>
        <v>Jan</v>
      </c>
      <c r="W1037">
        <f t="shared" si="101"/>
        <v>1</v>
      </c>
    </row>
    <row r="1038" spans="1:23" ht="48" x14ac:dyDescent="0.2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97"/>
        <v>112</v>
      </c>
      <c r="P1038">
        <f t="shared" si="96"/>
        <v>23.96</v>
      </c>
      <c r="Q1038" s="11" t="s">
        <v>8322</v>
      </c>
      <c r="R1038" t="s">
        <v>8327</v>
      </c>
      <c r="S1038" s="17">
        <f t="shared" si="98"/>
        <v>41249.448958333334</v>
      </c>
      <c r="T1038" s="17">
        <f t="shared" si="99"/>
        <v>41281.333333333336</v>
      </c>
      <c r="U1038">
        <f t="shared" si="100"/>
        <v>2012</v>
      </c>
      <c r="V1038" t="str">
        <f>TEXT(W1038*29,"mmm")</f>
        <v>Dec</v>
      </c>
      <c r="W1038">
        <f t="shared" si="101"/>
        <v>12</v>
      </c>
    </row>
    <row r="1039" spans="1:23" ht="48" x14ac:dyDescent="0.2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97"/>
        <v>102</v>
      </c>
      <c r="P1039">
        <f t="shared" si="96"/>
        <v>48.62</v>
      </c>
      <c r="Q1039" s="11" t="s">
        <v>8322</v>
      </c>
      <c r="R1039" t="s">
        <v>8327</v>
      </c>
      <c r="S1039" s="17">
        <f t="shared" si="98"/>
        <v>42119.822476851856</v>
      </c>
      <c r="T1039" s="17">
        <f t="shared" si="99"/>
        <v>42142.208333333328</v>
      </c>
      <c r="U1039">
        <f t="shared" si="100"/>
        <v>2015</v>
      </c>
      <c r="V1039" t="str">
        <f>TEXT(W1039*29,"mmm")</f>
        <v>Apr</v>
      </c>
      <c r="W1039">
        <f t="shared" si="101"/>
        <v>4</v>
      </c>
    </row>
    <row r="1040" spans="1:23" ht="48" x14ac:dyDescent="0.2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97"/>
        <v>145</v>
      </c>
      <c r="P1040">
        <f t="shared" si="96"/>
        <v>35.74</v>
      </c>
      <c r="Q1040" s="11" t="s">
        <v>8322</v>
      </c>
      <c r="R1040" t="s">
        <v>8327</v>
      </c>
      <c r="S1040" s="17">
        <f t="shared" si="98"/>
        <v>42418.231747685189</v>
      </c>
      <c r="T1040" s="17">
        <f t="shared" si="99"/>
        <v>42448.190081018518</v>
      </c>
      <c r="U1040">
        <f t="shared" si="100"/>
        <v>2016</v>
      </c>
      <c r="V1040" t="str">
        <f>TEXT(W1040*29,"mmm")</f>
        <v>Feb</v>
      </c>
      <c r="W1040">
        <f t="shared" si="101"/>
        <v>2</v>
      </c>
    </row>
    <row r="1041" spans="1:23" ht="48" x14ac:dyDescent="0.2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97"/>
        <v>128</v>
      </c>
      <c r="P1041">
        <f t="shared" si="96"/>
        <v>21.37</v>
      </c>
      <c r="Q1041" s="11" t="s">
        <v>8322</v>
      </c>
      <c r="R1041" t="s">
        <v>8327</v>
      </c>
      <c r="S1041" s="17">
        <f t="shared" si="98"/>
        <v>42692.109328703707</v>
      </c>
      <c r="T1041" s="17">
        <f t="shared" si="99"/>
        <v>42717.332638888889</v>
      </c>
      <c r="U1041">
        <f t="shared" si="100"/>
        <v>2016</v>
      </c>
      <c r="V1041" t="str">
        <f>TEXT(W1041*29,"mmm")</f>
        <v>Nov</v>
      </c>
      <c r="W1041">
        <f t="shared" si="101"/>
        <v>11</v>
      </c>
    </row>
    <row r="1042" spans="1:23" ht="48" x14ac:dyDescent="0.2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97"/>
        <v>0</v>
      </c>
      <c r="P1042">
        <f t="shared" si="96"/>
        <v>250</v>
      </c>
      <c r="Q1042" s="11" t="s">
        <v>8328</v>
      </c>
      <c r="R1042" t="s">
        <v>8329</v>
      </c>
      <c r="S1042" s="17">
        <f t="shared" si="98"/>
        <v>42579.708437499998</v>
      </c>
      <c r="T1042" s="17">
        <f t="shared" si="99"/>
        <v>42609.708437499998</v>
      </c>
      <c r="U1042">
        <f t="shared" si="100"/>
        <v>2016</v>
      </c>
      <c r="V1042" t="str">
        <f>TEXT(W1042*29,"mmm")</f>
        <v>Jul</v>
      </c>
      <c r="W1042">
        <f t="shared" si="101"/>
        <v>7</v>
      </c>
    </row>
    <row r="1043" spans="1:23" ht="48" x14ac:dyDescent="0.2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97"/>
        <v>0</v>
      </c>
      <c r="P1043">
        <f t="shared" si="96"/>
        <v>0</v>
      </c>
      <c r="Q1043" s="11" t="s">
        <v>8328</v>
      </c>
      <c r="R1043" t="s">
        <v>8329</v>
      </c>
      <c r="S1043" s="17">
        <f t="shared" si="98"/>
        <v>41831.060092592597</v>
      </c>
      <c r="T1043" s="17">
        <f t="shared" si="99"/>
        <v>41851.060092592597</v>
      </c>
      <c r="U1043">
        <f t="shared" si="100"/>
        <v>2014</v>
      </c>
      <c r="V1043" t="str">
        <f>TEXT(W1043*29,"mmm")</f>
        <v>Jul</v>
      </c>
      <c r="W1043">
        <f t="shared" si="101"/>
        <v>7</v>
      </c>
    </row>
    <row r="1044" spans="1:23" ht="48" x14ac:dyDescent="0.2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97"/>
        <v>2</v>
      </c>
      <c r="P1044">
        <f t="shared" si="96"/>
        <v>10</v>
      </c>
      <c r="Q1044" s="11" t="s">
        <v>8328</v>
      </c>
      <c r="R1044" t="s">
        <v>8329</v>
      </c>
      <c r="S1044" s="17">
        <f t="shared" si="98"/>
        <v>41851.696157407408</v>
      </c>
      <c r="T1044" s="17">
        <f t="shared" si="99"/>
        <v>41894.416666666664</v>
      </c>
      <c r="U1044">
        <f t="shared" si="100"/>
        <v>2014</v>
      </c>
      <c r="V1044" t="str">
        <f>TEXT(W1044*29,"mmm")</f>
        <v>Jul</v>
      </c>
      <c r="W1044">
        <f t="shared" si="101"/>
        <v>7</v>
      </c>
    </row>
    <row r="1045" spans="1:23" ht="48" x14ac:dyDescent="0.2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97"/>
        <v>9</v>
      </c>
      <c r="P1045">
        <f t="shared" si="96"/>
        <v>29.24</v>
      </c>
      <c r="Q1045" s="11" t="s">
        <v>8328</v>
      </c>
      <c r="R1045" t="s">
        <v>8329</v>
      </c>
      <c r="S1045" s="17">
        <f t="shared" si="98"/>
        <v>42114.252951388888</v>
      </c>
      <c r="T1045" s="17">
        <f t="shared" si="99"/>
        <v>42144.252951388888</v>
      </c>
      <c r="U1045">
        <f t="shared" si="100"/>
        <v>2015</v>
      </c>
      <c r="V1045" t="str">
        <f>TEXT(W1045*29,"mmm")</f>
        <v>Apr</v>
      </c>
      <c r="W1045">
        <f t="shared" si="101"/>
        <v>4</v>
      </c>
    </row>
    <row r="1046" spans="1:23" ht="48" x14ac:dyDescent="0.2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97"/>
        <v>0</v>
      </c>
      <c r="P1046">
        <f t="shared" si="96"/>
        <v>3</v>
      </c>
      <c r="Q1046" s="11" t="s">
        <v>8328</v>
      </c>
      <c r="R1046" t="s">
        <v>8329</v>
      </c>
      <c r="S1046" s="17">
        <f t="shared" si="98"/>
        <v>42011.925937499997</v>
      </c>
      <c r="T1046" s="17">
        <f t="shared" si="99"/>
        <v>42068.852083333331</v>
      </c>
      <c r="U1046">
        <f t="shared" si="100"/>
        <v>2015</v>
      </c>
      <c r="V1046" t="str">
        <f>TEXT(W1046*29,"mmm")</f>
        <v>Jan</v>
      </c>
      <c r="W1046">
        <f t="shared" si="101"/>
        <v>1</v>
      </c>
    </row>
    <row r="1047" spans="1:23" ht="48" x14ac:dyDescent="0.2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97"/>
        <v>3</v>
      </c>
      <c r="P1047">
        <f t="shared" si="96"/>
        <v>33.25</v>
      </c>
      <c r="Q1047" s="11" t="s">
        <v>8328</v>
      </c>
      <c r="R1047" t="s">
        <v>8329</v>
      </c>
      <c r="S1047" s="17">
        <f t="shared" si="98"/>
        <v>41844.874421296299</v>
      </c>
      <c r="T1047" s="17">
        <f t="shared" si="99"/>
        <v>41874.874421296299</v>
      </c>
      <c r="U1047">
        <f t="shared" si="100"/>
        <v>2014</v>
      </c>
      <c r="V1047" t="str">
        <f>TEXT(W1047*29,"mmm")</f>
        <v>Jul</v>
      </c>
      <c r="W1047">
        <f t="shared" si="101"/>
        <v>7</v>
      </c>
    </row>
    <row r="1048" spans="1:23" ht="48" x14ac:dyDescent="0.2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97"/>
        <v>0</v>
      </c>
      <c r="P1048">
        <f t="shared" si="96"/>
        <v>0</v>
      </c>
      <c r="Q1048" s="11" t="s">
        <v>8328</v>
      </c>
      <c r="R1048" t="s">
        <v>8329</v>
      </c>
      <c r="S1048" s="17">
        <f t="shared" si="98"/>
        <v>42319.851388888885</v>
      </c>
      <c r="T1048" s="17">
        <f t="shared" si="99"/>
        <v>42364.851388888885</v>
      </c>
      <c r="U1048">
        <f t="shared" si="100"/>
        <v>2015</v>
      </c>
      <c r="V1048" t="str">
        <f>TEXT(W1048*29,"mmm")</f>
        <v>Nov</v>
      </c>
      <c r="W1048">
        <f t="shared" si="101"/>
        <v>11</v>
      </c>
    </row>
    <row r="1049" spans="1:23" ht="48" x14ac:dyDescent="0.2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97"/>
        <v>0</v>
      </c>
      <c r="P1049">
        <f t="shared" si="96"/>
        <v>1</v>
      </c>
      <c r="Q1049" s="11" t="s">
        <v>8328</v>
      </c>
      <c r="R1049" t="s">
        <v>8329</v>
      </c>
      <c r="S1049" s="17">
        <f t="shared" si="98"/>
        <v>41918.818460648145</v>
      </c>
      <c r="T1049" s="17">
        <f t="shared" si="99"/>
        <v>41948.860127314816</v>
      </c>
      <c r="U1049">
        <f t="shared" si="100"/>
        <v>2014</v>
      </c>
      <c r="V1049" t="str">
        <f>TEXT(W1049*29,"mmm")</f>
        <v>Oct</v>
      </c>
      <c r="W1049">
        <f t="shared" si="101"/>
        <v>10</v>
      </c>
    </row>
    <row r="1050" spans="1:23" ht="48" x14ac:dyDescent="0.2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97"/>
        <v>1</v>
      </c>
      <c r="P1050">
        <f t="shared" si="96"/>
        <v>53</v>
      </c>
      <c r="Q1050" s="11" t="s">
        <v>8328</v>
      </c>
      <c r="R1050" t="s">
        <v>8329</v>
      </c>
      <c r="S1050" s="17">
        <f t="shared" si="98"/>
        <v>42598.053113425922</v>
      </c>
      <c r="T1050" s="17">
        <f t="shared" si="99"/>
        <v>42638.053113425922</v>
      </c>
      <c r="U1050">
        <f t="shared" si="100"/>
        <v>2016</v>
      </c>
      <c r="V1050" t="str">
        <f>TEXT(W1050*29,"mmm")</f>
        <v>Aug</v>
      </c>
      <c r="W1050">
        <f t="shared" si="101"/>
        <v>8</v>
      </c>
    </row>
    <row r="1051" spans="1:23" ht="16" x14ac:dyDescent="0.2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97"/>
        <v>0</v>
      </c>
      <c r="P1051">
        <f t="shared" si="96"/>
        <v>0</v>
      </c>
      <c r="Q1051" s="11" t="s">
        <v>8328</v>
      </c>
      <c r="R1051" t="s">
        <v>8329</v>
      </c>
      <c r="S1051" s="17">
        <f t="shared" si="98"/>
        <v>42382.431076388893</v>
      </c>
      <c r="T1051" s="17">
        <f t="shared" si="99"/>
        <v>42412.431076388893</v>
      </c>
      <c r="U1051">
        <f t="shared" si="100"/>
        <v>2016</v>
      </c>
      <c r="V1051" t="str">
        <f>TEXT(W1051*29,"mmm")</f>
        <v>Jan</v>
      </c>
      <c r="W1051">
        <f t="shared" si="101"/>
        <v>1</v>
      </c>
    </row>
    <row r="1052" spans="1:23" ht="16" x14ac:dyDescent="0.2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97"/>
        <v>0</v>
      </c>
      <c r="P1052">
        <f t="shared" si="96"/>
        <v>0</v>
      </c>
      <c r="Q1052" s="11" t="s">
        <v>8328</v>
      </c>
      <c r="R1052" t="s">
        <v>8329</v>
      </c>
      <c r="S1052" s="17">
        <f t="shared" si="98"/>
        <v>42231.7971875</v>
      </c>
      <c r="T1052" s="17">
        <f t="shared" si="99"/>
        <v>42261.7971875</v>
      </c>
      <c r="U1052">
        <f t="shared" si="100"/>
        <v>2015</v>
      </c>
      <c r="V1052" t="str">
        <f>TEXT(W1052*29,"mmm")</f>
        <v>Aug</v>
      </c>
      <c r="W1052">
        <f t="shared" si="101"/>
        <v>8</v>
      </c>
    </row>
    <row r="1053" spans="1:23" ht="48" x14ac:dyDescent="0.2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97"/>
        <v>0</v>
      </c>
      <c r="P1053">
        <f t="shared" si="96"/>
        <v>0</v>
      </c>
      <c r="Q1053" s="11" t="s">
        <v>8328</v>
      </c>
      <c r="R1053" t="s">
        <v>8329</v>
      </c>
      <c r="S1053" s="17">
        <f t="shared" si="98"/>
        <v>41850.014178240745</v>
      </c>
      <c r="T1053" s="17">
        <f t="shared" si="99"/>
        <v>41878.014178240745</v>
      </c>
      <c r="U1053">
        <f t="shared" si="100"/>
        <v>2014</v>
      </c>
      <c r="V1053" t="str">
        <f>TEXT(W1053*29,"mmm")</f>
        <v>Jul</v>
      </c>
      <c r="W1053">
        <f t="shared" si="101"/>
        <v>7</v>
      </c>
    </row>
    <row r="1054" spans="1:23" ht="64" x14ac:dyDescent="0.2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97"/>
        <v>0</v>
      </c>
      <c r="P1054">
        <f t="shared" si="96"/>
        <v>0</v>
      </c>
      <c r="Q1054" s="11" t="s">
        <v>8328</v>
      </c>
      <c r="R1054" t="s">
        <v>8329</v>
      </c>
      <c r="S1054" s="17">
        <f t="shared" si="98"/>
        <v>42483.797395833331</v>
      </c>
      <c r="T1054" s="17">
        <f t="shared" si="99"/>
        <v>42527.839583333334</v>
      </c>
      <c r="U1054">
        <f t="shared" si="100"/>
        <v>2016</v>
      </c>
      <c r="V1054" t="str">
        <f>TEXT(W1054*29,"mmm")</f>
        <v>Apr</v>
      </c>
      <c r="W1054">
        <f t="shared" si="101"/>
        <v>4</v>
      </c>
    </row>
    <row r="1055" spans="1:23" ht="48" x14ac:dyDescent="0.2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97"/>
        <v>1</v>
      </c>
      <c r="P1055">
        <f t="shared" si="96"/>
        <v>15</v>
      </c>
      <c r="Q1055" s="11" t="s">
        <v>8328</v>
      </c>
      <c r="R1055" t="s">
        <v>8329</v>
      </c>
      <c r="S1055" s="17">
        <f t="shared" si="98"/>
        <v>42775.172824074078</v>
      </c>
      <c r="T1055" s="17">
        <f t="shared" si="99"/>
        <v>42800.172824074078</v>
      </c>
      <c r="U1055">
        <f t="shared" si="100"/>
        <v>2017</v>
      </c>
      <c r="V1055" t="str">
        <f>TEXT(W1055*29,"mmm")</f>
        <v>Feb</v>
      </c>
      <c r="W1055">
        <f t="shared" si="101"/>
        <v>2</v>
      </c>
    </row>
    <row r="1056" spans="1:23" ht="48" x14ac:dyDescent="0.2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97"/>
        <v>0</v>
      </c>
      <c r="P1056">
        <f t="shared" si="96"/>
        <v>0</v>
      </c>
      <c r="Q1056" s="11" t="s">
        <v>8328</v>
      </c>
      <c r="R1056" t="s">
        <v>8329</v>
      </c>
      <c r="S1056" s="17">
        <f t="shared" si="98"/>
        <v>41831.851840277777</v>
      </c>
      <c r="T1056" s="17">
        <f t="shared" si="99"/>
        <v>41861.916666666664</v>
      </c>
      <c r="U1056">
        <f t="shared" si="100"/>
        <v>2014</v>
      </c>
      <c r="V1056" t="str">
        <f>TEXT(W1056*29,"mmm")</f>
        <v>Jul</v>
      </c>
      <c r="W1056">
        <f t="shared" si="101"/>
        <v>7</v>
      </c>
    </row>
    <row r="1057" spans="1:23" ht="48" x14ac:dyDescent="0.2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97"/>
        <v>0</v>
      </c>
      <c r="P1057">
        <f t="shared" si="96"/>
        <v>0</v>
      </c>
      <c r="Q1057" s="11" t="s">
        <v>8328</v>
      </c>
      <c r="R1057" t="s">
        <v>8329</v>
      </c>
      <c r="S1057" s="17">
        <f t="shared" si="98"/>
        <v>42406.992418981477</v>
      </c>
      <c r="T1057" s="17">
        <f t="shared" si="99"/>
        <v>42436.992418981477</v>
      </c>
      <c r="U1057">
        <f t="shared" si="100"/>
        <v>2016</v>
      </c>
      <c r="V1057" t="str">
        <f>TEXT(W1057*29,"mmm")</f>
        <v>Feb</v>
      </c>
      <c r="W1057">
        <f t="shared" si="101"/>
        <v>2</v>
      </c>
    </row>
    <row r="1058" spans="1:23" ht="48" x14ac:dyDescent="0.2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97"/>
        <v>0</v>
      </c>
      <c r="P1058">
        <f t="shared" si="96"/>
        <v>0</v>
      </c>
      <c r="Q1058" s="11" t="s">
        <v>8328</v>
      </c>
      <c r="R1058" t="s">
        <v>8329</v>
      </c>
      <c r="S1058" s="17">
        <f t="shared" si="98"/>
        <v>42058.719641203701</v>
      </c>
      <c r="T1058" s="17">
        <f t="shared" si="99"/>
        <v>42118.677974537044</v>
      </c>
      <c r="U1058">
        <f t="shared" si="100"/>
        <v>2015</v>
      </c>
      <c r="V1058" t="str">
        <f>TEXT(W1058*29,"mmm")</f>
        <v>Feb</v>
      </c>
      <c r="W1058">
        <f t="shared" si="101"/>
        <v>2</v>
      </c>
    </row>
    <row r="1059" spans="1:23" ht="32" x14ac:dyDescent="0.2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97"/>
        <v>0</v>
      </c>
      <c r="P1059">
        <f t="shared" si="96"/>
        <v>0</v>
      </c>
      <c r="Q1059" s="11" t="s">
        <v>8328</v>
      </c>
      <c r="R1059" t="s">
        <v>8329</v>
      </c>
      <c r="S1059" s="17">
        <f t="shared" si="98"/>
        <v>42678.871331018512</v>
      </c>
      <c r="T1059" s="17">
        <f t="shared" si="99"/>
        <v>42708.912997685184</v>
      </c>
      <c r="U1059">
        <f t="shared" si="100"/>
        <v>2016</v>
      </c>
      <c r="V1059" t="str">
        <f>TEXT(W1059*29,"mmm")</f>
        <v>Nov</v>
      </c>
      <c r="W1059">
        <f t="shared" si="101"/>
        <v>11</v>
      </c>
    </row>
    <row r="1060" spans="1:23" ht="48" x14ac:dyDescent="0.2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97"/>
        <v>0</v>
      </c>
      <c r="P1060">
        <f t="shared" si="96"/>
        <v>0</v>
      </c>
      <c r="Q1060" s="11" t="s">
        <v>8328</v>
      </c>
      <c r="R1060" t="s">
        <v>8329</v>
      </c>
      <c r="S1060" s="17">
        <f t="shared" si="98"/>
        <v>42047.900960648149</v>
      </c>
      <c r="T1060" s="17">
        <f t="shared" si="99"/>
        <v>42089</v>
      </c>
      <c r="U1060">
        <f t="shared" si="100"/>
        <v>2015</v>
      </c>
      <c r="V1060" t="str">
        <f>TEXT(W1060*29,"mmm")</f>
        <v>Feb</v>
      </c>
      <c r="W1060">
        <f t="shared" si="101"/>
        <v>2</v>
      </c>
    </row>
    <row r="1061" spans="1:23" ht="16" x14ac:dyDescent="0.2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97"/>
        <v>0</v>
      </c>
      <c r="P1061">
        <f t="shared" si="96"/>
        <v>0</v>
      </c>
      <c r="Q1061" s="11" t="s">
        <v>8328</v>
      </c>
      <c r="R1061" t="s">
        <v>8329</v>
      </c>
      <c r="S1061" s="17">
        <f t="shared" si="98"/>
        <v>42046.79</v>
      </c>
      <c r="T1061" s="17">
        <f t="shared" si="99"/>
        <v>42076.748333333337</v>
      </c>
      <c r="U1061">
        <f t="shared" si="100"/>
        <v>2015</v>
      </c>
      <c r="V1061" t="str">
        <f>TEXT(W1061*29,"mmm")</f>
        <v>Feb</v>
      </c>
      <c r="W1061">
        <f t="shared" si="101"/>
        <v>2</v>
      </c>
    </row>
    <row r="1062" spans="1:23" ht="48" x14ac:dyDescent="0.2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97"/>
        <v>1</v>
      </c>
      <c r="P1062">
        <f t="shared" si="96"/>
        <v>50</v>
      </c>
      <c r="Q1062" s="11" t="s">
        <v>8328</v>
      </c>
      <c r="R1062" t="s">
        <v>8329</v>
      </c>
      <c r="S1062" s="17">
        <f t="shared" si="98"/>
        <v>42079.913113425922</v>
      </c>
      <c r="T1062" s="17">
        <f t="shared" si="99"/>
        <v>42109.913113425922</v>
      </c>
      <c r="U1062">
        <f t="shared" si="100"/>
        <v>2015</v>
      </c>
      <c r="V1062" t="str">
        <f>TEXT(W1062*29,"mmm")</f>
        <v>Mar</v>
      </c>
      <c r="W1062">
        <f t="shared" si="101"/>
        <v>3</v>
      </c>
    </row>
    <row r="1063" spans="1:23" ht="32" x14ac:dyDescent="0.2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97"/>
        <v>0</v>
      </c>
      <c r="P1063">
        <f t="shared" si="96"/>
        <v>0</v>
      </c>
      <c r="Q1063" s="11" t="s">
        <v>8328</v>
      </c>
      <c r="R1063" t="s">
        <v>8329</v>
      </c>
      <c r="S1063" s="17">
        <f t="shared" si="98"/>
        <v>42432.276712962965</v>
      </c>
      <c r="T1063" s="17">
        <f t="shared" si="99"/>
        <v>42492.041666666672</v>
      </c>
      <c r="U1063">
        <f t="shared" si="100"/>
        <v>2016</v>
      </c>
      <c r="V1063" t="str">
        <f>TEXT(W1063*29,"mmm")</f>
        <v>Mar</v>
      </c>
      <c r="W1063">
        <f t="shared" si="101"/>
        <v>3</v>
      </c>
    </row>
    <row r="1064" spans="1:23" ht="16" x14ac:dyDescent="0.2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97"/>
        <v>95</v>
      </c>
      <c r="P1064">
        <f t="shared" si="96"/>
        <v>47.5</v>
      </c>
      <c r="Q1064" s="11" t="s">
        <v>8328</v>
      </c>
      <c r="R1064" t="s">
        <v>8329</v>
      </c>
      <c r="S1064" s="17">
        <f t="shared" si="98"/>
        <v>42556.807187500002</v>
      </c>
      <c r="T1064" s="17">
        <f t="shared" si="99"/>
        <v>42563.807187500002</v>
      </c>
      <c r="U1064">
        <f t="shared" si="100"/>
        <v>2016</v>
      </c>
      <c r="V1064" t="str">
        <f>TEXT(W1064*29,"mmm")</f>
        <v>Jul</v>
      </c>
      <c r="W1064">
        <f t="shared" si="101"/>
        <v>7</v>
      </c>
    </row>
    <row r="1065" spans="1:23" ht="48" x14ac:dyDescent="0.2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97"/>
        <v>0</v>
      </c>
      <c r="P1065">
        <f t="shared" si="96"/>
        <v>0</v>
      </c>
      <c r="Q1065" s="11" t="s">
        <v>8328</v>
      </c>
      <c r="R1065" t="s">
        <v>8329</v>
      </c>
      <c r="S1065" s="17">
        <f t="shared" si="98"/>
        <v>42583.030810185184</v>
      </c>
      <c r="T1065" s="17">
        <f t="shared" si="99"/>
        <v>42613.030810185184</v>
      </c>
      <c r="U1065">
        <f t="shared" si="100"/>
        <v>2016</v>
      </c>
      <c r="V1065" t="str">
        <f>TEXT(W1065*29,"mmm")</f>
        <v>Aug</v>
      </c>
      <c r="W1065">
        <f t="shared" si="101"/>
        <v>8</v>
      </c>
    </row>
    <row r="1066" spans="1:23" ht="48" x14ac:dyDescent="0.2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97"/>
        <v>9</v>
      </c>
      <c r="P1066">
        <f t="shared" si="96"/>
        <v>65.67</v>
      </c>
      <c r="Q1066" s="11" t="s">
        <v>8330</v>
      </c>
      <c r="R1066" t="s">
        <v>8331</v>
      </c>
      <c r="S1066" s="17">
        <f t="shared" si="98"/>
        <v>41417.228043981479</v>
      </c>
      <c r="T1066" s="17">
        <f t="shared" si="99"/>
        <v>41462.228043981479</v>
      </c>
      <c r="U1066">
        <f t="shared" si="100"/>
        <v>2013</v>
      </c>
      <c r="V1066" t="str">
        <f>TEXT(W1066*29,"mmm")</f>
        <v>May</v>
      </c>
      <c r="W1066">
        <f t="shared" si="101"/>
        <v>5</v>
      </c>
    </row>
    <row r="1067" spans="1:23" ht="48" x14ac:dyDescent="0.2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97"/>
        <v>3</v>
      </c>
      <c r="P1067">
        <f t="shared" si="96"/>
        <v>16.2</v>
      </c>
      <c r="Q1067" s="11" t="s">
        <v>8330</v>
      </c>
      <c r="R1067" t="s">
        <v>8331</v>
      </c>
      <c r="S1067" s="17">
        <f t="shared" si="98"/>
        <v>41661.381041666667</v>
      </c>
      <c r="T1067" s="17">
        <f t="shared" si="99"/>
        <v>41689.381041666667</v>
      </c>
      <c r="U1067">
        <f t="shared" si="100"/>
        <v>2014</v>
      </c>
      <c r="V1067" t="str">
        <f>TEXT(W1067*29,"mmm")</f>
        <v>Jan</v>
      </c>
      <c r="W1067">
        <f t="shared" si="101"/>
        <v>1</v>
      </c>
    </row>
    <row r="1068" spans="1:23" ht="48" x14ac:dyDescent="0.2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97"/>
        <v>3</v>
      </c>
      <c r="P1068">
        <f t="shared" si="96"/>
        <v>34.130000000000003</v>
      </c>
      <c r="Q1068" s="11" t="s">
        <v>8330</v>
      </c>
      <c r="R1068" t="s">
        <v>8331</v>
      </c>
      <c r="S1068" s="17">
        <f t="shared" si="98"/>
        <v>41445.962754629632</v>
      </c>
      <c r="T1068" s="17">
        <f t="shared" si="99"/>
        <v>41490.962754629632</v>
      </c>
      <c r="U1068">
        <f t="shared" si="100"/>
        <v>2013</v>
      </c>
      <c r="V1068" t="str">
        <f>TEXT(W1068*29,"mmm")</f>
        <v>Jun</v>
      </c>
      <c r="W1068">
        <f t="shared" si="101"/>
        <v>6</v>
      </c>
    </row>
    <row r="1069" spans="1:23" ht="48" x14ac:dyDescent="0.2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97"/>
        <v>26</v>
      </c>
      <c r="P1069">
        <f t="shared" si="96"/>
        <v>13</v>
      </c>
      <c r="Q1069" s="11" t="s">
        <v>8330</v>
      </c>
      <c r="R1069" t="s">
        <v>8331</v>
      </c>
      <c r="S1069" s="17">
        <f t="shared" si="98"/>
        <v>41599.855682870373</v>
      </c>
      <c r="T1069" s="17">
        <f t="shared" si="99"/>
        <v>41629.855682870373</v>
      </c>
      <c r="U1069">
        <f t="shared" si="100"/>
        <v>2013</v>
      </c>
      <c r="V1069" t="str">
        <f>TEXT(W1069*29,"mmm")</f>
        <v>Nov</v>
      </c>
      <c r="W1069">
        <f t="shared" si="101"/>
        <v>11</v>
      </c>
    </row>
    <row r="1070" spans="1:23" ht="48" x14ac:dyDescent="0.2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97"/>
        <v>0</v>
      </c>
      <c r="P1070">
        <f t="shared" si="96"/>
        <v>11.25</v>
      </c>
      <c r="Q1070" s="11" t="s">
        <v>8330</v>
      </c>
      <c r="R1070" t="s">
        <v>8331</v>
      </c>
      <c r="S1070" s="17">
        <f t="shared" si="98"/>
        <v>42440.371111111104</v>
      </c>
      <c r="T1070" s="17">
        <f t="shared" si="99"/>
        <v>42470.329444444447</v>
      </c>
      <c r="U1070">
        <f t="shared" si="100"/>
        <v>2016</v>
      </c>
      <c r="V1070" t="str">
        <f>TEXT(W1070*29,"mmm")</f>
        <v>Mar</v>
      </c>
      <c r="W1070">
        <f t="shared" si="101"/>
        <v>3</v>
      </c>
    </row>
    <row r="1071" spans="1:23" ht="48" x14ac:dyDescent="0.2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97"/>
        <v>39</v>
      </c>
      <c r="P1071">
        <f t="shared" si="96"/>
        <v>40.479999999999997</v>
      </c>
      <c r="Q1071" s="11" t="s">
        <v>8330</v>
      </c>
      <c r="R1071" t="s">
        <v>8331</v>
      </c>
      <c r="S1071" s="17">
        <f t="shared" si="98"/>
        <v>41572.229849537034</v>
      </c>
      <c r="T1071" s="17">
        <f t="shared" si="99"/>
        <v>41604.271516203706</v>
      </c>
      <c r="U1071">
        <f t="shared" si="100"/>
        <v>2013</v>
      </c>
      <c r="V1071" t="str">
        <f>TEXT(W1071*29,"mmm")</f>
        <v>Oct</v>
      </c>
      <c r="W1071">
        <f t="shared" si="101"/>
        <v>10</v>
      </c>
    </row>
    <row r="1072" spans="1:23" ht="48" x14ac:dyDescent="0.2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97"/>
        <v>1</v>
      </c>
      <c r="P1072">
        <f t="shared" si="96"/>
        <v>35</v>
      </c>
      <c r="Q1072" s="11" t="s">
        <v>8330</v>
      </c>
      <c r="R1072" t="s">
        <v>8331</v>
      </c>
      <c r="S1072" s="17">
        <f t="shared" si="98"/>
        <v>41163.011828703704</v>
      </c>
      <c r="T1072" s="17">
        <f t="shared" si="99"/>
        <v>41183.011828703704</v>
      </c>
      <c r="U1072">
        <f t="shared" si="100"/>
        <v>2012</v>
      </c>
      <c r="V1072" t="str">
        <f>TEXT(W1072*29,"mmm")</f>
        <v>Sep</v>
      </c>
      <c r="W1072">
        <f t="shared" si="101"/>
        <v>9</v>
      </c>
    </row>
    <row r="1073" spans="1:23" ht="48" x14ac:dyDescent="0.2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97"/>
        <v>0</v>
      </c>
      <c r="P1073">
        <f t="shared" si="96"/>
        <v>0</v>
      </c>
      <c r="Q1073" s="11" t="s">
        <v>8330</v>
      </c>
      <c r="R1073" t="s">
        <v>8331</v>
      </c>
      <c r="S1073" s="17">
        <f t="shared" si="98"/>
        <v>42295.753391203703</v>
      </c>
      <c r="T1073" s="17">
        <f t="shared" si="99"/>
        <v>42325.795057870375</v>
      </c>
      <c r="U1073">
        <f t="shared" si="100"/>
        <v>2015</v>
      </c>
      <c r="V1073" t="str">
        <f>TEXT(W1073*29,"mmm")</f>
        <v>Oct</v>
      </c>
      <c r="W1073">
        <f t="shared" si="101"/>
        <v>10</v>
      </c>
    </row>
    <row r="1074" spans="1:23" ht="48" x14ac:dyDescent="0.2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97"/>
        <v>0</v>
      </c>
      <c r="P1074">
        <f t="shared" si="96"/>
        <v>12.75</v>
      </c>
      <c r="Q1074" s="11" t="s">
        <v>8330</v>
      </c>
      <c r="R1074" t="s">
        <v>8331</v>
      </c>
      <c r="S1074" s="17">
        <f t="shared" si="98"/>
        <v>41645.832141203704</v>
      </c>
      <c r="T1074" s="17">
        <f t="shared" si="99"/>
        <v>41675.832141203704</v>
      </c>
      <c r="U1074">
        <f t="shared" si="100"/>
        <v>2014</v>
      </c>
      <c r="V1074" t="str">
        <f>TEXT(W1074*29,"mmm")</f>
        <v>Jan</v>
      </c>
      <c r="W1074">
        <f t="shared" si="101"/>
        <v>1</v>
      </c>
    </row>
    <row r="1075" spans="1:23" ht="32" x14ac:dyDescent="0.2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97"/>
        <v>1</v>
      </c>
      <c r="P1075">
        <f t="shared" si="96"/>
        <v>10</v>
      </c>
      <c r="Q1075" s="11" t="s">
        <v>8330</v>
      </c>
      <c r="R1075" t="s">
        <v>8331</v>
      </c>
      <c r="S1075" s="17">
        <f t="shared" si="98"/>
        <v>40802.964594907404</v>
      </c>
      <c r="T1075" s="17">
        <f t="shared" si="99"/>
        <v>40832.964594907404</v>
      </c>
      <c r="U1075">
        <f t="shared" si="100"/>
        <v>2011</v>
      </c>
      <c r="V1075" t="str">
        <f>TEXT(W1075*29,"mmm")</f>
        <v>Sep</v>
      </c>
      <c r="W1075">
        <f t="shared" si="101"/>
        <v>9</v>
      </c>
    </row>
    <row r="1076" spans="1:23" ht="48" x14ac:dyDescent="0.2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97"/>
        <v>6</v>
      </c>
      <c r="P1076">
        <f t="shared" si="96"/>
        <v>113.57</v>
      </c>
      <c r="Q1076" s="11" t="s">
        <v>8330</v>
      </c>
      <c r="R1076" t="s">
        <v>8331</v>
      </c>
      <c r="S1076" s="17">
        <f t="shared" si="98"/>
        <v>41613.172974537039</v>
      </c>
      <c r="T1076" s="17">
        <f t="shared" si="99"/>
        <v>41643.172974537039</v>
      </c>
      <c r="U1076">
        <f t="shared" si="100"/>
        <v>2013</v>
      </c>
      <c r="V1076" t="str">
        <f>TEXT(W1076*29,"mmm")</f>
        <v>Dec</v>
      </c>
      <c r="W1076">
        <f t="shared" si="101"/>
        <v>12</v>
      </c>
    </row>
    <row r="1077" spans="1:23" ht="32" x14ac:dyDescent="0.2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97"/>
        <v>5</v>
      </c>
      <c r="P1077">
        <f t="shared" si="96"/>
        <v>15</v>
      </c>
      <c r="Q1077" s="11" t="s">
        <v>8330</v>
      </c>
      <c r="R1077" t="s">
        <v>8331</v>
      </c>
      <c r="S1077" s="17">
        <f t="shared" si="98"/>
        <v>41005.904120370367</v>
      </c>
      <c r="T1077" s="17">
        <f t="shared" si="99"/>
        <v>41035.904120370367</v>
      </c>
      <c r="U1077">
        <f t="shared" si="100"/>
        <v>2012</v>
      </c>
      <c r="V1077" t="str">
        <f>TEXT(W1077*29,"mmm")</f>
        <v>Apr</v>
      </c>
      <c r="W1077">
        <f t="shared" si="101"/>
        <v>4</v>
      </c>
    </row>
    <row r="1078" spans="1:23" ht="48" x14ac:dyDescent="0.2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97"/>
        <v>63</v>
      </c>
      <c r="P1078">
        <f t="shared" si="96"/>
        <v>48.28</v>
      </c>
      <c r="Q1078" s="11" t="s">
        <v>8330</v>
      </c>
      <c r="R1078" t="s">
        <v>8331</v>
      </c>
      <c r="S1078" s="17">
        <f t="shared" si="98"/>
        <v>41838.377893518518</v>
      </c>
      <c r="T1078" s="17">
        <f t="shared" si="99"/>
        <v>41893.377893518518</v>
      </c>
      <c r="U1078">
        <f t="shared" si="100"/>
        <v>2014</v>
      </c>
      <c r="V1078" t="str">
        <f>TEXT(W1078*29,"mmm")</f>
        <v>Jul</v>
      </c>
      <c r="W1078">
        <f t="shared" si="101"/>
        <v>7</v>
      </c>
    </row>
    <row r="1079" spans="1:23" ht="48" x14ac:dyDescent="0.2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97"/>
        <v>29</v>
      </c>
      <c r="P1079">
        <f t="shared" si="96"/>
        <v>43.98</v>
      </c>
      <c r="Q1079" s="11" t="s">
        <v>8330</v>
      </c>
      <c r="R1079" t="s">
        <v>8331</v>
      </c>
      <c r="S1079" s="17">
        <f t="shared" si="98"/>
        <v>42353.16679398148</v>
      </c>
      <c r="T1079" s="17">
        <f t="shared" si="99"/>
        <v>42383.16679398148</v>
      </c>
      <c r="U1079">
        <f t="shared" si="100"/>
        <v>2015</v>
      </c>
      <c r="V1079" t="str">
        <f>TEXT(W1079*29,"mmm")</f>
        <v>Dec</v>
      </c>
      <c r="W1079">
        <f t="shared" si="101"/>
        <v>12</v>
      </c>
    </row>
    <row r="1080" spans="1:23" ht="48" x14ac:dyDescent="0.2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97"/>
        <v>8</v>
      </c>
      <c r="P1080">
        <f t="shared" si="96"/>
        <v>9</v>
      </c>
      <c r="Q1080" s="11" t="s">
        <v>8330</v>
      </c>
      <c r="R1080" t="s">
        <v>8331</v>
      </c>
      <c r="S1080" s="17">
        <f t="shared" si="98"/>
        <v>40701.195844907408</v>
      </c>
      <c r="T1080" s="17">
        <f t="shared" si="99"/>
        <v>40746.195844907408</v>
      </c>
      <c r="U1080">
        <f t="shared" si="100"/>
        <v>2011</v>
      </c>
      <c r="V1080" t="str">
        <f>TEXT(W1080*29,"mmm")</f>
        <v>Jun</v>
      </c>
      <c r="W1080">
        <f t="shared" si="101"/>
        <v>6</v>
      </c>
    </row>
    <row r="1081" spans="1:23" ht="48" x14ac:dyDescent="0.2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97"/>
        <v>3</v>
      </c>
      <c r="P1081">
        <f t="shared" si="96"/>
        <v>37.67</v>
      </c>
      <c r="Q1081" s="11" t="s">
        <v>8330</v>
      </c>
      <c r="R1081" t="s">
        <v>8331</v>
      </c>
      <c r="S1081" s="17">
        <f t="shared" si="98"/>
        <v>42479.566388888896</v>
      </c>
      <c r="T1081" s="17">
        <f t="shared" si="99"/>
        <v>42504.566388888896</v>
      </c>
      <c r="U1081">
        <f t="shared" si="100"/>
        <v>2016</v>
      </c>
      <c r="V1081" t="str">
        <f>TEXT(W1081*29,"mmm")</f>
        <v>Apr</v>
      </c>
      <c r="W1081">
        <f t="shared" si="101"/>
        <v>4</v>
      </c>
    </row>
    <row r="1082" spans="1:23" ht="48" x14ac:dyDescent="0.2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97"/>
        <v>9</v>
      </c>
      <c r="P1082">
        <f t="shared" si="96"/>
        <v>18.579999999999998</v>
      </c>
      <c r="Q1082" s="11" t="s">
        <v>8330</v>
      </c>
      <c r="R1082" t="s">
        <v>8331</v>
      </c>
      <c r="S1082" s="17">
        <f t="shared" si="98"/>
        <v>41740.138113425928</v>
      </c>
      <c r="T1082" s="17">
        <f t="shared" si="99"/>
        <v>41770.138113425928</v>
      </c>
      <c r="U1082">
        <f t="shared" si="100"/>
        <v>2014</v>
      </c>
      <c r="V1082" t="str">
        <f>TEXT(W1082*29,"mmm")</f>
        <v>Apr</v>
      </c>
      <c r="W1082">
        <f t="shared" si="101"/>
        <v>4</v>
      </c>
    </row>
    <row r="1083" spans="1:23" ht="48" x14ac:dyDescent="0.2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97"/>
        <v>0</v>
      </c>
      <c r="P1083">
        <f t="shared" si="96"/>
        <v>3</v>
      </c>
      <c r="Q1083" s="11" t="s">
        <v>8330</v>
      </c>
      <c r="R1083" t="s">
        <v>8331</v>
      </c>
      <c r="S1083" s="17">
        <f t="shared" si="98"/>
        <v>42002.926990740743</v>
      </c>
      <c r="T1083" s="17">
        <f t="shared" si="99"/>
        <v>42032.926990740743</v>
      </c>
      <c r="U1083">
        <f t="shared" si="100"/>
        <v>2014</v>
      </c>
      <c r="V1083" t="str">
        <f>TEXT(W1083*29,"mmm")</f>
        <v>Dec</v>
      </c>
      <c r="W1083">
        <f t="shared" si="101"/>
        <v>12</v>
      </c>
    </row>
    <row r="1084" spans="1:23" ht="32" x14ac:dyDescent="0.2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97"/>
        <v>1</v>
      </c>
      <c r="P1084">
        <f t="shared" si="96"/>
        <v>18.670000000000002</v>
      </c>
      <c r="Q1084" s="11" t="s">
        <v>8330</v>
      </c>
      <c r="R1084" t="s">
        <v>8331</v>
      </c>
      <c r="S1084" s="17">
        <f t="shared" si="98"/>
        <v>41101.906111111115</v>
      </c>
      <c r="T1084" s="17">
        <f t="shared" si="99"/>
        <v>41131.906111111115</v>
      </c>
      <c r="U1084">
        <f t="shared" si="100"/>
        <v>2012</v>
      </c>
      <c r="V1084" t="str">
        <f>TEXT(W1084*29,"mmm")</f>
        <v>Jul</v>
      </c>
      <c r="W1084">
        <f t="shared" si="101"/>
        <v>7</v>
      </c>
    </row>
    <row r="1085" spans="1:23" ht="48" x14ac:dyDescent="0.2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97"/>
        <v>1</v>
      </c>
      <c r="P1085">
        <f t="shared" si="96"/>
        <v>410</v>
      </c>
      <c r="Q1085" s="11" t="s">
        <v>8330</v>
      </c>
      <c r="R1085" t="s">
        <v>8331</v>
      </c>
      <c r="S1085" s="17">
        <f t="shared" si="98"/>
        <v>41793.659525462965</v>
      </c>
      <c r="T1085" s="17">
        <f t="shared" si="99"/>
        <v>41853.659525462965</v>
      </c>
      <c r="U1085">
        <f t="shared" si="100"/>
        <v>2014</v>
      </c>
      <c r="V1085" t="str">
        <f>TEXT(W1085*29,"mmm")</f>
        <v>Jun</v>
      </c>
      <c r="W1085">
        <f t="shared" si="101"/>
        <v>6</v>
      </c>
    </row>
    <row r="1086" spans="1:23" ht="16" x14ac:dyDescent="0.2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97"/>
        <v>0</v>
      </c>
      <c r="P1086">
        <f t="shared" si="96"/>
        <v>0</v>
      </c>
      <c r="Q1086" s="11" t="s">
        <v>8330</v>
      </c>
      <c r="R1086" t="s">
        <v>8331</v>
      </c>
      <c r="S1086" s="17">
        <f t="shared" si="98"/>
        <v>41829.912083333329</v>
      </c>
      <c r="T1086" s="17">
        <f t="shared" si="99"/>
        <v>41859.912083333329</v>
      </c>
      <c r="U1086">
        <f t="shared" si="100"/>
        <v>2014</v>
      </c>
      <c r="V1086" t="str">
        <f>TEXT(W1086*29,"mmm")</f>
        <v>Jul</v>
      </c>
      <c r="W1086">
        <f t="shared" si="101"/>
        <v>7</v>
      </c>
    </row>
    <row r="1087" spans="1:23" ht="32" x14ac:dyDescent="0.2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97"/>
        <v>3</v>
      </c>
      <c r="P1087">
        <f t="shared" si="96"/>
        <v>114</v>
      </c>
      <c r="Q1087" s="11" t="s">
        <v>8330</v>
      </c>
      <c r="R1087" t="s">
        <v>8331</v>
      </c>
      <c r="S1087" s="17">
        <f t="shared" si="98"/>
        <v>42413.671006944445</v>
      </c>
      <c r="T1087" s="17">
        <f t="shared" si="99"/>
        <v>42443.629340277781</v>
      </c>
      <c r="U1087">
        <f t="shared" si="100"/>
        <v>2016</v>
      </c>
      <c r="V1087" t="str">
        <f>TEXT(W1087*29,"mmm")</f>
        <v>Feb</v>
      </c>
      <c r="W1087">
        <f t="shared" si="101"/>
        <v>2</v>
      </c>
    </row>
    <row r="1088" spans="1:23" ht="16" x14ac:dyDescent="0.2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97"/>
        <v>0</v>
      </c>
      <c r="P1088">
        <f t="shared" si="96"/>
        <v>7.5</v>
      </c>
      <c r="Q1088" s="11" t="s">
        <v>8330</v>
      </c>
      <c r="R1088" t="s">
        <v>8331</v>
      </c>
      <c r="S1088" s="17">
        <f t="shared" si="98"/>
        <v>41845.866793981484</v>
      </c>
      <c r="T1088" s="17">
        <f t="shared" si="99"/>
        <v>41875.866793981484</v>
      </c>
      <c r="U1088">
        <f t="shared" si="100"/>
        <v>2014</v>
      </c>
      <c r="V1088" t="str">
        <f>TEXT(W1088*29,"mmm")</f>
        <v>Jul</v>
      </c>
      <c r="W1088">
        <f t="shared" si="101"/>
        <v>7</v>
      </c>
    </row>
    <row r="1089" spans="1:23" ht="48" x14ac:dyDescent="0.2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97"/>
        <v>0</v>
      </c>
      <c r="P1089">
        <f t="shared" si="96"/>
        <v>0</v>
      </c>
      <c r="Q1089" s="11" t="s">
        <v>8330</v>
      </c>
      <c r="R1089" t="s">
        <v>8331</v>
      </c>
      <c r="S1089" s="17">
        <f t="shared" si="98"/>
        <v>41775.713969907411</v>
      </c>
      <c r="T1089" s="17">
        <f t="shared" si="99"/>
        <v>41805.713969907411</v>
      </c>
      <c r="U1089">
        <f t="shared" si="100"/>
        <v>2014</v>
      </c>
      <c r="V1089" t="str">
        <f>TEXT(W1089*29,"mmm")</f>
        <v>May</v>
      </c>
      <c r="W1089">
        <f t="shared" si="101"/>
        <v>5</v>
      </c>
    </row>
    <row r="1090" spans="1:23" ht="32" x14ac:dyDescent="0.2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97"/>
        <v>14</v>
      </c>
      <c r="P1090">
        <f t="shared" ref="P1090:P1153" si="102">IFERROR(ROUND(E1090/L1090,2),0)</f>
        <v>43.42</v>
      </c>
      <c r="Q1090" s="11" t="s">
        <v>8330</v>
      </c>
      <c r="R1090" t="s">
        <v>8331</v>
      </c>
      <c r="S1090" s="17">
        <f t="shared" si="98"/>
        <v>41723.799386574072</v>
      </c>
      <c r="T1090" s="17">
        <f t="shared" si="99"/>
        <v>41753.799386574072</v>
      </c>
      <c r="U1090">
        <f t="shared" si="100"/>
        <v>2014</v>
      </c>
      <c r="V1090" t="str">
        <f>TEXT(W1090*29,"mmm")</f>
        <v>Mar</v>
      </c>
      <c r="W1090">
        <f t="shared" si="101"/>
        <v>3</v>
      </c>
    </row>
    <row r="1091" spans="1:23" ht="32" x14ac:dyDescent="0.2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103">ROUND(E1091/D1091*100,0)</f>
        <v>8</v>
      </c>
      <c r="P1091">
        <f t="shared" si="102"/>
        <v>23.96</v>
      </c>
      <c r="Q1091" s="11" t="s">
        <v>8330</v>
      </c>
      <c r="R1091" t="s">
        <v>8331</v>
      </c>
      <c r="S1091" s="17">
        <f t="shared" ref="S1091:S1154" si="104">(((J1091/60)/60)/24)+DATE(1970,1,1)</f>
        <v>42151.189525462964</v>
      </c>
      <c r="T1091" s="17">
        <f t="shared" ref="T1091:T1154" si="105">(((I1091/60)/60)/24)+DATE(1970,1,1)</f>
        <v>42181.189525462964</v>
      </c>
      <c r="U1091">
        <f t="shared" ref="U1091:U1154" si="106">YEAR(S1091)</f>
        <v>2015</v>
      </c>
      <c r="V1091" t="str">
        <f>TEXT(W1091*29,"mmm")</f>
        <v>May</v>
      </c>
      <c r="W1091">
        <f t="shared" ref="W1091:W1154" si="107">MONTH(S1091)</f>
        <v>5</v>
      </c>
    </row>
    <row r="1092" spans="1:23" ht="48" x14ac:dyDescent="0.2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103"/>
        <v>0</v>
      </c>
      <c r="P1092">
        <f t="shared" si="102"/>
        <v>5</v>
      </c>
      <c r="Q1092" s="11" t="s">
        <v>8330</v>
      </c>
      <c r="R1092" t="s">
        <v>8331</v>
      </c>
      <c r="S1092" s="17">
        <f t="shared" si="104"/>
        <v>42123.185798611114</v>
      </c>
      <c r="T1092" s="17">
        <f t="shared" si="105"/>
        <v>42153.185798611114</v>
      </c>
      <c r="U1092">
        <f t="shared" si="106"/>
        <v>2015</v>
      </c>
      <c r="V1092" t="str">
        <f>TEXT(W1092*29,"mmm")</f>
        <v>Apr</v>
      </c>
      <c r="W1092">
        <f t="shared" si="107"/>
        <v>4</v>
      </c>
    </row>
    <row r="1093" spans="1:23" ht="48" x14ac:dyDescent="0.2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103"/>
        <v>13</v>
      </c>
      <c r="P1093">
        <f t="shared" si="102"/>
        <v>12.5</v>
      </c>
      <c r="Q1093" s="11" t="s">
        <v>8330</v>
      </c>
      <c r="R1093" t="s">
        <v>8331</v>
      </c>
      <c r="S1093" s="17">
        <f t="shared" si="104"/>
        <v>42440.820277777777</v>
      </c>
      <c r="T1093" s="17">
        <f t="shared" si="105"/>
        <v>42470.778611111105</v>
      </c>
      <c r="U1093">
        <f t="shared" si="106"/>
        <v>2016</v>
      </c>
      <c r="V1093" t="str">
        <f>TEXT(W1093*29,"mmm")</f>
        <v>Mar</v>
      </c>
      <c r="W1093">
        <f t="shared" si="107"/>
        <v>3</v>
      </c>
    </row>
    <row r="1094" spans="1:23" ht="48" x14ac:dyDescent="0.2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103"/>
        <v>1</v>
      </c>
      <c r="P1094">
        <f t="shared" si="102"/>
        <v>3</v>
      </c>
      <c r="Q1094" s="11" t="s">
        <v>8330</v>
      </c>
      <c r="R1094" t="s">
        <v>8331</v>
      </c>
      <c r="S1094" s="17">
        <f t="shared" si="104"/>
        <v>41250.025902777779</v>
      </c>
      <c r="T1094" s="17">
        <f t="shared" si="105"/>
        <v>41280.025902777779</v>
      </c>
      <c r="U1094">
        <f t="shared" si="106"/>
        <v>2012</v>
      </c>
      <c r="V1094" t="str">
        <f>TEXT(W1094*29,"mmm")</f>
        <v>Dec</v>
      </c>
      <c r="W1094">
        <f t="shared" si="107"/>
        <v>12</v>
      </c>
    </row>
    <row r="1095" spans="1:23" ht="48" x14ac:dyDescent="0.2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103"/>
        <v>14</v>
      </c>
      <c r="P1095">
        <f t="shared" si="102"/>
        <v>10.56</v>
      </c>
      <c r="Q1095" s="11" t="s">
        <v>8330</v>
      </c>
      <c r="R1095" t="s">
        <v>8331</v>
      </c>
      <c r="S1095" s="17">
        <f t="shared" si="104"/>
        <v>42396.973807870367</v>
      </c>
      <c r="T1095" s="17">
        <f t="shared" si="105"/>
        <v>42411.973807870367</v>
      </c>
      <c r="U1095">
        <f t="shared" si="106"/>
        <v>2016</v>
      </c>
      <c r="V1095" t="str">
        <f>TEXT(W1095*29,"mmm")</f>
        <v>Jan</v>
      </c>
      <c r="W1095">
        <f t="shared" si="107"/>
        <v>1</v>
      </c>
    </row>
    <row r="1096" spans="1:23" ht="48" x14ac:dyDescent="0.2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103"/>
        <v>18</v>
      </c>
      <c r="P1096">
        <f t="shared" si="102"/>
        <v>122</v>
      </c>
      <c r="Q1096" s="11" t="s">
        <v>8330</v>
      </c>
      <c r="R1096" t="s">
        <v>8331</v>
      </c>
      <c r="S1096" s="17">
        <f t="shared" si="104"/>
        <v>40795.713344907403</v>
      </c>
      <c r="T1096" s="17">
        <f t="shared" si="105"/>
        <v>40825.713344907403</v>
      </c>
      <c r="U1096">
        <f t="shared" si="106"/>
        <v>2011</v>
      </c>
      <c r="V1096" t="str">
        <f>TEXT(W1096*29,"mmm")</f>
        <v>Sep</v>
      </c>
      <c r="W1096">
        <f t="shared" si="107"/>
        <v>9</v>
      </c>
    </row>
    <row r="1097" spans="1:23" ht="48" x14ac:dyDescent="0.2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103"/>
        <v>5</v>
      </c>
      <c r="P1097">
        <f t="shared" si="102"/>
        <v>267.81</v>
      </c>
      <c r="Q1097" s="11" t="s">
        <v>8330</v>
      </c>
      <c r="R1097" t="s">
        <v>8331</v>
      </c>
      <c r="S1097" s="17">
        <f t="shared" si="104"/>
        <v>41486.537268518521</v>
      </c>
      <c r="T1097" s="17">
        <f t="shared" si="105"/>
        <v>41516.537268518521</v>
      </c>
      <c r="U1097">
        <f t="shared" si="106"/>
        <v>2013</v>
      </c>
      <c r="V1097" t="str">
        <f>TEXT(W1097*29,"mmm")</f>
        <v>Jul</v>
      </c>
      <c r="W1097">
        <f t="shared" si="107"/>
        <v>7</v>
      </c>
    </row>
    <row r="1098" spans="1:23" ht="48" x14ac:dyDescent="0.2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103"/>
        <v>18</v>
      </c>
      <c r="P1098">
        <f t="shared" si="102"/>
        <v>74.209999999999994</v>
      </c>
      <c r="Q1098" s="11" t="s">
        <v>8330</v>
      </c>
      <c r="R1098" t="s">
        <v>8331</v>
      </c>
      <c r="S1098" s="17">
        <f t="shared" si="104"/>
        <v>41885.51798611111</v>
      </c>
      <c r="T1098" s="17">
        <f t="shared" si="105"/>
        <v>41916.145833333336</v>
      </c>
      <c r="U1098">
        <f t="shared" si="106"/>
        <v>2014</v>
      </c>
      <c r="V1098" t="str">
        <f>TEXT(W1098*29,"mmm")</f>
        <v>Sep</v>
      </c>
      <c r="W1098">
        <f t="shared" si="107"/>
        <v>9</v>
      </c>
    </row>
    <row r="1099" spans="1:23" ht="48" x14ac:dyDescent="0.2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103"/>
        <v>0</v>
      </c>
      <c r="P1099">
        <f t="shared" si="102"/>
        <v>6.71</v>
      </c>
      <c r="Q1099" s="11" t="s">
        <v>8330</v>
      </c>
      <c r="R1099" t="s">
        <v>8331</v>
      </c>
      <c r="S1099" s="17">
        <f t="shared" si="104"/>
        <v>41660.792557870373</v>
      </c>
      <c r="T1099" s="17">
        <f t="shared" si="105"/>
        <v>41700.792557870373</v>
      </c>
      <c r="U1099">
        <f t="shared" si="106"/>
        <v>2014</v>
      </c>
      <c r="V1099" t="str">
        <f>TEXT(W1099*29,"mmm")</f>
        <v>Jan</v>
      </c>
      <c r="W1099">
        <f t="shared" si="107"/>
        <v>1</v>
      </c>
    </row>
    <row r="1100" spans="1:23" ht="32" x14ac:dyDescent="0.2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103"/>
        <v>7</v>
      </c>
      <c r="P1100">
        <f t="shared" si="102"/>
        <v>81.95</v>
      </c>
      <c r="Q1100" s="11" t="s">
        <v>8330</v>
      </c>
      <c r="R1100" t="s">
        <v>8331</v>
      </c>
      <c r="S1100" s="17">
        <f t="shared" si="104"/>
        <v>41712.762673611112</v>
      </c>
      <c r="T1100" s="17">
        <f t="shared" si="105"/>
        <v>41742.762673611112</v>
      </c>
      <c r="U1100">
        <f t="shared" si="106"/>
        <v>2014</v>
      </c>
      <c r="V1100" t="str">
        <f>TEXT(W1100*29,"mmm")</f>
        <v>Mar</v>
      </c>
      <c r="W1100">
        <f t="shared" si="107"/>
        <v>3</v>
      </c>
    </row>
    <row r="1101" spans="1:23" ht="48" x14ac:dyDescent="0.2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103"/>
        <v>1</v>
      </c>
      <c r="P1101">
        <f t="shared" si="102"/>
        <v>25</v>
      </c>
      <c r="Q1101" s="11" t="s">
        <v>8330</v>
      </c>
      <c r="R1101" t="s">
        <v>8331</v>
      </c>
      <c r="S1101" s="17">
        <f t="shared" si="104"/>
        <v>42107.836435185185</v>
      </c>
      <c r="T1101" s="17">
        <f t="shared" si="105"/>
        <v>42137.836435185185</v>
      </c>
      <c r="U1101">
        <f t="shared" si="106"/>
        <v>2015</v>
      </c>
      <c r="V1101" t="str">
        <f>TEXT(W1101*29,"mmm")</f>
        <v>Apr</v>
      </c>
      <c r="W1101">
        <f t="shared" si="107"/>
        <v>4</v>
      </c>
    </row>
    <row r="1102" spans="1:23" ht="48" x14ac:dyDescent="0.2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103"/>
        <v>3</v>
      </c>
      <c r="P1102">
        <f t="shared" si="102"/>
        <v>10</v>
      </c>
      <c r="Q1102" s="11" t="s">
        <v>8330</v>
      </c>
      <c r="R1102" t="s">
        <v>8331</v>
      </c>
      <c r="S1102" s="17">
        <f t="shared" si="104"/>
        <v>42384.110775462963</v>
      </c>
      <c r="T1102" s="17">
        <f t="shared" si="105"/>
        <v>42414.110775462963</v>
      </c>
      <c r="U1102">
        <f t="shared" si="106"/>
        <v>2016</v>
      </c>
      <c r="V1102" t="str">
        <f>TEXT(W1102*29,"mmm")</f>
        <v>Jan</v>
      </c>
      <c r="W1102">
        <f t="shared" si="107"/>
        <v>1</v>
      </c>
    </row>
    <row r="1103" spans="1:23" ht="32" x14ac:dyDescent="0.2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103"/>
        <v>0</v>
      </c>
      <c r="P1103">
        <f t="shared" si="102"/>
        <v>6.83</v>
      </c>
      <c r="Q1103" s="11" t="s">
        <v>8330</v>
      </c>
      <c r="R1103" t="s">
        <v>8331</v>
      </c>
      <c r="S1103" s="17">
        <f t="shared" si="104"/>
        <v>42538.77243055556</v>
      </c>
      <c r="T1103" s="17">
        <f t="shared" si="105"/>
        <v>42565.758333333331</v>
      </c>
      <c r="U1103">
        <f t="shared" si="106"/>
        <v>2016</v>
      </c>
      <c r="V1103" t="str">
        <f>TEXT(W1103*29,"mmm")</f>
        <v>Jun</v>
      </c>
      <c r="W1103">
        <f t="shared" si="107"/>
        <v>6</v>
      </c>
    </row>
    <row r="1104" spans="1:23" ht="48" x14ac:dyDescent="0.2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103"/>
        <v>5</v>
      </c>
      <c r="P1104">
        <f t="shared" si="102"/>
        <v>17.71</v>
      </c>
      <c r="Q1104" s="11" t="s">
        <v>8330</v>
      </c>
      <c r="R1104" t="s">
        <v>8331</v>
      </c>
      <c r="S1104" s="17">
        <f t="shared" si="104"/>
        <v>41577.045428240745</v>
      </c>
      <c r="T1104" s="17">
        <f t="shared" si="105"/>
        <v>41617.249305555553</v>
      </c>
      <c r="U1104">
        <f t="shared" si="106"/>
        <v>2013</v>
      </c>
      <c r="V1104" t="str">
        <f>TEXT(W1104*29,"mmm")</f>
        <v>Oct</v>
      </c>
      <c r="W1104">
        <f t="shared" si="107"/>
        <v>10</v>
      </c>
    </row>
    <row r="1105" spans="1:23" ht="48" x14ac:dyDescent="0.2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103"/>
        <v>2</v>
      </c>
      <c r="P1105">
        <f t="shared" si="102"/>
        <v>16.2</v>
      </c>
      <c r="Q1105" s="11" t="s">
        <v>8330</v>
      </c>
      <c r="R1105" t="s">
        <v>8331</v>
      </c>
      <c r="S1105" s="17">
        <f t="shared" si="104"/>
        <v>42479.22210648148</v>
      </c>
      <c r="T1105" s="17">
        <f t="shared" si="105"/>
        <v>42539.22210648148</v>
      </c>
      <c r="U1105">
        <f t="shared" si="106"/>
        <v>2016</v>
      </c>
      <c r="V1105" t="str">
        <f>TEXT(W1105*29,"mmm")</f>
        <v>Apr</v>
      </c>
      <c r="W1105">
        <f t="shared" si="107"/>
        <v>4</v>
      </c>
    </row>
    <row r="1106" spans="1:23" ht="48" x14ac:dyDescent="0.2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103"/>
        <v>5</v>
      </c>
      <c r="P1106">
        <f t="shared" si="102"/>
        <v>80.3</v>
      </c>
      <c r="Q1106" s="11" t="s">
        <v>8330</v>
      </c>
      <c r="R1106" t="s">
        <v>8331</v>
      </c>
      <c r="S1106" s="17">
        <f t="shared" si="104"/>
        <v>41771.40996527778</v>
      </c>
      <c r="T1106" s="17">
        <f t="shared" si="105"/>
        <v>41801.40996527778</v>
      </c>
      <c r="U1106">
        <f t="shared" si="106"/>
        <v>2014</v>
      </c>
      <c r="V1106" t="str">
        <f>TEXT(W1106*29,"mmm")</f>
        <v>May</v>
      </c>
      <c r="W1106">
        <f t="shared" si="107"/>
        <v>5</v>
      </c>
    </row>
    <row r="1107" spans="1:23" ht="48" x14ac:dyDescent="0.2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103"/>
        <v>0</v>
      </c>
      <c r="P1107">
        <f t="shared" si="102"/>
        <v>71.55</v>
      </c>
      <c r="Q1107" s="11" t="s">
        <v>8330</v>
      </c>
      <c r="R1107" t="s">
        <v>8331</v>
      </c>
      <c r="S1107" s="17">
        <f t="shared" si="104"/>
        <v>41692.135729166665</v>
      </c>
      <c r="T1107" s="17">
        <f t="shared" si="105"/>
        <v>41722.0940625</v>
      </c>
      <c r="U1107">
        <f t="shared" si="106"/>
        <v>2014</v>
      </c>
      <c r="V1107" t="str">
        <f>TEXT(W1107*29,"mmm")</f>
        <v>Feb</v>
      </c>
      <c r="W1107">
        <f t="shared" si="107"/>
        <v>2</v>
      </c>
    </row>
    <row r="1108" spans="1:23" ht="48" x14ac:dyDescent="0.2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103"/>
        <v>41</v>
      </c>
      <c r="P1108">
        <f t="shared" si="102"/>
        <v>23.57</v>
      </c>
      <c r="Q1108" s="11" t="s">
        <v>8330</v>
      </c>
      <c r="R1108" t="s">
        <v>8331</v>
      </c>
      <c r="S1108" s="17">
        <f t="shared" si="104"/>
        <v>40973.740451388891</v>
      </c>
      <c r="T1108" s="17">
        <f t="shared" si="105"/>
        <v>41003.698784722219</v>
      </c>
      <c r="U1108">
        <f t="shared" si="106"/>
        <v>2012</v>
      </c>
      <c r="V1108" t="str">
        <f>TEXT(W1108*29,"mmm")</f>
        <v>Mar</v>
      </c>
      <c r="W1108">
        <f t="shared" si="107"/>
        <v>3</v>
      </c>
    </row>
    <row r="1109" spans="1:23" ht="64" x14ac:dyDescent="0.2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103"/>
        <v>0</v>
      </c>
      <c r="P1109">
        <f t="shared" si="102"/>
        <v>0</v>
      </c>
      <c r="Q1109" s="11" t="s">
        <v>8330</v>
      </c>
      <c r="R1109" t="s">
        <v>8331</v>
      </c>
      <c r="S1109" s="17">
        <f t="shared" si="104"/>
        <v>41813.861388888887</v>
      </c>
      <c r="T1109" s="17">
        <f t="shared" si="105"/>
        <v>41843.861388888887</v>
      </c>
      <c r="U1109">
        <f t="shared" si="106"/>
        <v>2014</v>
      </c>
      <c r="V1109" t="str">
        <f>TEXT(W1109*29,"mmm")</f>
        <v>Jun</v>
      </c>
      <c r="W1109">
        <f t="shared" si="107"/>
        <v>6</v>
      </c>
    </row>
    <row r="1110" spans="1:23" ht="48" x14ac:dyDescent="0.2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103"/>
        <v>3</v>
      </c>
      <c r="P1110">
        <f t="shared" si="102"/>
        <v>34.880000000000003</v>
      </c>
      <c r="Q1110" s="11" t="s">
        <v>8330</v>
      </c>
      <c r="R1110" t="s">
        <v>8331</v>
      </c>
      <c r="S1110" s="17">
        <f t="shared" si="104"/>
        <v>40952.636979166666</v>
      </c>
      <c r="T1110" s="17">
        <f t="shared" si="105"/>
        <v>41012.595312500001</v>
      </c>
      <c r="U1110">
        <f t="shared" si="106"/>
        <v>2012</v>
      </c>
      <c r="V1110" t="str">
        <f>TEXT(W1110*29,"mmm")</f>
        <v>Feb</v>
      </c>
      <c r="W1110">
        <f t="shared" si="107"/>
        <v>2</v>
      </c>
    </row>
    <row r="1111" spans="1:23" ht="48" x14ac:dyDescent="0.2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103"/>
        <v>0</v>
      </c>
      <c r="P1111">
        <f t="shared" si="102"/>
        <v>15</v>
      </c>
      <c r="Q1111" s="11" t="s">
        <v>8330</v>
      </c>
      <c r="R1111" t="s">
        <v>8331</v>
      </c>
      <c r="S1111" s="17">
        <f t="shared" si="104"/>
        <v>42662.752199074079</v>
      </c>
      <c r="T1111" s="17">
        <f t="shared" si="105"/>
        <v>42692.793865740736</v>
      </c>
      <c r="U1111">
        <f t="shared" si="106"/>
        <v>2016</v>
      </c>
      <c r="V1111" t="str">
        <f>TEXT(W1111*29,"mmm")</f>
        <v>Oct</v>
      </c>
      <c r="W1111">
        <f t="shared" si="107"/>
        <v>10</v>
      </c>
    </row>
    <row r="1112" spans="1:23" ht="48" x14ac:dyDescent="0.2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103"/>
        <v>1</v>
      </c>
      <c r="P1112">
        <f t="shared" si="102"/>
        <v>23.18</v>
      </c>
      <c r="Q1112" s="11" t="s">
        <v>8330</v>
      </c>
      <c r="R1112" t="s">
        <v>8331</v>
      </c>
      <c r="S1112" s="17">
        <f t="shared" si="104"/>
        <v>41220.933124999996</v>
      </c>
      <c r="T1112" s="17">
        <f t="shared" si="105"/>
        <v>41250.933124999996</v>
      </c>
      <c r="U1112">
        <f t="shared" si="106"/>
        <v>2012</v>
      </c>
      <c r="V1112" t="str">
        <f>TEXT(W1112*29,"mmm")</f>
        <v>Nov</v>
      </c>
      <c r="W1112">
        <f t="shared" si="107"/>
        <v>11</v>
      </c>
    </row>
    <row r="1113" spans="1:23" ht="48" x14ac:dyDescent="0.2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103"/>
        <v>0</v>
      </c>
      <c r="P1113">
        <f t="shared" si="102"/>
        <v>1</v>
      </c>
      <c r="Q1113" s="11" t="s">
        <v>8330</v>
      </c>
      <c r="R1113" t="s">
        <v>8331</v>
      </c>
      <c r="S1113" s="17">
        <f t="shared" si="104"/>
        <v>42347.203587962969</v>
      </c>
      <c r="T1113" s="17">
        <f t="shared" si="105"/>
        <v>42377.203587962969</v>
      </c>
      <c r="U1113">
        <f t="shared" si="106"/>
        <v>2015</v>
      </c>
      <c r="V1113" t="str">
        <f>TEXT(W1113*29,"mmm")</f>
        <v>Dec</v>
      </c>
      <c r="W1113">
        <f t="shared" si="107"/>
        <v>12</v>
      </c>
    </row>
    <row r="1114" spans="1:23" ht="48" x14ac:dyDescent="0.2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103"/>
        <v>36</v>
      </c>
      <c r="P1114">
        <f t="shared" si="102"/>
        <v>100.23</v>
      </c>
      <c r="Q1114" s="11" t="s">
        <v>8330</v>
      </c>
      <c r="R1114" t="s">
        <v>8331</v>
      </c>
      <c r="S1114" s="17">
        <f t="shared" si="104"/>
        <v>41963.759386574078</v>
      </c>
      <c r="T1114" s="17">
        <f t="shared" si="105"/>
        <v>42023.354166666672</v>
      </c>
      <c r="U1114">
        <f t="shared" si="106"/>
        <v>2014</v>
      </c>
      <c r="V1114" t="str">
        <f>TEXT(W1114*29,"mmm")</f>
        <v>Nov</v>
      </c>
      <c r="W1114">
        <f t="shared" si="107"/>
        <v>11</v>
      </c>
    </row>
    <row r="1115" spans="1:23" ht="48" x14ac:dyDescent="0.2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103"/>
        <v>1</v>
      </c>
      <c r="P1115">
        <f t="shared" si="102"/>
        <v>5</v>
      </c>
      <c r="Q1115" s="11" t="s">
        <v>8330</v>
      </c>
      <c r="R1115" t="s">
        <v>8331</v>
      </c>
      <c r="S1115" s="17">
        <f t="shared" si="104"/>
        <v>41835.977083333331</v>
      </c>
      <c r="T1115" s="17">
        <f t="shared" si="105"/>
        <v>41865.977083333331</v>
      </c>
      <c r="U1115">
        <f t="shared" si="106"/>
        <v>2014</v>
      </c>
      <c r="V1115" t="str">
        <f>TEXT(W1115*29,"mmm")</f>
        <v>Jul</v>
      </c>
      <c r="W1115">
        <f t="shared" si="107"/>
        <v>7</v>
      </c>
    </row>
    <row r="1116" spans="1:23" ht="48" x14ac:dyDescent="0.2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103"/>
        <v>0</v>
      </c>
      <c r="P1116">
        <f t="shared" si="102"/>
        <v>3.33</v>
      </c>
      <c r="Q1116" s="11" t="s">
        <v>8330</v>
      </c>
      <c r="R1116" t="s">
        <v>8331</v>
      </c>
      <c r="S1116" s="17">
        <f t="shared" si="104"/>
        <v>41526.345914351856</v>
      </c>
      <c r="T1116" s="17">
        <f t="shared" si="105"/>
        <v>41556.345914351856</v>
      </c>
      <c r="U1116">
        <f t="shared" si="106"/>
        <v>2013</v>
      </c>
      <c r="V1116" t="str">
        <f>TEXT(W1116*29,"mmm")</f>
        <v>Sep</v>
      </c>
      <c r="W1116">
        <f t="shared" si="107"/>
        <v>9</v>
      </c>
    </row>
    <row r="1117" spans="1:23" ht="48" x14ac:dyDescent="0.2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103"/>
        <v>0</v>
      </c>
      <c r="P1117">
        <f t="shared" si="102"/>
        <v>13.25</v>
      </c>
      <c r="Q1117" s="11" t="s">
        <v>8330</v>
      </c>
      <c r="R1117" t="s">
        <v>8331</v>
      </c>
      <c r="S1117" s="17">
        <f t="shared" si="104"/>
        <v>42429.695543981477</v>
      </c>
      <c r="T1117" s="17">
        <f t="shared" si="105"/>
        <v>42459.653877314813</v>
      </c>
      <c r="U1117">
        <f t="shared" si="106"/>
        <v>2016</v>
      </c>
      <c r="V1117" t="str">
        <f>TEXT(W1117*29,"mmm")</f>
        <v>Feb</v>
      </c>
      <c r="W1117">
        <f t="shared" si="107"/>
        <v>2</v>
      </c>
    </row>
    <row r="1118" spans="1:23" ht="32" x14ac:dyDescent="0.2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103"/>
        <v>0</v>
      </c>
      <c r="P1118">
        <f t="shared" si="102"/>
        <v>17.850000000000001</v>
      </c>
      <c r="Q1118" s="11" t="s">
        <v>8330</v>
      </c>
      <c r="R1118" t="s">
        <v>8331</v>
      </c>
      <c r="S1118" s="17">
        <f t="shared" si="104"/>
        <v>41009.847314814811</v>
      </c>
      <c r="T1118" s="17">
        <f t="shared" si="105"/>
        <v>41069.847314814811</v>
      </c>
      <c r="U1118">
        <f t="shared" si="106"/>
        <v>2012</v>
      </c>
      <c r="V1118" t="str">
        <f>TEXT(W1118*29,"mmm")</f>
        <v>Apr</v>
      </c>
      <c r="W1118">
        <f t="shared" si="107"/>
        <v>4</v>
      </c>
    </row>
    <row r="1119" spans="1:23" ht="48" x14ac:dyDescent="0.2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103"/>
        <v>8</v>
      </c>
      <c r="P1119">
        <f t="shared" si="102"/>
        <v>10.38</v>
      </c>
      <c r="Q1119" s="11" t="s">
        <v>8330</v>
      </c>
      <c r="R1119" t="s">
        <v>8331</v>
      </c>
      <c r="S1119" s="17">
        <f t="shared" si="104"/>
        <v>42333.598530092597</v>
      </c>
      <c r="T1119" s="17">
        <f t="shared" si="105"/>
        <v>42363.598530092597</v>
      </c>
      <c r="U1119">
        <f t="shared" si="106"/>
        <v>2015</v>
      </c>
      <c r="V1119" t="str">
        <f>TEXT(W1119*29,"mmm")</f>
        <v>Nov</v>
      </c>
      <c r="W1119">
        <f t="shared" si="107"/>
        <v>11</v>
      </c>
    </row>
    <row r="1120" spans="1:23" ht="48" x14ac:dyDescent="0.2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103"/>
        <v>2</v>
      </c>
      <c r="P1120">
        <f t="shared" si="102"/>
        <v>36.33</v>
      </c>
      <c r="Q1120" s="11" t="s">
        <v>8330</v>
      </c>
      <c r="R1120" t="s">
        <v>8331</v>
      </c>
      <c r="S1120" s="17">
        <f t="shared" si="104"/>
        <v>41704.16642361111</v>
      </c>
      <c r="T1120" s="17">
        <f t="shared" si="105"/>
        <v>41734.124756944446</v>
      </c>
      <c r="U1120">
        <f t="shared" si="106"/>
        <v>2014</v>
      </c>
      <c r="V1120" t="str">
        <f>TEXT(W1120*29,"mmm")</f>
        <v>Mar</v>
      </c>
      <c r="W1120">
        <f t="shared" si="107"/>
        <v>3</v>
      </c>
    </row>
    <row r="1121" spans="1:23" ht="48" x14ac:dyDescent="0.2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103"/>
        <v>0</v>
      </c>
      <c r="P1121">
        <f t="shared" si="102"/>
        <v>5</v>
      </c>
      <c r="Q1121" s="11" t="s">
        <v>8330</v>
      </c>
      <c r="R1121" t="s">
        <v>8331</v>
      </c>
      <c r="S1121" s="17">
        <f t="shared" si="104"/>
        <v>41722.792407407411</v>
      </c>
      <c r="T1121" s="17">
        <f t="shared" si="105"/>
        <v>41735.792407407411</v>
      </c>
      <c r="U1121">
        <f t="shared" si="106"/>
        <v>2014</v>
      </c>
      <c r="V1121" t="str">
        <f>TEXT(W1121*29,"mmm")</f>
        <v>Mar</v>
      </c>
      <c r="W1121">
        <f t="shared" si="107"/>
        <v>3</v>
      </c>
    </row>
    <row r="1122" spans="1:23" ht="32" x14ac:dyDescent="0.2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103"/>
        <v>0</v>
      </c>
      <c r="P1122">
        <f t="shared" si="102"/>
        <v>0</v>
      </c>
      <c r="Q1122" s="11" t="s">
        <v>8330</v>
      </c>
      <c r="R1122" t="s">
        <v>8331</v>
      </c>
      <c r="S1122" s="17">
        <f t="shared" si="104"/>
        <v>40799.872685185182</v>
      </c>
      <c r="T1122" s="17">
        <f t="shared" si="105"/>
        <v>40844.872685185182</v>
      </c>
      <c r="U1122">
        <f t="shared" si="106"/>
        <v>2011</v>
      </c>
      <c r="V1122" t="str">
        <f>TEXT(W1122*29,"mmm")</f>
        <v>Sep</v>
      </c>
      <c r="W1122">
        <f t="shared" si="107"/>
        <v>9</v>
      </c>
    </row>
    <row r="1123" spans="1:23" ht="48" x14ac:dyDescent="0.2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103"/>
        <v>0</v>
      </c>
      <c r="P1123">
        <f t="shared" si="102"/>
        <v>5.8</v>
      </c>
      <c r="Q1123" s="11" t="s">
        <v>8330</v>
      </c>
      <c r="R1123" t="s">
        <v>8331</v>
      </c>
      <c r="S1123" s="17">
        <f t="shared" si="104"/>
        <v>42412.934212962966</v>
      </c>
      <c r="T1123" s="17">
        <f t="shared" si="105"/>
        <v>42442.892546296294</v>
      </c>
      <c r="U1123">
        <f t="shared" si="106"/>
        <v>2016</v>
      </c>
      <c r="V1123" t="str">
        <f>TEXT(W1123*29,"mmm")</f>
        <v>Feb</v>
      </c>
      <c r="W1123">
        <f t="shared" si="107"/>
        <v>2</v>
      </c>
    </row>
    <row r="1124" spans="1:23" ht="48" x14ac:dyDescent="0.2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103"/>
        <v>0</v>
      </c>
      <c r="P1124">
        <f t="shared" si="102"/>
        <v>0</v>
      </c>
      <c r="Q1124" s="11" t="s">
        <v>8330</v>
      </c>
      <c r="R1124" t="s">
        <v>8331</v>
      </c>
      <c r="S1124" s="17">
        <f t="shared" si="104"/>
        <v>41410.703993055555</v>
      </c>
      <c r="T1124" s="17">
        <f t="shared" si="105"/>
        <v>41424.703993055555</v>
      </c>
      <c r="U1124">
        <f t="shared" si="106"/>
        <v>2013</v>
      </c>
      <c r="V1124" t="str">
        <f>TEXT(W1124*29,"mmm")</f>
        <v>May</v>
      </c>
      <c r="W1124">
        <f t="shared" si="107"/>
        <v>5</v>
      </c>
    </row>
    <row r="1125" spans="1:23" ht="48" x14ac:dyDescent="0.2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103"/>
        <v>0</v>
      </c>
      <c r="P1125">
        <f t="shared" si="102"/>
        <v>3.67</v>
      </c>
      <c r="Q1125" s="11" t="s">
        <v>8330</v>
      </c>
      <c r="R1125" t="s">
        <v>8331</v>
      </c>
      <c r="S1125" s="17">
        <f t="shared" si="104"/>
        <v>41718.5237037037</v>
      </c>
      <c r="T1125" s="17">
        <f t="shared" si="105"/>
        <v>41748.5237037037</v>
      </c>
      <c r="U1125">
        <f t="shared" si="106"/>
        <v>2014</v>
      </c>
      <c r="V1125" t="str">
        <f>TEXT(W1125*29,"mmm")</f>
        <v>Mar</v>
      </c>
      <c r="W1125">
        <f t="shared" si="107"/>
        <v>3</v>
      </c>
    </row>
    <row r="1126" spans="1:23" ht="48" x14ac:dyDescent="0.2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103"/>
        <v>0</v>
      </c>
      <c r="P1126">
        <f t="shared" si="102"/>
        <v>60.71</v>
      </c>
      <c r="Q1126" s="11" t="s">
        <v>8330</v>
      </c>
      <c r="R1126" t="s">
        <v>8332</v>
      </c>
      <c r="S1126" s="17">
        <f t="shared" si="104"/>
        <v>42094.667256944449</v>
      </c>
      <c r="T1126" s="17">
        <f t="shared" si="105"/>
        <v>42124.667256944449</v>
      </c>
      <c r="U1126">
        <f t="shared" si="106"/>
        <v>2015</v>
      </c>
      <c r="V1126" t="str">
        <f>TEXT(W1126*29,"mmm")</f>
        <v>Mar</v>
      </c>
      <c r="W1126">
        <f t="shared" si="107"/>
        <v>3</v>
      </c>
    </row>
    <row r="1127" spans="1:23" ht="48" x14ac:dyDescent="0.2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103"/>
        <v>0</v>
      </c>
      <c r="P1127">
        <f t="shared" si="102"/>
        <v>0</v>
      </c>
      <c r="Q1127" s="11" t="s">
        <v>8330</v>
      </c>
      <c r="R1127" t="s">
        <v>8332</v>
      </c>
      <c r="S1127" s="17">
        <f t="shared" si="104"/>
        <v>42212.624189814815</v>
      </c>
      <c r="T1127" s="17">
        <f t="shared" si="105"/>
        <v>42272.624189814815</v>
      </c>
      <c r="U1127">
        <f t="shared" si="106"/>
        <v>2015</v>
      </c>
      <c r="V1127" t="str">
        <f>TEXT(W1127*29,"mmm")</f>
        <v>Jul</v>
      </c>
      <c r="W1127">
        <f t="shared" si="107"/>
        <v>7</v>
      </c>
    </row>
    <row r="1128" spans="1:23" ht="32" x14ac:dyDescent="0.2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103"/>
        <v>1</v>
      </c>
      <c r="P1128">
        <f t="shared" si="102"/>
        <v>5</v>
      </c>
      <c r="Q1128" s="11" t="s">
        <v>8330</v>
      </c>
      <c r="R1128" t="s">
        <v>8332</v>
      </c>
      <c r="S1128" s="17">
        <f t="shared" si="104"/>
        <v>42535.327476851846</v>
      </c>
      <c r="T1128" s="17">
        <f t="shared" si="105"/>
        <v>42565.327476851846</v>
      </c>
      <c r="U1128">
        <f t="shared" si="106"/>
        <v>2016</v>
      </c>
      <c r="V1128" t="str">
        <f>TEXT(W1128*29,"mmm")</f>
        <v>Jun</v>
      </c>
      <c r="W1128">
        <f t="shared" si="107"/>
        <v>6</v>
      </c>
    </row>
    <row r="1129" spans="1:23" ht="64" x14ac:dyDescent="0.2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103"/>
        <v>2</v>
      </c>
      <c r="P1129">
        <f t="shared" si="102"/>
        <v>25.43</v>
      </c>
      <c r="Q1129" s="11" t="s">
        <v>8330</v>
      </c>
      <c r="R1129" t="s">
        <v>8332</v>
      </c>
      <c r="S1129" s="17">
        <f t="shared" si="104"/>
        <v>41926.854166666664</v>
      </c>
      <c r="T1129" s="17">
        <f t="shared" si="105"/>
        <v>41957.895833333328</v>
      </c>
      <c r="U1129">
        <f t="shared" si="106"/>
        <v>2014</v>
      </c>
      <c r="V1129" t="str">
        <f>TEXT(W1129*29,"mmm")</f>
        <v>Oct</v>
      </c>
      <c r="W1129">
        <f t="shared" si="107"/>
        <v>10</v>
      </c>
    </row>
    <row r="1130" spans="1:23" ht="16" x14ac:dyDescent="0.2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103"/>
        <v>0</v>
      </c>
      <c r="P1130">
        <f t="shared" si="102"/>
        <v>1</v>
      </c>
      <c r="Q1130" s="11" t="s">
        <v>8330</v>
      </c>
      <c r="R1130" t="s">
        <v>8332</v>
      </c>
      <c r="S1130" s="17">
        <f t="shared" si="104"/>
        <v>41828.649502314816</v>
      </c>
      <c r="T1130" s="17">
        <f t="shared" si="105"/>
        <v>41858.649502314816</v>
      </c>
      <c r="U1130">
        <f t="shared" si="106"/>
        <v>2014</v>
      </c>
      <c r="V1130" t="str">
        <f>TEXT(W1130*29,"mmm")</f>
        <v>Jul</v>
      </c>
      <c r="W1130">
        <f t="shared" si="107"/>
        <v>7</v>
      </c>
    </row>
    <row r="1131" spans="1:23" ht="48" x14ac:dyDescent="0.2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103"/>
        <v>0</v>
      </c>
      <c r="P1131">
        <f t="shared" si="102"/>
        <v>10.5</v>
      </c>
      <c r="Q1131" s="11" t="s">
        <v>8330</v>
      </c>
      <c r="R1131" t="s">
        <v>8332</v>
      </c>
      <c r="S1131" s="17">
        <f t="shared" si="104"/>
        <v>42496.264965277776</v>
      </c>
      <c r="T1131" s="17">
        <f t="shared" si="105"/>
        <v>42526.264965277776</v>
      </c>
      <c r="U1131">
        <f t="shared" si="106"/>
        <v>2016</v>
      </c>
      <c r="V1131" t="str">
        <f>TEXT(W1131*29,"mmm")</f>
        <v>May</v>
      </c>
      <c r="W1131">
        <f t="shared" si="107"/>
        <v>5</v>
      </c>
    </row>
    <row r="1132" spans="1:23" ht="48" x14ac:dyDescent="0.2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103"/>
        <v>0</v>
      </c>
      <c r="P1132">
        <f t="shared" si="102"/>
        <v>3.67</v>
      </c>
      <c r="Q1132" s="11" t="s">
        <v>8330</v>
      </c>
      <c r="R1132" t="s">
        <v>8332</v>
      </c>
      <c r="S1132" s="17">
        <f t="shared" si="104"/>
        <v>41908.996527777781</v>
      </c>
      <c r="T1132" s="17">
        <f t="shared" si="105"/>
        <v>41969.038194444445</v>
      </c>
      <c r="U1132">
        <f t="shared" si="106"/>
        <v>2014</v>
      </c>
      <c r="V1132" t="str">
        <f>TEXT(W1132*29,"mmm")</f>
        <v>Sep</v>
      </c>
      <c r="W1132">
        <f t="shared" si="107"/>
        <v>9</v>
      </c>
    </row>
    <row r="1133" spans="1:23" ht="48" x14ac:dyDescent="0.2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103"/>
        <v>0</v>
      </c>
      <c r="P1133">
        <f t="shared" si="102"/>
        <v>0</v>
      </c>
      <c r="Q1133" s="11" t="s">
        <v>8330</v>
      </c>
      <c r="R1133" t="s">
        <v>8332</v>
      </c>
      <c r="S1133" s="17">
        <f t="shared" si="104"/>
        <v>42332.908194444448</v>
      </c>
      <c r="T1133" s="17">
        <f t="shared" si="105"/>
        <v>42362.908194444448</v>
      </c>
      <c r="U1133">
        <f t="shared" si="106"/>
        <v>2015</v>
      </c>
      <c r="V1133" t="str">
        <f>TEXT(W1133*29,"mmm")</f>
        <v>Nov</v>
      </c>
      <c r="W1133">
        <f t="shared" si="107"/>
        <v>11</v>
      </c>
    </row>
    <row r="1134" spans="1:23" ht="48" x14ac:dyDescent="0.2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103"/>
        <v>14</v>
      </c>
      <c r="P1134">
        <f t="shared" si="102"/>
        <v>110.62</v>
      </c>
      <c r="Q1134" s="11" t="s">
        <v>8330</v>
      </c>
      <c r="R1134" t="s">
        <v>8332</v>
      </c>
      <c r="S1134" s="17">
        <f t="shared" si="104"/>
        <v>42706.115405092598</v>
      </c>
      <c r="T1134" s="17">
        <f t="shared" si="105"/>
        <v>42736.115405092598</v>
      </c>
      <c r="U1134">
        <f t="shared" si="106"/>
        <v>2016</v>
      </c>
      <c r="V1134" t="str">
        <f>TEXT(W1134*29,"mmm")</f>
        <v>Dec</v>
      </c>
      <c r="W1134">
        <f t="shared" si="107"/>
        <v>12</v>
      </c>
    </row>
    <row r="1135" spans="1:23" ht="48" x14ac:dyDescent="0.2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103"/>
        <v>1</v>
      </c>
      <c r="P1135">
        <f t="shared" si="102"/>
        <v>20</v>
      </c>
      <c r="Q1135" s="11" t="s">
        <v>8330</v>
      </c>
      <c r="R1135" t="s">
        <v>8332</v>
      </c>
      <c r="S1135" s="17">
        <f t="shared" si="104"/>
        <v>41821.407187500001</v>
      </c>
      <c r="T1135" s="17">
        <f t="shared" si="105"/>
        <v>41851.407187500001</v>
      </c>
      <c r="U1135">
        <f t="shared" si="106"/>
        <v>2014</v>
      </c>
      <c r="V1135" t="str">
        <f>TEXT(W1135*29,"mmm")</f>
        <v>Jul</v>
      </c>
      <c r="W1135">
        <f t="shared" si="107"/>
        <v>7</v>
      </c>
    </row>
    <row r="1136" spans="1:23" ht="48" x14ac:dyDescent="0.2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103"/>
        <v>0</v>
      </c>
      <c r="P1136">
        <f t="shared" si="102"/>
        <v>1</v>
      </c>
      <c r="Q1136" s="11" t="s">
        <v>8330</v>
      </c>
      <c r="R1136" t="s">
        <v>8332</v>
      </c>
      <c r="S1136" s="17">
        <f t="shared" si="104"/>
        <v>41958.285046296296</v>
      </c>
      <c r="T1136" s="17">
        <f t="shared" si="105"/>
        <v>41972.189583333333</v>
      </c>
      <c r="U1136">
        <f t="shared" si="106"/>
        <v>2014</v>
      </c>
      <c r="V1136" t="str">
        <f>TEXT(W1136*29,"mmm")</f>
        <v>Nov</v>
      </c>
      <c r="W1136">
        <f t="shared" si="107"/>
        <v>11</v>
      </c>
    </row>
    <row r="1137" spans="1:23" ht="64" x14ac:dyDescent="0.2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103"/>
        <v>5</v>
      </c>
      <c r="P1137">
        <f t="shared" si="102"/>
        <v>50</v>
      </c>
      <c r="Q1137" s="11" t="s">
        <v>8330</v>
      </c>
      <c r="R1137" t="s">
        <v>8332</v>
      </c>
      <c r="S1137" s="17">
        <f t="shared" si="104"/>
        <v>42558.989513888882</v>
      </c>
      <c r="T1137" s="17">
        <f t="shared" si="105"/>
        <v>42588.989513888882</v>
      </c>
      <c r="U1137">
        <f t="shared" si="106"/>
        <v>2016</v>
      </c>
      <c r="V1137" t="str">
        <f>TEXT(W1137*29,"mmm")</f>
        <v>Jul</v>
      </c>
      <c r="W1137">
        <f t="shared" si="107"/>
        <v>7</v>
      </c>
    </row>
    <row r="1138" spans="1:23" ht="48" x14ac:dyDescent="0.2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103"/>
        <v>6</v>
      </c>
      <c r="P1138">
        <f t="shared" si="102"/>
        <v>45</v>
      </c>
      <c r="Q1138" s="11" t="s">
        <v>8330</v>
      </c>
      <c r="R1138" t="s">
        <v>8332</v>
      </c>
      <c r="S1138" s="17">
        <f t="shared" si="104"/>
        <v>42327.671631944439</v>
      </c>
      <c r="T1138" s="17">
        <f t="shared" si="105"/>
        <v>42357.671631944439</v>
      </c>
      <c r="U1138">
        <f t="shared" si="106"/>
        <v>2015</v>
      </c>
      <c r="V1138" t="str">
        <f>TEXT(W1138*29,"mmm")</f>
        <v>Nov</v>
      </c>
      <c r="W1138">
        <f t="shared" si="107"/>
        <v>11</v>
      </c>
    </row>
    <row r="1139" spans="1:23" ht="48" x14ac:dyDescent="0.2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103"/>
        <v>40</v>
      </c>
      <c r="P1139">
        <f t="shared" si="102"/>
        <v>253.21</v>
      </c>
      <c r="Q1139" s="11" t="s">
        <v>8330</v>
      </c>
      <c r="R1139" t="s">
        <v>8332</v>
      </c>
      <c r="S1139" s="17">
        <f t="shared" si="104"/>
        <v>42453.819687499999</v>
      </c>
      <c r="T1139" s="17">
        <f t="shared" si="105"/>
        <v>42483.819687499999</v>
      </c>
      <c r="U1139">
        <f t="shared" si="106"/>
        <v>2016</v>
      </c>
      <c r="V1139" t="str">
        <f>TEXT(W1139*29,"mmm")</f>
        <v>Mar</v>
      </c>
      <c r="W1139">
        <f t="shared" si="107"/>
        <v>3</v>
      </c>
    </row>
    <row r="1140" spans="1:23" ht="48" x14ac:dyDescent="0.2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103"/>
        <v>0</v>
      </c>
      <c r="P1140">
        <f t="shared" si="102"/>
        <v>31.25</v>
      </c>
      <c r="Q1140" s="11" t="s">
        <v>8330</v>
      </c>
      <c r="R1140" t="s">
        <v>8332</v>
      </c>
      <c r="S1140" s="17">
        <f t="shared" si="104"/>
        <v>42736.9066087963</v>
      </c>
      <c r="T1140" s="17">
        <f t="shared" si="105"/>
        <v>42756.9066087963</v>
      </c>
      <c r="U1140">
        <f t="shared" si="106"/>
        <v>2017</v>
      </c>
      <c r="V1140" t="str">
        <f>TEXT(W1140*29,"mmm")</f>
        <v>Jan</v>
      </c>
      <c r="W1140">
        <f t="shared" si="107"/>
        <v>1</v>
      </c>
    </row>
    <row r="1141" spans="1:23" ht="48" x14ac:dyDescent="0.2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103"/>
        <v>0</v>
      </c>
      <c r="P1141">
        <f t="shared" si="102"/>
        <v>5</v>
      </c>
      <c r="Q1141" s="11" t="s">
        <v>8330</v>
      </c>
      <c r="R1141" t="s">
        <v>8332</v>
      </c>
      <c r="S1141" s="17">
        <f t="shared" si="104"/>
        <v>41975.347523148142</v>
      </c>
      <c r="T1141" s="17">
        <f t="shared" si="105"/>
        <v>42005.347523148142</v>
      </c>
      <c r="U1141">
        <f t="shared" si="106"/>
        <v>2014</v>
      </c>
      <c r="V1141" t="str">
        <f>TEXT(W1141*29,"mmm")</f>
        <v>Dec</v>
      </c>
      <c r="W1141">
        <f t="shared" si="107"/>
        <v>12</v>
      </c>
    </row>
    <row r="1142" spans="1:23" ht="48" x14ac:dyDescent="0.2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103"/>
        <v>0</v>
      </c>
      <c r="P1142">
        <f t="shared" si="102"/>
        <v>0</v>
      </c>
      <c r="Q1142" s="11" t="s">
        <v>8330</v>
      </c>
      <c r="R1142" t="s">
        <v>8332</v>
      </c>
      <c r="S1142" s="17">
        <f t="shared" si="104"/>
        <v>42192.462048611109</v>
      </c>
      <c r="T1142" s="17">
        <f t="shared" si="105"/>
        <v>42222.462048611109</v>
      </c>
      <c r="U1142">
        <f t="shared" si="106"/>
        <v>2015</v>
      </c>
      <c r="V1142" t="str">
        <f>TEXT(W1142*29,"mmm")</f>
        <v>Jul</v>
      </c>
      <c r="W1142">
        <f t="shared" si="107"/>
        <v>7</v>
      </c>
    </row>
    <row r="1143" spans="1:23" ht="16" x14ac:dyDescent="0.2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103"/>
        <v>0</v>
      </c>
      <c r="P1143">
        <f t="shared" si="102"/>
        <v>0</v>
      </c>
      <c r="Q1143" s="11" t="s">
        <v>8330</v>
      </c>
      <c r="R1143" t="s">
        <v>8332</v>
      </c>
      <c r="S1143" s="17">
        <f t="shared" si="104"/>
        <v>42164.699652777781</v>
      </c>
      <c r="T1143" s="17">
        <f t="shared" si="105"/>
        <v>42194.699652777781</v>
      </c>
      <c r="U1143">
        <f t="shared" si="106"/>
        <v>2015</v>
      </c>
      <c r="V1143" t="str">
        <f>TEXT(W1143*29,"mmm")</f>
        <v>Jun</v>
      </c>
      <c r="W1143">
        <f t="shared" si="107"/>
        <v>6</v>
      </c>
    </row>
    <row r="1144" spans="1:23" ht="48" x14ac:dyDescent="0.2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103"/>
        <v>0</v>
      </c>
      <c r="P1144">
        <f t="shared" si="102"/>
        <v>0</v>
      </c>
      <c r="Q1144" s="11" t="s">
        <v>8330</v>
      </c>
      <c r="R1144" t="s">
        <v>8332</v>
      </c>
      <c r="S1144" s="17">
        <f t="shared" si="104"/>
        <v>42022.006099537044</v>
      </c>
      <c r="T1144" s="17">
        <f t="shared" si="105"/>
        <v>42052.006099537044</v>
      </c>
      <c r="U1144">
        <f t="shared" si="106"/>
        <v>2015</v>
      </c>
      <c r="V1144" t="str">
        <f>TEXT(W1144*29,"mmm")</f>
        <v>Jan</v>
      </c>
      <c r="W1144">
        <f t="shared" si="107"/>
        <v>1</v>
      </c>
    </row>
    <row r="1145" spans="1:23" ht="48" x14ac:dyDescent="0.2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103"/>
        <v>0</v>
      </c>
      <c r="P1145">
        <f t="shared" si="102"/>
        <v>23.25</v>
      </c>
      <c r="Q1145" s="11" t="s">
        <v>8330</v>
      </c>
      <c r="R1145" t="s">
        <v>8332</v>
      </c>
      <c r="S1145" s="17">
        <f t="shared" si="104"/>
        <v>42325.19358796296</v>
      </c>
      <c r="T1145" s="17">
        <f t="shared" si="105"/>
        <v>42355.19358796296</v>
      </c>
      <c r="U1145">
        <f t="shared" si="106"/>
        <v>2015</v>
      </c>
      <c r="V1145" t="str">
        <f>TEXT(W1145*29,"mmm")</f>
        <v>Nov</v>
      </c>
      <c r="W1145">
        <f t="shared" si="107"/>
        <v>11</v>
      </c>
    </row>
    <row r="1146" spans="1:23" ht="48" x14ac:dyDescent="0.2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103"/>
        <v>0</v>
      </c>
      <c r="P1146">
        <f t="shared" si="102"/>
        <v>0</v>
      </c>
      <c r="Q1146" s="11" t="s">
        <v>8333</v>
      </c>
      <c r="R1146" t="s">
        <v>8334</v>
      </c>
      <c r="S1146" s="17">
        <f t="shared" si="104"/>
        <v>42093.181944444441</v>
      </c>
      <c r="T1146" s="17">
        <f t="shared" si="105"/>
        <v>42123.181944444441</v>
      </c>
      <c r="U1146">
        <f t="shared" si="106"/>
        <v>2015</v>
      </c>
      <c r="V1146" t="str">
        <f>TEXT(W1146*29,"mmm")</f>
        <v>Mar</v>
      </c>
      <c r="W1146">
        <f t="shared" si="107"/>
        <v>3</v>
      </c>
    </row>
    <row r="1147" spans="1:23" ht="48" x14ac:dyDescent="0.2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103"/>
        <v>0</v>
      </c>
      <c r="P1147">
        <f t="shared" si="102"/>
        <v>100</v>
      </c>
      <c r="Q1147" s="11" t="s">
        <v>8333</v>
      </c>
      <c r="R1147" t="s">
        <v>8334</v>
      </c>
      <c r="S1147" s="17">
        <f t="shared" si="104"/>
        <v>41854.747592592597</v>
      </c>
      <c r="T1147" s="17">
        <f t="shared" si="105"/>
        <v>41914.747592592597</v>
      </c>
      <c r="U1147">
        <f t="shared" si="106"/>
        <v>2014</v>
      </c>
      <c r="V1147" t="str">
        <f>TEXT(W1147*29,"mmm")</f>
        <v>Aug</v>
      </c>
      <c r="W1147">
        <f t="shared" si="107"/>
        <v>8</v>
      </c>
    </row>
    <row r="1148" spans="1:23" ht="32" x14ac:dyDescent="0.2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103"/>
        <v>9</v>
      </c>
      <c r="P1148">
        <f t="shared" si="102"/>
        <v>44.17</v>
      </c>
      <c r="Q1148" s="11" t="s">
        <v>8333</v>
      </c>
      <c r="R1148" t="s">
        <v>8334</v>
      </c>
      <c r="S1148" s="17">
        <f t="shared" si="104"/>
        <v>41723.9533912037</v>
      </c>
      <c r="T1148" s="17">
        <f t="shared" si="105"/>
        <v>41761.9533912037</v>
      </c>
      <c r="U1148">
        <f t="shared" si="106"/>
        <v>2014</v>
      </c>
      <c r="V1148" t="str">
        <f>TEXT(W1148*29,"mmm")</f>
        <v>Mar</v>
      </c>
      <c r="W1148">
        <f t="shared" si="107"/>
        <v>3</v>
      </c>
    </row>
    <row r="1149" spans="1:23" ht="48" x14ac:dyDescent="0.2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103"/>
        <v>0</v>
      </c>
      <c r="P1149">
        <f t="shared" si="102"/>
        <v>0</v>
      </c>
      <c r="Q1149" s="11" t="s">
        <v>8333</v>
      </c>
      <c r="R1149" t="s">
        <v>8334</v>
      </c>
      <c r="S1149" s="17">
        <f t="shared" si="104"/>
        <v>41871.972025462965</v>
      </c>
      <c r="T1149" s="17">
        <f t="shared" si="105"/>
        <v>41931.972025462965</v>
      </c>
      <c r="U1149">
        <f t="shared" si="106"/>
        <v>2014</v>
      </c>
      <c r="V1149" t="str">
        <f>TEXT(W1149*29,"mmm")</f>
        <v>Aug</v>
      </c>
      <c r="W1149">
        <f t="shared" si="107"/>
        <v>8</v>
      </c>
    </row>
    <row r="1150" spans="1:23" ht="32" x14ac:dyDescent="0.2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103"/>
        <v>0</v>
      </c>
      <c r="P1150">
        <f t="shared" si="102"/>
        <v>24.33</v>
      </c>
      <c r="Q1150" s="11" t="s">
        <v>8333</v>
      </c>
      <c r="R1150" t="s">
        <v>8334</v>
      </c>
      <c r="S1150" s="17">
        <f t="shared" si="104"/>
        <v>42675.171076388884</v>
      </c>
      <c r="T1150" s="17">
        <f t="shared" si="105"/>
        <v>42705.212743055556</v>
      </c>
      <c r="U1150">
        <f t="shared" si="106"/>
        <v>2016</v>
      </c>
      <c r="V1150" t="str">
        <f>TEXT(W1150*29,"mmm")</f>
        <v>Nov</v>
      </c>
      <c r="W1150">
        <f t="shared" si="107"/>
        <v>11</v>
      </c>
    </row>
    <row r="1151" spans="1:23" ht="32" x14ac:dyDescent="0.2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103"/>
        <v>0</v>
      </c>
      <c r="P1151">
        <f t="shared" si="102"/>
        <v>37.5</v>
      </c>
      <c r="Q1151" s="11" t="s">
        <v>8333</v>
      </c>
      <c r="R1151" t="s">
        <v>8334</v>
      </c>
      <c r="S1151" s="17">
        <f t="shared" si="104"/>
        <v>42507.71025462963</v>
      </c>
      <c r="T1151" s="17">
        <f t="shared" si="105"/>
        <v>42537.71025462963</v>
      </c>
      <c r="U1151">
        <f t="shared" si="106"/>
        <v>2016</v>
      </c>
      <c r="V1151" t="str">
        <f>TEXT(W1151*29,"mmm")</f>
        <v>May</v>
      </c>
      <c r="W1151">
        <f t="shared" si="107"/>
        <v>5</v>
      </c>
    </row>
    <row r="1152" spans="1:23" ht="32" x14ac:dyDescent="0.2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103"/>
        <v>10</v>
      </c>
      <c r="P1152">
        <f t="shared" si="102"/>
        <v>42</v>
      </c>
      <c r="Q1152" s="11" t="s">
        <v>8333</v>
      </c>
      <c r="R1152" t="s">
        <v>8334</v>
      </c>
      <c r="S1152" s="17">
        <f t="shared" si="104"/>
        <v>42317.954571759255</v>
      </c>
      <c r="T1152" s="17">
        <f t="shared" si="105"/>
        <v>42377.954571759255</v>
      </c>
      <c r="U1152">
        <f t="shared" si="106"/>
        <v>2015</v>
      </c>
      <c r="V1152" t="str">
        <f>TEXT(W1152*29,"mmm")</f>
        <v>Nov</v>
      </c>
      <c r="W1152">
        <f t="shared" si="107"/>
        <v>11</v>
      </c>
    </row>
    <row r="1153" spans="1:23" ht="48" x14ac:dyDescent="0.2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103"/>
        <v>0</v>
      </c>
      <c r="P1153">
        <f t="shared" si="102"/>
        <v>0</v>
      </c>
      <c r="Q1153" s="11" t="s">
        <v>8333</v>
      </c>
      <c r="R1153" t="s">
        <v>8334</v>
      </c>
      <c r="S1153" s="17">
        <f t="shared" si="104"/>
        <v>42224.102581018517</v>
      </c>
      <c r="T1153" s="17">
        <f t="shared" si="105"/>
        <v>42254.102581018517</v>
      </c>
      <c r="U1153">
        <f t="shared" si="106"/>
        <v>2015</v>
      </c>
      <c r="V1153" t="str">
        <f>TEXT(W1153*29,"mmm")</f>
        <v>Aug</v>
      </c>
      <c r="W1153">
        <f t="shared" si="107"/>
        <v>8</v>
      </c>
    </row>
    <row r="1154" spans="1:23" ht="16" x14ac:dyDescent="0.2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103"/>
        <v>6</v>
      </c>
      <c r="P1154">
        <f t="shared" ref="P1154:P1217" si="108">IFERROR(ROUND(E1154/L1154,2),0)</f>
        <v>60.73</v>
      </c>
      <c r="Q1154" s="11" t="s">
        <v>8333</v>
      </c>
      <c r="R1154" t="s">
        <v>8334</v>
      </c>
      <c r="S1154" s="17">
        <f t="shared" si="104"/>
        <v>42109.709629629629</v>
      </c>
      <c r="T1154" s="17">
        <f t="shared" si="105"/>
        <v>42139.709629629629</v>
      </c>
      <c r="U1154">
        <f t="shared" si="106"/>
        <v>2015</v>
      </c>
      <c r="V1154" t="str">
        <f>TEXT(W1154*29,"mmm")</f>
        <v>Apr</v>
      </c>
      <c r="W1154">
        <f t="shared" si="107"/>
        <v>4</v>
      </c>
    </row>
    <row r="1155" spans="1:23" ht="32" x14ac:dyDescent="0.2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109">ROUND(E1155/D1155*100,0)</f>
        <v>1</v>
      </c>
      <c r="P1155">
        <f t="shared" si="108"/>
        <v>50</v>
      </c>
      <c r="Q1155" s="11" t="s">
        <v>8333</v>
      </c>
      <c r="R1155" t="s">
        <v>8334</v>
      </c>
      <c r="S1155" s="17">
        <f t="shared" ref="S1155:S1218" si="110">(((J1155/60)/60)/24)+DATE(1970,1,1)</f>
        <v>42143.714178240742</v>
      </c>
      <c r="T1155" s="17">
        <f t="shared" ref="T1155:T1218" si="111">(((I1155/60)/60)/24)+DATE(1970,1,1)</f>
        <v>42173.714178240742</v>
      </c>
      <c r="U1155">
        <f t="shared" ref="U1155:U1218" si="112">YEAR(S1155)</f>
        <v>2015</v>
      </c>
      <c r="V1155" t="str">
        <f>TEXT(W1155*29,"mmm")</f>
        <v>May</v>
      </c>
      <c r="W1155">
        <f t="shared" ref="W1155:W1218" si="113">MONTH(S1155)</f>
        <v>5</v>
      </c>
    </row>
    <row r="1156" spans="1:23" ht="48" x14ac:dyDescent="0.2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109"/>
        <v>7</v>
      </c>
      <c r="P1156">
        <f t="shared" si="108"/>
        <v>108.33</v>
      </c>
      <c r="Q1156" s="11" t="s">
        <v>8333</v>
      </c>
      <c r="R1156" t="s">
        <v>8334</v>
      </c>
      <c r="S1156" s="17">
        <f t="shared" si="110"/>
        <v>42223.108865740738</v>
      </c>
      <c r="T1156" s="17">
        <f t="shared" si="111"/>
        <v>42253.108865740738</v>
      </c>
      <c r="U1156">
        <f t="shared" si="112"/>
        <v>2015</v>
      </c>
      <c r="V1156" t="str">
        <f>TEXT(W1156*29,"mmm")</f>
        <v>Aug</v>
      </c>
      <c r="W1156">
        <f t="shared" si="113"/>
        <v>8</v>
      </c>
    </row>
    <row r="1157" spans="1:23" ht="48" x14ac:dyDescent="0.2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109"/>
        <v>1</v>
      </c>
      <c r="P1157">
        <f t="shared" si="108"/>
        <v>23.5</v>
      </c>
      <c r="Q1157" s="11" t="s">
        <v>8333</v>
      </c>
      <c r="R1157" t="s">
        <v>8334</v>
      </c>
      <c r="S1157" s="17">
        <f t="shared" si="110"/>
        <v>41835.763981481483</v>
      </c>
      <c r="T1157" s="17">
        <f t="shared" si="111"/>
        <v>41865.763981481483</v>
      </c>
      <c r="U1157">
        <f t="shared" si="112"/>
        <v>2014</v>
      </c>
      <c r="V1157" t="str">
        <f>TEXT(W1157*29,"mmm")</f>
        <v>Jul</v>
      </c>
      <c r="W1157">
        <f t="shared" si="113"/>
        <v>7</v>
      </c>
    </row>
    <row r="1158" spans="1:23" ht="48" x14ac:dyDescent="0.2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109"/>
        <v>0</v>
      </c>
      <c r="P1158">
        <f t="shared" si="108"/>
        <v>0</v>
      </c>
      <c r="Q1158" s="11" t="s">
        <v>8333</v>
      </c>
      <c r="R1158" t="s">
        <v>8334</v>
      </c>
      <c r="S1158" s="17">
        <f t="shared" si="110"/>
        <v>42029.07131944444</v>
      </c>
      <c r="T1158" s="17">
        <f t="shared" si="111"/>
        <v>42059.07131944444</v>
      </c>
      <c r="U1158">
        <f t="shared" si="112"/>
        <v>2015</v>
      </c>
      <c r="V1158" t="str">
        <f>TEXT(W1158*29,"mmm")</f>
        <v>Jan</v>
      </c>
      <c r="W1158">
        <f t="shared" si="113"/>
        <v>1</v>
      </c>
    </row>
    <row r="1159" spans="1:23" ht="48" x14ac:dyDescent="0.2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109"/>
        <v>2</v>
      </c>
      <c r="P1159">
        <f t="shared" si="108"/>
        <v>50.33</v>
      </c>
      <c r="Q1159" s="11" t="s">
        <v>8333</v>
      </c>
      <c r="R1159" t="s">
        <v>8334</v>
      </c>
      <c r="S1159" s="17">
        <f t="shared" si="110"/>
        <v>41918.628240740742</v>
      </c>
      <c r="T1159" s="17">
        <f t="shared" si="111"/>
        <v>41978.669907407413</v>
      </c>
      <c r="U1159">
        <f t="shared" si="112"/>
        <v>2014</v>
      </c>
      <c r="V1159" t="str">
        <f>TEXT(W1159*29,"mmm")</f>
        <v>Oct</v>
      </c>
      <c r="W1159">
        <f t="shared" si="113"/>
        <v>10</v>
      </c>
    </row>
    <row r="1160" spans="1:23" ht="48" x14ac:dyDescent="0.2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109"/>
        <v>0</v>
      </c>
      <c r="P1160">
        <f t="shared" si="108"/>
        <v>11.67</v>
      </c>
      <c r="Q1160" s="11" t="s">
        <v>8333</v>
      </c>
      <c r="R1160" t="s">
        <v>8334</v>
      </c>
      <c r="S1160" s="17">
        <f t="shared" si="110"/>
        <v>41952.09175925926</v>
      </c>
      <c r="T1160" s="17">
        <f t="shared" si="111"/>
        <v>41982.09175925926</v>
      </c>
      <c r="U1160">
        <f t="shared" si="112"/>
        <v>2014</v>
      </c>
      <c r="V1160" t="str">
        <f>TEXT(W1160*29,"mmm")</f>
        <v>Nov</v>
      </c>
      <c r="W1160">
        <f t="shared" si="113"/>
        <v>11</v>
      </c>
    </row>
    <row r="1161" spans="1:23" ht="48" x14ac:dyDescent="0.2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109"/>
        <v>0</v>
      </c>
      <c r="P1161">
        <f t="shared" si="108"/>
        <v>0</v>
      </c>
      <c r="Q1161" s="11" t="s">
        <v>8333</v>
      </c>
      <c r="R1161" t="s">
        <v>8334</v>
      </c>
      <c r="S1161" s="17">
        <f t="shared" si="110"/>
        <v>42154.726446759261</v>
      </c>
      <c r="T1161" s="17">
        <f t="shared" si="111"/>
        <v>42185.65625</v>
      </c>
      <c r="U1161">
        <f t="shared" si="112"/>
        <v>2015</v>
      </c>
      <c r="V1161" t="str">
        <f>TEXT(W1161*29,"mmm")</f>
        <v>May</v>
      </c>
      <c r="W1161">
        <f t="shared" si="113"/>
        <v>5</v>
      </c>
    </row>
    <row r="1162" spans="1:23" ht="48" x14ac:dyDescent="0.2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109"/>
        <v>4</v>
      </c>
      <c r="P1162">
        <f t="shared" si="108"/>
        <v>60.79</v>
      </c>
      <c r="Q1162" s="11" t="s">
        <v>8333</v>
      </c>
      <c r="R1162" t="s">
        <v>8334</v>
      </c>
      <c r="S1162" s="17">
        <f t="shared" si="110"/>
        <v>42061.154930555553</v>
      </c>
      <c r="T1162" s="17">
        <f t="shared" si="111"/>
        <v>42091.113263888896</v>
      </c>
      <c r="U1162">
        <f t="shared" si="112"/>
        <v>2015</v>
      </c>
      <c r="V1162" t="str">
        <f>TEXT(W1162*29,"mmm")</f>
        <v>Feb</v>
      </c>
      <c r="W1162">
        <f t="shared" si="113"/>
        <v>2</v>
      </c>
    </row>
    <row r="1163" spans="1:23" ht="48" x14ac:dyDescent="0.2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109"/>
        <v>0</v>
      </c>
      <c r="P1163">
        <f t="shared" si="108"/>
        <v>0</v>
      </c>
      <c r="Q1163" s="11" t="s">
        <v>8333</v>
      </c>
      <c r="R1163" t="s">
        <v>8334</v>
      </c>
      <c r="S1163" s="17">
        <f t="shared" si="110"/>
        <v>42122.629502314812</v>
      </c>
      <c r="T1163" s="17">
        <f t="shared" si="111"/>
        <v>42143.629502314812</v>
      </c>
      <c r="U1163">
        <f t="shared" si="112"/>
        <v>2015</v>
      </c>
      <c r="V1163" t="str">
        <f>TEXT(W1163*29,"mmm")</f>
        <v>Apr</v>
      </c>
      <c r="W1163">
        <f t="shared" si="113"/>
        <v>4</v>
      </c>
    </row>
    <row r="1164" spans="1:23" ht="48" x14ac:dyDescent="0.2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109"/>
        <v>0</v>
      </c>
      <c r="P1164">
        <f t="shared" si="108"/>
        <v>17.5</v>
      </c>
      <c r="Q1164" s="11" t="s">
        <v>8333</v>
      </c>
      <c r="R1164" t="s">
        <v>8334</v>
      </c>
      <c r="S1164" s="17">
        <f t="shared" si="110"/>
        <v>41876.683611111112</v>
      </c>
      <c r="T1164" s="17">
        <f t="shared" si="111"/>
        <v>41907.683611111112</v>
      </c>
      <c r="U1164">
        <f t="shared" si="112"/>
        <v>2014</v>
      </c>
      <c r="V1164" t="str">
        <f>TEXT(W1164*29,"mmm")</f>
        <v>Aug</v>
      </c>
      <c r="W1164">
        <f t="shared" si="113"/>
        <v>8</v>
      </c>
    </row>
    <row r="1165" spans="1:23" ht="48" x14ac:dyDescent="0.2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109"/>
        <v>0</v>
      </c>
      <c r="P1165">
        <f t="shared" si="108"/>
        <v>0</v>
      </c>
      <c r="Q1165" s="11" t="s">
        <v>8333</v>
      </c>
      <c r="R1165" t="s">
        <v>8334</v>
      </c>
      <c r="S1165" s="17">
        <f t="shared" si="110"/>
        <v>41830.723611111112</v>
      </c>
      <c r="T1165" s="17">
        <f t="shared" si="111"/>
        <v>41860.723611111112</v>
      </c>
      <c r="U1165">
        <f t="shared" si="112"/>
        <v>2014</v>
      </c>
      <c r="V1165" t="str">
        <f>TEXT(W1165*29,"mmm")</f>
        <v>Jul</v>
      </c>
      <c r="W1165">
        <f t="shared" si="113"/>
        <v>7</v>
      </c>
    </row>
    <row r="1166" spans="1:23" ht="64" x14ac:dyDescent="0.2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109"/>
        <v>0</v>
      </c>
      <c r="P1166">
        <f t="shared" si="108"/>
        <v>0</v>
      </c>
      <c r="Q1166" s="11" t="s">
        <v>8333</v>
      </c>
      <c r="R1166" t="s">
        <v>8334</v>
      </c>
      <c r="S1166" s="17">
        <f t="shared" si="110"/>
        <v>42509.724328703705</v>
      </c>
      <c r="T1166" s="17">
        <f t="shared" si="111"/>
        <v>42539.724328703705</v>
      </c>
      <c r="U1166">
        <f t="shared" si="112"/>
        <v>2016</v>
      </c>
      <c r="V1166" t="str">
        <f>TEXT(W1166*29,"mmm")</f>
        <v>May</v>
      </c>
      <c r="W1166">
        <f t="shared" si="113"/>
        <v>5</v>
      </c>
    </row>
    <row r="1167" spans="1:23" ht="48" x14ac:dyDescent="0.2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109"/>
        <v>21</v>
      </c>
      <c r="P1167">
        <f t="shared" si="108"/>
        <v>82.82</v>
      </c>
      <c r="Q1167" s="11" t="s">
        <v>8333</v>
      </c>
      <c r="R1167" t="s">
        <v>8334</v>
      </c>
      <c r="S1167" s="17">
        <f t="shared" si="110"/>
        <v>41792.214467592588</v>
      </c>
      <c r="T1167" s="17">
        <f t="shared" si="111"/>
        <v>41826.214467592588</v>
      </c>
      <c r="U1167">
        <f t="shared" si="112"/>
        <v>2014</v>
      </c>
      <c r="V1167" t="str">
        <f>TEXT(W1167*29,"mmm")</f>
        <v>Jun</v>
      </c>
      <c r="W1167">
        <f t="shared" si="113"/>
        <v>6</v>
      </c>
    </row>
    <row r="1168" spans="1:23" ht="48" x14ac:dyDescent="0.2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109"/>
        <v>19</v>
      </c>
      <c r="P1168">
        <f t="shared" si="108"/>
        <v>358.88</v>
      </c>
      <c r="Q1168" s="11" t="s">
        <v>8333</v>
      </c>
      <c r="R1168" t="s">
        <v>8334</v>
      </c>
      <c r="S1168" s="17">
        <f t="shared" si="110"/>
        <v>42150.485439814816</v>
      </c>
      <c r="T1168" s="17">
        <f t="shared" si="111"/>
        <v>42181.166666666672</v>
      </c>
      <c r="U1168">
        <f t="shared" si="112"/>
        <v>2015</v>
      </c>
      <c r="V1168" t="str">
        <f>TEXT(W1168*29,"mmm")</f>
        <v>May</v>
      </c>
      <c r="W1168">
        <f t="shared" si="113"/>
        <v>5</v>
      </c>
    </row>
    <row r="1169" spans="1:23" ht="48" x14ac:dyDescent="0.2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109"/>
        <v>2</v>
      </c>
      <c r="P1169">
        <f t="shared" si="108"/>
        <v>61.19</v>
      </c>
      <c r="Q1169" s="11" t="s">
        <v>8333</v>
      </c>
      <c r="R1169" t="s">
        <v>8334</v>
      </c>
      <c r="S1169" s="17">
        <f t="shared" si="110"/>
        <v>41863.734895833331</v>
      </c>
      <c r="T1169" s="17">
        <f t="shared" si="111"/>
        <v>41894.734895833331</v>
      </c>
      <c r="U1169">
        <f t="shared" si="112"/>
        <v>2014</v>
      </c>
      <c r="V1169" t="str">
        <f>TEXT(W1169*29,"mmm")</f>
        <v>Aug</v>
      </c>
      <c r="W1169">
        <f t="shared" si="113"/>
        <v>8</v>
      </c>
    </row>
    <row r="1170" spans="1:23" ht="48" x14ac:dyDescent="0.2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109"/>
        <v>6</v>
      </c>
      <c r="P1170">
        <f t="shared" si="108"/>
        <v>340</v>
      </c>
      <c r="Q1170" s="11" t="s">
        <v>8333</v>
      </c>
      <c r="R1170" t="s">
        <v>8334</v>
      </c>
      <c r="S1170" s="17">
        <f t="shared" si="110"/>
        <v>42605.053993055553</v>
      </c>
      <c r="T1170" s="17">
        <f t="shared" si="111"/>
        <v>42635.053993055553</v>
      </c>
      <c r="U1170">
        <f t="shared" si="112"/>
        <v>2016</v>
      </c>
      <c r="V1170" t="str">
        <f>TEXT(W1170*29,"mmm")</f>
        <v>Aug</v>
      </c>
      <c r="W1170">
        <f t="shared" si="113"/>
        <v>8</v>
      </c>
    </row>
    <row r="1171" spans="1:23" ht="48" x14ac:dyDescent="0.2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109"/>
        <v>0</v>
      </c>
      <c r="P1171">
        <f t="shared" si="108"/>
        <v>5.67</v>
      </c>
      <c r="Q1171" s="11" t="s">
        <v>8333</v>
      </c>
      <c r="R1171" t="s">
        <v>8334</v>
      </c>
      <c r="S1171" s="17">
        <f t="shared" si="110"/>
        <v>42027.353738425925</v>
      </c>
      <c r="T1171" s="17">
        <f t="shared" si="111"/>
        <v>42057.353738425925</v>
      </c>
      <c r="U1171">
        <f t="shared" si="112"/>
        <v>2015</v>
      </c>
      <c r="V1171" t="str">
        <f>TEXT(W1171*29,"mmm")</f>
        <v>Jan</v>
      </c>
      <c r="W1171">
        <f t="shared" si="113"/>
        <v>1</v>
      </c>
    </row>
    <row r="1172" spans="1:23" ht="48" x14ac:dyDescent="0.2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109"/>
        <v>0</v>
      </c>
      <c r="P1172">
        <f t="shared" si="108"/>
        <v>50</v>
      </c>
      <c r="Q1172" s="11" t="s">
        <v>8333</v>
      </c>
      <c r="R1172" t="s">
        <v>8334</v>
      </c>
      <c r="S1172" s="17">
        <f t="shared" si="110"/>
        <v>42124.893182870372</v>
      </c>
      <c r="T1172" s="17">
        <f t="shared" si="111"/>
        <v>42154.893182870372</v>
      </c>
      <c r="U1172">
        <f t="shared" si="112"/>
        <v>2015</v>
      </c>
      <c r="V1172" t="str">
        <f>TEXT(W1172*29,"mmm")</f>
        <v>Apr</v>
      </c>
      <c r="W1172">
        <f t="shared" si="113"/>
        <v>4</v>
      </c>
    </row>
    <row r="1173" spans="1:23" ht="32" x14ac:dyDescent="0.2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109"/>
        <v>0</v>
      </c>
      <c r="P1173">
        <f t="shared" si="108"/>
        <v>25</v>
      </c>
      <c r="Q1173" s="11" t="s">
        <v>8333</v>
      </c>
      <c r="R1173" t="s">
        <v>8334</v>
      </c>
      <c r="S1173" s="17">
        <f t="shared" si="110"/>
        <v>41938.804710648146</v>
      </c>
      <c r="T1173" s="17">
        <f t="shared" si="111"/>
        <v>41956.846377314811</v>
      </c>
      <c r="U1173">
        <f t="shared" si="112"/>
        <v>2014</v>
      </c>
      <c r="V1173" t="str">
        <f>TEXT(W1173*29,"mmm")</f>
        <v>Oct</v>
      </c>
      <c r="W1173">
        <f t="shared" si="113"/>
        <v>10</v>
      </c>
    </row>
    <row r="1174" spans="1:23" ht="16" x14ac:dyDescent="0.2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109"/>
        <v>0</v>
      </c>
      <c r="P1174">
        <f t="shared" si="108"/>
        <v>0</v>
      </c>
      <c r="Q1174" s="11" t="s">
        <v>8333</v>
      </c>
      <c r="R1174" t="s">
        <v>8334</v>
      </c>
      <c r="S1174" s="17">
        <f t="shared" si="110"/>
        <v>41841.682314814818</v>
      </c>
      <c r="T1174" s="17">
        <f t="shared" si="111"/>
        <v>41871.682314814818</v>
      </c>
      <c r="U1174">
        <f t="shared" si="112"/>
        <v>2014</v>
      </c>
      <c r="V1174" t="str">
        <f>TEXT(W1174*29,"mmm")</f>
        <v>Jul</v>
      </c>
      <c r="W1174">
        <f t="shared" si="113"/>
        <v>7</v>
      </c>
    </row>
    <row r="1175" spans="1:23" ht="48" x14ac:dyDescent="0.2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109"/>
        <v>0</v>
      </c>
      <c r="P1175">
        <f t="shared" si="108"/>
        <v>30</v>
      </c>
      <c r="Q1175" s="11" t="s">
        <v>8333</v>
      </c>
      <c r="R1175" t="s">
        <v>8334</v>
      </c>
      <c r="S1175" s="17">
        <f t="shared" si="110"/>
        <v>42184.185844907406</v>
      </c>
      <c r="T1175" s="17">
        <f t="shared" si="111"/>
        <v>42219.185844907406</v>
      </c>
      <c r="U1175">
        <f t="shared" si="112"/>
        <v>2015</v>
      </c>
      <c r="V1175" t="str">
        <f>TEXT(W1175*29,"mmm")</f>
        <v>Jun</v>
      </c>
      <c r="W1175">
        <f t="shared" si="113"/>
        <v>6</v>
      </c>
    </row>
    <row r="1176" spans="1:23" ht="48" x14ac:dyDescent="0.2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109"/>
        <v>6</v>
      </c>
      <c r="P1176">
        <f t="shared" si="108"/>
        <v>46.63</v>
      </c>
      <c r="Q1176" s="11" t="s">
        <v>8333</v>
      </c>
      <c r="R1176" t="s">
        <v>8334</v>
      </c>
      <c r="S1176" s="17">
        <f t="shared" si="110"/>
        <v>42468.84174768519</v>
      </c>
      <c r="T1176" s="17">
        <f t="shared" si="111"/>
        <v>42498.84174768519</v>
      </c>
      <c r="U1176">
        <f t="shared" si="112"/>
        <v>2016</v>
      </c>
      <c r="V1176" t="str">
        <f>TEXT(W1176*29,"mmm")</f>
        <v>Apr</v>
      </c>
      <c r="W1176">
        <f t="shared" si="113"/>
        <v>4</v>
      </c>
    </row>
    <row r="1177" spans="1:23" ht="48" x14ac:dyDescent="0.2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109"/>
        <v>3</v>
      </c>
      <c r="P1177">
        <f t="shared" si="108"/>
        <v>65</v>
      </c>
      <c r="Q1177" s="11" t="s">
        <v>8333</v>
      </c>
      <c r="R1177" t="s">
        <v>8334</v>
      </c>
      <c r="S1177" s="17">
        <f t="shared" si="110"/>
        <v>42170.728460648148</v>
      </c>
      <c r="T1177" s="17">
        <f t="shared" si="111"/>
        <v>42200.728460648148</v>
      </c>
      <c r="U1177">
        <f t="shared" si="112"/>
        <v>2015</v>
      </c>
      <c r="V1177" t="str">
        <f>TEXT(W1177*29,"mmm")</f>
        <v>Jun</v>
      </c>
      <c r="W1177">
        <f t="shared" si="113"/>
        <v>6</v>
      </c>
    </row>
    <row r="1178" spans="1:23" ht="64" x14ac:dyDescent="0.2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109"/>
        <v>0</v>
      </c>
      <c r="P1178">
        <f t="shared" si="108"/>
        <v>10</v>
      </c>
      <c r="Q1178" s="11" t="s">
        <v>8333</v>
      </c>
      <c r="R1178" t="s">
        <v>8334</v>
      </c>
      <c r="S1178" s="17">
        <f t="shared" si="110"/>
        <v>42746.019652777773</v>
      </c>
      <c r="T1178" s="17">
        <f t="shared" si="111"/>
        <v>42800.541666666672</v>
      </c>
      <c r="U1178">
        <f t="shared" si="112"/>
        <v>2017</v>
      </c>
      <c r="V1178" t="str">
        <f>TEXT(W1178*29,"mmm")</f>
        <v>Jan</v>
      </c>
      <c r="W1178">
        <f t="shared" si="113"/>
        <v>1</v>
      </c>
    </row>
    <row r="1179" spans="1:23" ht="48" x14ac:dyDescent="0.2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109"/>
        <v>0</v>
      </c>
      <c r="P1179">
        <f t="shared" si="108"/>
        <v>0</v>
      </c>
      <c r="Q1179" s="11" t="s">
        <v>8333</v>
      </c>
      <c r="R1179" t="s">
        <v>8334</v>
      </c>
      <c r="S1179" s="17">
        <f t="shared" si="110"/>
        <v>41897.660833333335</v>
      </c>
      <c r="T1179" s="17">
        <f t="shared" si="111"/>
        <v>41927.660833333335</v>
      </c>
      <c r="U1179">
        <f t="shared" si="112"/>
        <v>2014</v>
      </c>
      <c r="V1179" t="str">
        <f>TEXT(W1179*29,"mmm")</f>
        <v>Sep</v>
      </c>
      <c r="W1179">
        <f t="shared" si="113"/>
        <v>9</v>
      </c>
    </row>
    <row r="1180" spans="1:23" ht="48" x14ac:dyDescent="0.2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109"/>
        <v>0</v>
      </c>
      <c r="P1180">
        <f t="shared" si="108"/>
        <v>5</v>
      </c>
      <c r="Q1180" s="11" t="s">
        <v>8333</v>
      </c>
      <c r="R1180" t="s">
        <v>8334</v>
      </c>
      <c r="S1180" s="17">
        <f t="shared" si="110"/>
        <v>41837.905694444446</v>
      </c>
      <c r="T1180" s="17">
        <f t="shared" si="111"/>
        <v>41867.905694444446</v>
      </c>
      <c r="U1180">
        <f t="shared" si="112"/>
        <v>2014</v>
      </c>
      <c r="V1180" t="str">
        <f>TEXT(W1180*29,"mmm")</f>
        <v>Jul</v>
      </c>
      <c r="W1180">
        <f t="shared" si="113"/>
        <v>7</v>
      </c>
    </row>
    <row r="1181" spans="1:23" ht="48" x14ac:dyDescent="0.2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109"/>
        <v>5</v>
      </c>
      <c r="P1181">
        <f t="shared" si="108"/>
        <v>640</v>
      </c>
      <c r="Q1181" s="11" t="s">
        <v>8333</v>
      </c>
      <c r="R1181" t="s">
        <v>8334</v>
      </c>
      <c r="S1181" s="17">
        <f t="shared" si="110"/>
        <v>42275.720219907409</v>
      </c>
      <c r="T1181" s="17">
        <f t="shared" si="111"/>
        <v>42305.720219907409</v>
      </c>
      <c r="U1181">
        <f t="shared" si="112"/>
        <v>2015</v>
      </c>
      <c r="V1181" t="str">
        <f>TEXT(W1181*29,"mmm")</f>
        <v>Sep</v>
      </c>
      <c r="W1181">
        <f t="shared" si="113"/>
        <v>9</v>
      </c>
    </row>
    <row r="1182" spans="1:23" ht="32" x14ac:dyDescent="0.2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109"/>
        <v>12</v>
      </c>
      <c r="P1182">
        <f t="shared" si="108"/>
        <v>69.12</v>
      </c>
      <c r="Q1182" s="11" t="s">
        <v>8333</v>
      </c>
      <c r="R1182" t="s">
        <v>8334</v>
      </c>
      <c r="S1182" s="17">
        <f t="shared" si="110"/>
        <v>41781.806875000002</v>
      </c>
      <c r="T1182" s="17">
        <f t="shared" si="111"/>
        <v>41818.806875000002</v>
      </c>
      <c r="U1182">
        <f t="shared" si="112"/>
        <v>2014</v>
      </c>
      <c r="V1182" t="str">
        <f>TEXT(W1182*29,"mmm")</f>
        <v>May</v>
      </c>
      <c r="W1182">
        <f t="shared" si="113"/>
        <v>5</v>
      </c>
    </row>
    <row r="1183" spans="1:23" ht="16" x14ac:dyDescent="0.2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109"/>
        <v>0</v>
      </c>
      <c r="P1183">
        <f t="shared" si="108"/>
        <v>1.33</v>
      </c>
      <c r="Q1183" s="11" t="s">
        <v>8333</v>
      </c>
      <c r="R1183" t="s">
        <v>8334</v>
      </c>
      <c r="S1183" s="17">
        <f t="shared" si="110"/>
        <v>42034.339363425926</v>
      </c>
      <c r="T1183" s="17">
        <f t="shared" si="111"/>
        <v>42064.339363425926</v>
      </c>
      <c r="U1183">
        <f t="shared" si="112"/>
        <v>2015</v>
      </c>
      <c r="V1183" t="str">
        <f>TEXT(W1183*29,"mmm")</f>
        <v>Jan</v>
      </c>
      <c r="W1183">
        <f t="shared" si="113"/>
        <v>1</v>
      </c>
    </row>
    <row r="1184" spans="1:23" ht="48" x14ac:dyDescent="0.2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109"/>
        <v>4</v>
      </c>
      <c r="P1184">
        <f t="shared" si="108"/>
        <v>10.5</v>
      </c>
      <c r="Q1184" s="11" t="s">
        <v>8333</v>
      </c>
      <c r="R1184" t="s">
        <v>8334</v>
      </c>
      <c r="S1184" s="17">
        <f t="shared" si="110"/>
        <v>42728.827407407407</v>
      </c>
      <c r="T1184" s="17">
        <f t="shared" si="111"/>
        <v>42747.695833333331</v>
      </c>
      <c r="U1184">
        <f t="shared" si="112"/>
        <v>2016</v>
      </c>
      <c r="V1184" t="str">
        <f>TEXT(W1184*29,"mmm")</f>
        <v>Dec</v>
      </c>
      <c r="W1184">
        <f t="shared" si="113"/>
        <v>12</v>
      </c>
    </row>
    <row r="1185" spans="1:23" ht="48" x14ac:dyDescent="0.2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109"/>
        <v>4</v>
      </c>
      <c r="P1185">
        <f t="shared" si="108"/>
        <v>33.33</v>
      </c>
      <c r="Q1185" s="11" t="s">
        <v>8333</v>
      </c>
      <c r="R1185" t="s">
        <v>8334</v>
      </c>
      <c r="S1185" s="17">
        <f t="shared" si="110"/>
        <v>42656.86137731481</v>
      </c>
      <c r="T1185" s="17">
        <f t="shared" si="111"/>
        <v>42676.165972222225</v>
      </c>
      <c r="U1185">
        <f t="shared" si="112"/>
        <v>2016</v>
      </c>
      <c r="V1185" t="str">
        <f>TEXT(W1185*29,"mmm")</f>
        <v>Oct</v>
      </c>
      <c r="W1185">
        <f t="shared" si="113"/>
        <v>10</v>
      </c>
    </row>
    <row r="1186" spans="1:23" ht="48" x14ac:dyDescent="0.2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109"/>
        <v>105</v>
      </c>
      <c r="P1186">
        <f t="shared" si="108"/>
        <v>61.56</v>
      </c>
      <c r="Q1186" s="11" t="s">
        <v>8335</v>
      </c>
      <c r="R1186" t="s">
        <v>8336</v>
      </c>
      <c r="S1186" s="17">
        <f t="shared" si="110"/>
        <v>42741.599664351852</v>
      </c>
      <c r="T1186" s="17">
        <f t="shared" si="111"/>
        <v>42772.599664351852</v>
      </c>
      <c r="U1186">
        <f t="shared" si="112"/>
        <v>2017</v>
      </c>
      <c r="V1186" t="str">
        <f>TEXT(W1186*29,"mmm")</f>
        <v>Jan</v>
      </c>
      <c r="W1186">
        <f t="shared" si="113"/>
        <v>1</v>
      </c>
    </row>
    <row r="1187" spans="1:23" ht="48" x14ac:dyDescent="0.2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109"/>
        <v>105</v>
      </c>
      <c r="P1187">
        <f t="shared" si="108"/>
        <v>118.74</v>
      </c>
      <c r="Q1187" s="11" t="s">
        <v>8335</v>
      </c>
      <c r="R1187" t="s">
        <v>8336</v>
      </c>
      <c r="S1187" s="17">
        <f t="shared" si="110"/>
        <v>42130.865150462967</v>
      </c>
      <c r="T1187" s="17">
        <f t="shared" si="111"/>
        <v>42163.166666666672</v>
      </c>
      <c r="U1187">
        <f t="shared" si="112"/>
        <v>2015</v>
      </c>
      <c r="V1187" t="str">
        <f>TEXT(W1187*29,"mmm")</f>
        <v>May</v>
      </c>
      <c r="W1187">
        <f t="shared" si="113"/>
        <v>5</v>
      </c>
    </row>
    <row r="1188" spans="1:23" ht="48" x14ac:dyDescent="0.2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109"/>
        <v>107</v>
      </c>
      <c r="P1188">
        <f t="shared" si="108"/>
        <v>65.08</v>
      </c>
      <c r="Q1188" s="11" t="s">
        <v>8335</v>
      </c>
      <c r="R1188" t="s">
        <v>8336</v>
      </c>
      <c r="S1188" s="17">
        <f t="shared" si="110"/>
        <v>42123.86336805555</v>
      </c>
      <c r="T1188" s="17">
        <f t="shared" si="111"/>
        <v>42156.945833333331</v>
      </c>
      <c r="U1188">
        <f t="shared" si="112"/>
        <v>2015</v>
      </c>
      <c r="V1188" t="str">
        <f>TEXT(W1188*29,"mmm")</f>
        <v>Apr</v>
      </c>
      <c r="W1188">
        <f t="shared" si="113"/>
        <v>4</v>
      </c>
    </row>
    <row r="1189" spans="1:23" ht="48" x14ac:dyDescent="0.2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109"/>
        <v>104</v>
      </c>
      <c r="P1189">
        <f t="shared" si="108"/>
        <v>130.16</v>
      </c>
      <c r="Q1189" s="11" t="s">
        <v>8335</v>
      </c>
      <c r="R1189" t="s">
        <v>8336</v>
      </c>
      <c r="S1189" s="17">
        <f t="shared" si="110"/>
        <v>42109.894942129627</v>
      </c>
      <c r="T1189" s="17">
        <f t="shared" si="111"/>
        <v>42141.75</v>
      </c>
      <c r="U1189">
        <f t="shared" si="112"/>
        <v>2015</v>
      </c>
      <c r="V1189" t="str">
        <f>TEXT(W1189*29,"mmm")</f>
        <v>Apr</v>
      </c>
      <c r="W1189">
        <f t="shared" si="113"/>
        <v>4</v>
      </c>
    </row>
    <row r="1190" spans="1:23" ht="48" x14ac:dyDescent="0.2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109"/>
        <v>161</v>
      </c>
      <c r="P1190">
        <f t="shared" si="108"/>
        <v>37.78</v>
      </c>
      <c r="Q1190" s="11" t="s">
        <v>8335</v>
      </c>
      <c r="R1190" t="s">
        <v>8336</v>
      </c>
      <c r="S1190" s="17">
        <f t="shared" si="110"/>
        <v>42711.700694444444</v>
      </c>
      <c r="T1190" s="17">
        <f t="shared" si="111"/>
        <v>42732.700694444444</v>
      </c>
      <c r="U1190">
        <f t="shared" si="112"/>
        <v>2016</v>
      </c>
      <c r="V1190" t="str">
        <f>TEXT(W1190*29,"mmm")</f>
        <v>Dec</v>
      </c>
      <c r="W1190">
        <f t="shared" si="113"/>
        <v>12</v>
      </c>
    </row>
    <row r="1191" spans="1:23" ht="48" x14ac:dyDescent="0.2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109"/>
        <v>108</v>
      </c>
      <c r="P1191">
        <f t="shared" si="108"/>
        <v>112.79</v>
      </c>
      <c r="Q1191" s="11" t="s">
        <v>8335</v>
      </c>
      <c r="R1191" t="s">
        <v>8336</v>
      </c>
      <c r="S1191" s="17">
        <f t="shared" si="110"/>
        <v>42529.979108796295</v>
      </c>
      <c r="T1191" s="17">
        <f t="shared" si="111"/>
        <v>42550.979108796295</v>
      </c>
      <c r="U1191">
        <f t="shared" si="112"/>
        <v>2016</v>
      </c>
      <c r="V1191" t="str">
        <f>TEXT(W1191*29,"mmm")</f>
        <v>Jun</v>
      </c>
      <c r="W1191">
        <f t="shared" si="113"/>
        <v>6</v>
      </c>
    </row>
    <row r="1192" spans="1:23" ht="32" x14ac:dyDescent="0.2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109"/>
        <v>135</v>
      </c>
      <c r="P1192">
        <f t="shared" si="108"/>
        <v>51.92</v>
      </c>
      <c r="Q1192" s="11" t="s">
        <v>8335</v>
      </c>
      <c r="R1192" t="s">
        <v>8336</v>
      </c>
      <c r="S1192" s="17">
        <f t="shared" si="110"/>
        <v>41852.665798611109</v>
      </c>
      <c r="T1192" s="17">
        <f t="shared" si="111"/>
        <v>41882.665798611109</v>
      </c>
      <c r="U1192">
        <f t="shared" si="112"/>
        <v>2014</v>
      </c>
      <c r="V1192" t="str">
        <f>TEXT(W1192*29,"mmm")</f>
        <v>Aug</v>
      </c>
      <c r="W1192">
        <f t="shared" si="113"/>
        <v>8</v>
      </c>
    </row>
    <row r="1193" spans="1:23" ht="48" x14ac:dyDescent="0.2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109"/>
        <v>109</v>
      </c>
      <c r="P1193">
        <f t="shared" si="108"/>
        <v>89.24</v>
      </c>
      <c r="Q1193" s="11" t="s">
        <v>8335</v>
      </c>
      <c r="R1193" t="s">
        <v>8336</v>
      </c>
      <c r="S1193" s="17">
        <f t="shared" si="110"/>
        <v>42419.603703703702</v>
      </c>
      <c r="T1193" s="17">
        <f t="shared" si="111"/>
        <v>42449.562037037031</v>
      </c>
      <c r="U1193">
        <f t="shared" si="112"/>
        <v>2016</v>
      </c>
      <c r="V1193" t="str">
        <f>TEXT(W1193*29,"mmm")</f>
        <v>Feb</v>
      </c>
      <c r="W1193">
        <f t="shared" si="113"/>
        <v>2</v>
      </c>
    </row>
    <row r="1194" spans="1:23" ht="32" x14ac:dyDescent="0.2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109"/>
        <v>290</v>
      </c>
      <c r="P1194">
        <f t="shared" si="108"/>
        <v>19.329999999999998</v>
      </c>
      <c r="Q1194" s="11" t="s">
        <v>8335</v>
      </c>
      <c r="R1194" t="s">
        <v>8336</v>
      </c>
      <c r="S1194" s="17">
        <f t="shared" si="110"/>
        <v>42747.506689814814</v>
      </c>
      <c r="T1194" s="17">
        <f t="shared" si="111"/>
        <v>42777.506689814814</v>
      </c>
      <c r="U1194">
        <f t="shared" si="112"/>
        <v>2017</v>
      </c>
      <c r="V1194" t="str">
        <f>TEXT(W1194*29,"mmm")</f>
        <v>Jan</v>
      </c>
      <c r="W1194">
        <f t="shared" si="113"/>
        <v>1</v>
      </c>
    </row>
    <row r="1195" spans="1:23" ht="48" x14ac:dyDescent="0.2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109"/>
        <v>104</v>
      </c>
      <c r="P1195">
        <f t="shared" si="108"/>
        <v>79.97</v>
      </c>
      <c r="Q1195" s="11" t="s">
        <v>8335</v>
      </c>
      <c r="R1195" t="s">
        <v>8336</v>
      </c>
      <c r="S1195" s="17">
        <f t="shared" si="110"/>
        <v>42409.776076388895</v>
      </c>
      <c r="T1195" s="17">
        <f t="shared" si="111"/>
        <v>42469.734409722223</v>
      </c>
      <c r="U1195">
        <f t="shared" si="112"/>
        <v>2016</v>
      </c>
      <c r="V1195" t="str">
        <f>TEXT(W1195*29,"mmm")</f>
        <v>Feb</v>
      </c>
      <c r="W1195">
        <f t="shared" si="113"/>
        <v>2</v>
      </c>
    </row>
    <row r="1196" spans="1:23" ht="48" x14ac:dyDescent="0.2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109"/>
        <v>322</v>
      </c>
      <c r="P1196">
        <f t="shared" si="108"/>
        <v>56.41</v>
      </c>
      <c r="Q1196" s="11" t="s">
        <v>8335</v>
      </c>
      <c r="R1196" t="s">
        <v>8336</v>
      </c>
      <c r="S1196" s="17">
        <f t="shared" si="110"/>
        <v>42072.488182870366</v>
      </c>
      <c r="T1196" s="17">
        <f t="shared" si="111"/>
        <v>42102.488182870366</v>
      </c>
      <c r="U1196">
        <f t="shared" si="112"/>
        <v>2015</v>
      </c>
      <c r="V1196" t="str">
        <f>TEXT(W1196*29,"mmm")</f>
        <v>Mar</v>
      </c>
      <c r="W1196">
        <f t="shared" si="113"/>
        <v>3</v>
      </c>
    </row>
    <row r="1197" spans="1:23" ht="64" x14ac:dyDescent="0.2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109"/>
        <v>135</v>
      </c>
      <c r="P1197">
        <f t="shared" si="108"/>
        <v>79.41</v>
      </c>
      <c r="Q1197" s="11" t="s">
        <v>8335</v>
      </c>
      <c r="R1197" t="s">
        <v>8336</v>
      </c>
      <c r="S1197" s="17">
        <f t="shared" si="110"/>
        <v>42298.34783564815</v>
      </c>
      <c r="T1197" s="17">
        <f t="shared" si="111"/>
        <v>42358.375</v>
      </c>
      <c r="U1197">
        <f t="shared" si="112"/>
        <v>2015</v>
      </c>
      <c r="V1197" t="str">
        <f>TEXT(W1197*29,"mmm")</f>
        <v>Oct</v>
      </c>
      <c r="W1197">
        <f t="shared" si="113"/>
        <v>10</v>
      </c>
    </row>
    <row r="1198" spans="1:23" ht="32" x14ac:dyDescent="0.2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109"/>
        <v>270</v>
      </c>
      <c r="P1198">
        <f t="shared" si="108"/>
        <v>76.44</v>
      </c>
      <c r="Q1198" s="11" t="s">
        <v>8335</v>
      </c>
      <c r="R1198" t="s">
        <v>8336</v>
      </c>
      <c r="S1198" s="17">
        <f t="shared" si="110"/>
        <v>42326.818738425922</v>
      </c>
      <c r="T1198" s="17">
        <f t="shared" si="111"/>
        <v>42356.818738425922</v>
      </c>
      <c r="U1198">
        <f t="shared" si="112"/>
        <v>2015</v>
      </c>
      <c r="V1198" t="str">
        <f>TEXT(W1198*29,"mmm")</f>
        <v>Nov</v>
      </c>
      <c r="W1198">
        <f t="shared" si="113"/>
        <v>11</v>
      </c>
    </row>
    <row r="1199" spans="1:23" ht="48" x14ac:dyDescent="0.2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109"/>
        <v>253</v>
      </c>
      <c r="P1199">
        <f t="shared" si="108"/>
        <v>121</v>
      </c>
      <c r="Q1199" s="11" t="s">
        <v>8335</v>
      </c>
      <c r="R1199" t="s">
        <v>8336</v>
      </c>
      <c r="S1199" s="17">
        <f t="shared" si="110"/>
        <v>42503.66474537037</v>
      </c>
      <c r="T1199" s="17">
        <f t="shared" si="111"/>
        <v>42534.249305555553</v>
      </c>
      <c r="U1199">
        <f t="shared" si="112"/>
        <v>2016</v>
      </c>
      <c r="V1199" t="str">
        <f>TEXT(W1199*29,"mmm")</f>
        <v>May</v>
      </c>
      <c r="W1199">
        <f t="shared" si="113"/>
        <v>5</v>
      </c>
    </row>
    <row r="1200" spans="1:23" ht="48" x14ac:dyDescent="0.2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109"/>
        <v>261</v>
      </c>
      <c r="P1200">
        <f t="shared" si="108"/>
        <v>54.62</v>
      </c>
      <c r="Q1200" s="11" t="s">
        <v>8335</v>
      </c>
      <c r="R1200" t="s">
        <v>8336</v>
      </c>
      <c r="S1200" s="17">
        <f t="shared" si="110"/>
        <v>42333.619050925925</v>
      </c>
      <c r="T1200" s="17">
        <f t="shared" si="111"/>
        <v>42369.125</v>
      </c>
      <c r="U1200">
        <f t="shared" si="112"/>
        <v>2015</v>
      </c>
      <c r="V1200" t="str">
        <f>TEXT(W1200*29,"mmm")</f>
        <v>Nov</v>
      </c>
      <c r="W1200">
        <f t="shared" si="113"/>
        <v>11</v>
      </c>
    </row>
    <row r="1201" spans="1:23" ht="48" x14ac:dyDescent="0.2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109"/>
        <v>101</v>
      </c>
      <c r="P1201">
        <f t="shared" si="108"/>
        <v>299.22000000000003</v>
      </c>
      <c r="Q1201" s="11" t="s">
        <v>8335</v>
      </c>
      <c r="R1201" t="s">
        <v>8336</v>
      </c>
      <c r="S1201" s="17">
        <f t="shared" si="110"/>
        <v>42161.770833333328</v>
      </c>
      <c r="T1201" s="17">
        <f t="shared" si="111"/>
        <v>42193.770833333328</v>
      </c>
      <c r="U1201">
        <f t="shared" si="112"/>
        <v>2015</v>
      </c>
      <c r="V1201" t="str">
        <f>TEXT(W1201*29,"mmm")</f>
        <v>Jun</v>
      </c>
      <c r="W1201">
        <f t="shared" si="113"/>
        <v>6</v>
      </c>
    </row>
    <row r="1202" spans="1:23" ht="48" x14ac:dyDescent="0.2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109"/>
        <v>126</v>
      </c>
      <c r="P1202">
        <f t="shared" si="108"/>
        <v>58.53</v>
      </c>
      <c r="Q1202" s="11" t="s">
        <v>8335</v>
      </c>
      <c r="R1202" t="s">
        <v>8336</v>
      </c>
      <c r="S1202" s="17">
        <f t="shared" si="110"/>
        <v>42089.477500000001</v>
      </c>
      <c r="T1202" s="17">
        <f t="shared" si="111"/>
        <v>42110.477500000001</v>
      </c>
      <c r="U1202">
        <f t="shared" si="112"/>
        <v>2015</v>
      </c>
      <c r="V1202" t="str">
        <f>TEXT(W1202*29,"mmm")</f>
        <v>Mar</v>
      </c>
      <c r="W1202">
        <f t="shared" si="113"/>
        <v>3</v>
      </c>
    </row>
    <row r="1203" spans="1:23" ht="48" x14ac:dyDescent="0.2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109"/>
        <v>102</v>
      </c>
      <c r="P1203">
        <f t="shared" si="108"/>
        <v>55.37</v>
      </c>
      <c r="Q1203" s="11" t="s">
        <v>8335</v>
      </c>
      <c r="R1203" t="s">
        <v>8336</v>
      </c>
      <c r="S1203" s="17">
        <f t="shared" si="110"/>
        <v>42536.60701388889</v>
      </c>
      <c r="T1203" s="17">
        <f t="shared" si="111"/>
        <v>42566.60701388889</v>
      </c>
      <c r="U1203">
        <f t="shared" si="112"/>
        <v>2016</v>
      </c>
      <c r="V1203" t="str">
        <f>TEXT(W1203*29,"mmm")</f>
        <v>Jun</v>
      </c>
      <c r="W1203">
        <f t="shared" si="113"/>
        <v>6</v>
      </c>
    </row>
    <row r="1204" spans="1:23" ht="48" x14ac:dyDescent="0.2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109"/>
        <v>199</v>
      </c>
      <c r="P1204">
        <f t="shared" si="108"/>
        <v>183.8</v>
      </c>
      <c r="Q1204" s="11" t="s">
        <v>8335</v>
      </c>
      <c r="R1204" t="s">
        <v>8336</v>
      </c>
      <c r="S1204" s="17">
        <f t="shared" si="110"/>
        <v>42152.288819444439</v>
      </c>
      <c r="T1204" s="17">
        <f t="shared" si="111"/>
        <v>42182.288819444439</v>
      </c>
      <c r="U1204">
        <f t="shared" si="112"/>
        <v>2015</v>
      </c>
      <c r="V1204" t="str">
        <f>TEXT(W1204*29,"mmm")</f>
        <v>May</v>
      </c>
      <c r="W1204">
        <f t="shared" si="113"/>
        <v>5</v>
      </c>
    </row>
    <row r="1205" spans="1:23" ht="48" x14ac:dyDescent="0.2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109"/>
        <v>102</v>
      </c>
      <c r="P1205">
        <f t="shared" si="108"/>
        <v>165.35</v>
      </c>
      <c r="Q1205" s="11" t="s">
        <v>8335</v>
      </c>
      <c r="R1205" t="s">
        <v>8336</v>
      </c>
      <c r="S1205" s="17">
        <f t="shared" si="110"/>
        <v>42125.614895833336</v>
      </c>
      <c r="T1205" s="17">
        <f t="shared" si="111"/>
        <v>42155.614895833336</v>
      </c>
      <c r="U1205">
        <f t="shared" si="112"/>
        <v>2015</v>
      </c>
      <c r="V1205" t="str">
        <f>TEXT(W1205*29,"mmm")</f>
        <v>May</v>
      </c>
      <c r="W1205">
        <f t="shared" si="113"/>
        <v>5</v>
      </c>
    </row>
    <row r="1206" spans="1:23" ht="48" x14ac:dyDescent="0.2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109"/>
        <v>103</v>
      </c>
      <c r="P1206">
        <f t="shared" si="108"/>
        <v>234.79</v>
      </c>
      <c r="Q1206" s="11" t="s">
        <v>8335</v>
      </c>
      <c r="R1206" t="s">
        <v>8336</v>
      </c>
      <c r="S1206" s="17">
        <f t="shared" si="110"/>
        <v>42297.748067129629</v>
      </c>
      <c r="T1206" s="17">
        <f t="shared" si="111"/>
        <v>42342.208333333328</v>
      </c>
      <c r="U1206">
        <f t="shared" si="112"/>
        <v>2015</v>
      </c>
      <c r="V1206" t="str">
        <f>TEXT(W1206*29,"mmm")</f>
        <v>Oct</v>
      </c>
      <c r="W1206">
        <f t="shared" si="113"/>
        <v>10</v>
      </c>
    </row>
    <row r="1207" spans="1:23" ht="48" x14ac:dyDescent="0.2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109"/>
        <v>101</v>
      </c>
      <c r="P1207">
        <f t="shared" si="108"/>
        <v>211.48</v>
      </c>
      <c r="Q1207" s="11" t="s">
        <v>8335</v>
      </c>
      <c r="R1207" t="s">
        <v>8336</v>
      </c>
      <c r="S1207" s="17">
        <f t="shared" si="110"/>
        <v>42138.506377314814</v>
      </c>
      <c r="T1207" s="17">
        <f t="shared" si="111"/>
        <v>42168.506377314814</v>
      </c>
      <c r="U1207">
        <f t="shared" si="112"/>
        <v>2015</v>
      </c>
      <c r="V1207" t="str">
        <f>TEXT(W1207*29,"mmm")</f>
        <v>May</v>
      </c>
      <c r="W1207">
        <f t="shared" si="113"/>
        <v>5</v>
      </c>
    </row>
    <row r="1208" spans="1:23" ht="48" x14ac:dyDescent="0.2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109"/>
        <v>115</v>
      </c>
      <c r="P1208">
        <f t="shared" si="108"/>
        <v>32.340000000000003</v>
      </c>
      <c r="Q1208" s="11" t="s">
        <v>8335</v>
      </c>
      <c r="R1208" t="s">
        <v>8336</v>
      </c>
      <c r="S1208" s="17">
        <f t="shared" si="110"/>
        <v>42772.776076388895</v>
      </c>
      <c r="T1208" s="17">
        <f t="shared" si="111"/>
        <v>42805.561805555553</v>
      </c>
      <c r="U1208">
        <f t="shared" si="112"/>
        <v>2017</v>
      </c>
      <c r="V1208" t="str">
        <f>TEXT(W1208*29,"mmm")</f>
        <v>Feb</v>
      </c>
      <c r="W1208">
        <f t="shared" si="113"/>
        <v>2</v>
      </c>
    </row>
    <row r="1209" spans="1:23" ht="32" x14ac:dyDescent="0.2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109"/>
        <v>104</v>
      </c>
      <c r="P1209">
        <f t="shared" si="108"/>
        <v>123.38</v>
      </c>
      <c r="Q1209" s="11" t="s">
        <v>8335</v>
      </c>
      <c r="R1209" t="s">
        <v>8336</v>
      </c>
      <c r="S1209" s="17">
        <f t="shared" si="110"/>
        <v>42430.430243055554</v>
      </c>
      <c r="T1209" s="17">
        <f t="shared" si="111"/>
        <v>42460.416666666672</v>
      </c>
      <c r="U1209">
        <f t="shared" si="112"/>
        <v>2016</v>
      </c>
      <c r="V1209" t="str">
        <f>TEXT(W1209*29,"mmm")</f>
        <v>Mar</v>
      </c>
      <c r="W1209">
        <f t="shared" si="113"/>
        <v>3</v>
      </c>
    </row>
    <row r="1210" spans="1:23" ht="48" x14ac:dyDescent="0.2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109"/>
        <v>155</v>
      </c>
      <c r="P1210">
        <f t="shared" si="108"/>
        <v>207.07</v>
      </c>
      <c r="Q1210" s="11" t="s">
        <v>8335</v>
      </c>
      <c r="R1210" t="s">
        <v>8336</v>
      </c>
      <c r="S1210" s="17">
        <f t="shared" si="110"/>
        <v>42423.709074074075</v>
      </c>
      <c r="T1210" s="17">
        <f t="shared" si="111"/>
        <v>42453.667407407411</v>
      </c>
      <c r="U1210">
        <f t="shared" si="112"/>
        <v>2016</v>
      </c>
      <c r="V1210" t="str">
        <f>TEXT(W1210*29,"mmm")</f>
        <v>Feb</v>
      </c>
      <c r="W1210">
        <f t="shared" si="113"/>
        <v>2</v>
      </c>
    </row>
    <row r="1211" spans="1:23" ht="48" x14ac:dyDescent="0.2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109"/>
        <v>106</v>
      </c>
      <c r="P1211">
        <f t="shared" si="108"/>
        <v>138.26</v>
      </c>
      <c r="Q1211" s="11" t="s">
        <v>8335</v>
      </c>
      <c r="R1211" t="s">
        <v>8336</v>
      </c>
      <c r="S1211" s="17">
        <f t="shared" si="110"/>
        <v>42761.846122685187</v>
      </c>
      <c r="T1211" s="17">
        <f t="shared" si="111"/>
        <v>42791.846122685187</v>
      </c>
      <c r="U1211">
        <f t="shared" si="112"/>
        <v>2017</v>
      </c>
      <c r="V1211" t="str">
        <f>TEXT(W1211*29,"mmm")</f>
        <v>Jan</v>
      </c>
      <c r="W1211">
        <f t="shared" si="113"/>
        <v>1</v>
      </c>
    </row>
    <row r="1212" spans="1:23" ht="32" x14ac:dyDescent="0.2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109"/>
        <v>254</v>
      </c>
      <c r="P1212">
        <f t="shared" si="108"/>
        <v>493.82</v>
      </c>
      <c r="Q1212" s="11" t="s">
        <v>8335</v>
      </c>
      <c r="R1212" t="s">
        <v>8336</v>
      </c>
      <c r="S1212" s="17">
        <f t="shared" si="110"/>
        <v>42132.941805555558</v>
      </c>
      <c r="T1212" s="17">
        <f t="shared" si="111"/>
        <v>42155.875</v>
      </c>
      <c r="U1212">
        <f t="shared" si="112"/>
        <v>2015</v>
      </c>
      <c r="V1212" t="str">
        <f>TEXT(W1212*29,"mmm")</f>
        <v>May</v>
      </c>
      <c r="W1212">
        <f t="shared" si="113"/>
        <v>5</v>
      </c>
    </row>
    <row r="1213" spans="1:23" ht="48" x14ac:dyDescent="0.2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109"/>
        <v>101</v>
      </c>
      <c r="P1213">
        <f t="shared" si="108"/>
        <v>168.5</v>
      </c>
      <c r="Q1213" s="11" t="s">
        <v>8335</v>
      </c>
      <c r="R1213" t="s">
        <v>8336</v>
      </c>
      <c r="S1213" s="17">
        <f t="shared" si="110"/>
        <v>42515.866446759261</v>
      </c>
      <c r="T1213" s="17">
        <f t="shared" si="111"/>
        <v>42530.866446759261</v>
      </c>
      <c r="U1213">
        <f t="shared" si="112"/>
        <v>2016</v>
      </c>
      <c r="V1213" t="str">
        <f>TEXT(W1213*29,"mmm")</f>
        <v>May</v>
      </c>
      <c r="W1213">
        <f t="shared" si="113"/>
        <v>5</v>
      </c>
    </row>
    <row r="1214" spans="1:23" ht="48" x14ac:dyDescent="0.2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109"/>
        <v>129</v>
      </c>
      <c r="P1214">
        <f t="shared" si="108"/>
        <v>38.869999999999997</v>
      </c>
      <c r="Q1214" s="11" t="s">
        <v>8335</v>
      </c>
      <c r="R1214" t="s">
        <v>8336</v>
      </c>
      <c r="S1214" s="17">
        <f t="shared" si="110"/>
        <v>42318.950173611112</v>
      </c>
      <c r="T1214" s="17">
        <f t="shared" si="111"/>
        <v>42335.041666666672</v>
      </c>
      <c r="U1214">
        <f t="shared" si="112"/>
        <v>2015</v>
      </c>
      <c r="V1214" t="str">
        <f>TEXT(W1214*29,"mmm")</f>
        <v>Nov</v>
      </c>
      <c r="W1214">
        <f t="shared" si="113"/>
        <v>11</v>
      </c>
    </row>
    <row r="1215" spans="1:23" ht="48" x14ac:dyDescent="0.2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109"/>
        <v>102</v>
      </c>
      <c r="P1215">
        <f t="shared" si="108"/>
        <v>61.53</v>
      </c>
      <c r="Q1215" s="11" t="s">
        <v>8335</v>
      </c>
      <c r="R1215" t="s">
        <v>8336</v>
      </c>
      <c r="S1215" s="17">
        <f t="shared" si="110"/>
        <v>42731.755787037036</v>
      </c>
      <c r="T1215" s="17">
        <f t="shared" si="111"/>
        <v>42766.755787037036</v>
      </c>
      <c r="U1215">
        <f t="shared" si="112"/>
        <v>2016</v>
      </c>
      <c r="V1215" t="str">
        <f>TEXT(W1215*29,"mmm")</f>
        <v>Dec</v>
      </c>
      <c r="W1215">
        <f t="shared" si="113"/>
        <v>12</v>
      </c>
    </row>
    <row r="1216" spans="1:23" ht="48" x14ac:dyDescent="0.2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109"/>
        <v>132</v>
      </c>
      <c r="P1216">
        <f t="shared" si="108"/>
        <v>105.44</v>
      </c>
      <c r="Q1216" s="11" t="s">
        <v>8335</v>
      </c>
      <c r="R1216" t="s">
        <v>8336</v>
      </c>
      <c r="S1216" s="17">
        <f t="shared" si="110"/>
        <v>42104.840335648143</v>
      </c>
      <c r="T1216" s="17">
        <f t="shared" si="111"/>
        <v>42164.840335648143</v>
      </c>
      <c r="U1216">
        <f t="shared" si="112"/>
        <v>2015</v>
      </c>
      <c r="V1216" t="str">
        <f>TEXT(W1216*29,"mmm")</f>
        <v>Apr</v>
      </c>
      <c r="W1216">
        <f t="shared" si="113"/>
        <v>4</v>
      </c>
    </row>
    <row r="1217" spans="1:23" ht="48" x14ac:dyDescent="0.2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109"/>
        <v>786</v>
      </c>
      <c r="P1217">
        <f t="shared" si="108"/>
        <v>71.59</v>
      </c>
      <c r="Q1217" s="11" t="s">
        <v>8335</v>
      </c>
      <c r="R1217" t="s">
        <v>8336</v>
      </c>
      <c r="S1217" s="17">
        <f t="shared" si="110"/>
        <v>41759.923101851848</v>
      </c>
      <c r="T1217" s="17">
        <f t="shared" si="111"/>
        <v>41789.923101851848</v>
      </c>
      <c r="U1217">
        <f t="shared" si="112"/>
        <v>2014</v>
      </c>
      <c r="V1217" t="str">
        <f>TEXT(W1217*29,"mmm")</f>
        <v>Apr</v>
      </c>
      <c r="W1217">
        <f t="shared" si="113"/>
        <v>4</v>
      </c>
    </row>
    <row r="1218" spans="1:23" ht="32" x14ac:dyDescent="0.2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109"/>
        <v>146</v>
      </c>
      <c r="P1218">
        <f t="shared" ref="P1218:P1281" si="114">IFERROR(ROUND(E1218/L1218,2),0)</f>
        <v>91.88</v>
      </c>
      <c r="Q1218" s="11" t="s">
        <v>8335</v>
      </c>
      <c r="R1218" t="s">
        <v>8336</v>
      </c>
      <c r="S1218" s="17">
        <f t="shared" si="110"/>
        <v>42247.616400462968</v>
      </c>
      <c r="T1218" s="17">
        <f t="shared" si="111"/>
        <v>42279.960416666669</v>
      </c>
      <c r="U1218">
        <f t="shared" si="112"/>
        <v>2015</v>
      </c>
      <c r="V1218" t="str">
        <f>TEXT(W1218*29,"mmm")</f>
        <v>Aug</v>
      </c>
      <c r="W1218">
        <f t="shared" si="113"/>
        <v>8</v>
      </c>
    </row>
    <row r="1219" spans="1:23" ht="48" x14ac:dyDescent="0.2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115">ROUND(E1219/D1219*100,0)</f>
        <v>103</v>
      </c>
      <c r="P1219">
        <f t="shared" si="114"/>
        <v>148.57</v>
      </c>
      <c r="Q1219" s="11" t="s">
        <v>8335</v>
      </c>
      <c r="R1219" t="s">
        <v>8336</v>
      </c>
      <c r="S1219" s="17">
        <f t="shared" ref="S1219:S1282" si="116">(((J1219/60)/60)/24)+DATE(1970,1,1)</f>
        <v>42535.809490740736</v>
      </c>
      <c r="T1219" s="17">
        <f t="shared" ref="T1219:T1282" si="117">(((I1219/60)/60)/24)+DATE(1970,1,1)</f>
        <v>42565.809490740736</v>
      </c>
      <c r="U1219">
        <f t="shared" ref="U1219:U1282" si="118">YEAR(S1219)</f>
        <v>2016</v>
      </c>
      <c r="V1219" t="str">
        <f>TEXT(W1219*29,"mmm")</f>
        <v>Jun</v>
      </c>
      <c r="W1219">
        <f t="shared" ref="W1219:W1282" si="119">MONTH(S1219)</f>
        <v>6</v>
      </c>
    </row>
    <row r="1220" spans="1:23" ht="48" x14ac:dyDescent="0.2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115"/>
        <v>172</v>
      </c>
      <c r="P1220">
        <f t="shared" si="114"/>
        <v>174.21</v>
      </c>
      <c r="Q1220" s="11" t="s">
        <v>8335</v>
      </c>
      <c r="R1220" t="s">
        <v>8336</v>
      </c>
      <c r="S1220" s="17">
        <f t="shared" si="116"/>
        <v>42278.662037037036</v>
      </c>
      <c r="T1220" s="17">
        <f t="shared" si="117"/>
        <v>42309.125</v>
      </c>
      <c r="U1220">
        <f t="shared" si="118"/>
        <v>2015</v>
      </c>
      <c r="V1220" t="str">
        <f>TEXT(W1220*29,"mmm")</f>
        <v>Oct</v>
      </c>
      <c r="W1220">
        <f t="shared" si="119"/>
        <v>10</v>
      </c>
    </row>
    <row r="1221" spans="1:23" ht="32" x14ac:dyDescent="0.2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115"/>
        <v>159</v>
      </c>
      <c r="P1221">
        <f t="shared" si="114"/>
        <v>102.86</v>
      </c>
      <c r="Q1221" s="11" t="s">
        <v>8335</v>
      </c>
      <c r="R1221" t="s">
        <v>8336</v>
      </c>
      <c r="S1221" s="17">
        <f t="shared" si="116"/>
        <v>42633.461956018517</v>
      </c>
      <c r="T1221" s="17">
        <f t="shared" si="117"/>
        <v>42663.461956018517</v>
      </c>
      <c r="U1221">
        <f t="shared" si="118"/>
        <v>2016</v>
      </c>
      <c r="V1221" t="str">
        <f>TEXT(W1221*29,"mmm")</f>
        <v>Sep</v>
      </c>
      <c r="W1221">
        <f t="shared" si="119"/>
        <v>9</v>
      </c>
    </row>
    <row r="1222" spans="1:23" ht="48" x14ac:dyDescent="0.2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115"/>
        <v>104</v>
      </c>
      <c r="P1222">
        <f t="shared" si="114"/>
        <v>111.18</v>
      </c>
      <c r="Q1222" s="11" t="s">
        <v>8335</v>
      </c>
      <c r="R1222" t="s">
        <v>8336</v>
      </c>
      <c r="S1222" s="17">
        <f t="shared" si="116"/>
        <v>42211.628611111111</v>
      </c>
      <c r="T1222" s="17">
        <f t="shared" si="117"/>
        <v>42241.628611111111</v>
      </c>
      <c r="U1222">
        <f t="shared" si="118"/>
        <v>2015</v>
      </c>
      <c r="V1222" t="str">
        <f>TEXT(W1222*29,"mmm")</f>
        <v>Jul</v>
      </c>
      <c r="W1222">
        <f t="shared" si="119"/>
        <v>7</v>
      </c>
    </row>
    <row r="1223" spans="1:23" ht="48" x14ac:dyDescent="0.2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115"/>
        <v>111</v>
      </c>
      <c r="P1223">
        <f t="shared" si="114"/>
        <v>23.8</v>
      </c>
      <c r="Q1223" s="11" t="s">
        <v>8335</v>
      </c>
      <c r="R1223" t="s">
        <v>8336</v>
      </c>
      <c r="S1223" s="17">
        <f t="shared" si="116"/>
        <v>42680.47555555556</v>
      </c>
      <c r="T1223" s="17">
        <f t="shared" si="117"/>
        <v>42708</v>
      </c>
      <c r="U1223">
        <f t="shared" si="118"/>
        <v>2016</v>
      </c>
      <c r="V1223" t="str">
        <f>TEXT(W1223*29,"mmm")</f>
        <v>Nov</v>
      </c>
      <c r="W1223">
        <f t="shared" si="119"/>
        <v>11</v>
      </c>
    </row>
    <row r="1224" spans="1:23" ht="32" x14ac:dyDescent="0.2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115"/>
        <v>280</v>
      </c>
      <c r="P1224">
        <f t="shared" si="114"/>
        <v>81.27</v>
      </c>
      <c r="Q1224" s="11" t="s">
        <v>8335</v>
      </c>
      <c r="R1224" t="s">
        <v>8336</v>
      </c>
      <c r="S1224" s="17">
        <f t="shared" si="116"/>
        <v>42430.720451388886</v>
      </c>
      <c r="T1224" s="17">
        <f t="shared" si="117"/>
        <v>42461.166666666672</v>
      </c>
      <c r="U1224">
        <f t="shared" si="118"/>
        <v>2016</v>
      </c>
      <c r="V1224" t="str">
        <f>TEXT(W1224*29,"mmm")</f>
        <v>Mar</v>
      </c>
      <c r="W1224">
        <f t="shared" si="119"/>
        <v>3</v>
      </c>
    </row>
    <row r="1225" spans="1:23" ht="32" x14ac:dyDescent="0.2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115"/>
        <v>112</v>
      </c>
      <c r="P1225">
        <f t="shared" si="114"/>
        <v>116.21</v>
      </c>
      <c r="Q1225" s="11" t="s">
        <v>8335</v>
      </c>
      <c r="R1225" t="s">
        <v>8336</v>
      </c>
      <c r="S1225" s="17">
        <f t="shared" si="116"/>
        <v>42654.177187499998</v>
      </c>
      <c r="T1225" s="17">
        <f t="shared" si="117"/>
        <v>42684.218854166669</v>
      </c>
      <c r="U1225">
        <f t="shared" si="118"/>
        <v>2016</v>
      </c>
      <c r="V1225" t="str">
        <f>TEXT(W1225*29,"mmm")</f>
        <v>Oct</v>
      </c>
      <c r="W1225">
        <f t="shared" si="119"/>
        <v>10</v>
      </c>
    </row>
    <row r="1226" spans="1:23" ht="32" x14ac:dyDescent="0.2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115"/>
        <v>7</v>
      </c>
      <c r="P1226">
        <f t="shared" si="114"/>
        <v>58.89</v>
      </c>
      <c r="Q1226" s="11" t="s">
        <v>8322</v>
      </c>
      <c r="R1226" t="s">
        <v>8337</v>
      </c>
      <c r="S1226" s="17">
        <f t="shared" si="116"/>
        <v>41736.549791666665</v>
      </c>
      <c r="T1226" s="17">
        <f t="shared" si="117"/>
        <v>41796.549791666665</v>
      </c>
      <c r="U1226">
        <f t="shared" si="118"/>
        <v>2014</v>
      </c>
      <c r="V1226" t="str">
        <f>TEXT(W1226*29,"mmm")</f>
        <v>Apr</v>
      </c>
      <c r="W1226">
        <f t="shared" si="119"/>
        <v>4</v>
      </c>
    </row>
    <row r="1227" spans="1:23" ht="48" x14ac:dyDescent="0.2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115"/>
        <v>4</v>
      </c>
      <c r="P1227">
        <f t="shared" si="114"/>
        <v>44</v>
      </c>
      <c r="Q1227" s="11" t="s">
        <v>8322</v>
      </c>
      <c r="R1227" t="s">
        <v>8337</v>
      </c>
      <c r="S1227" s="17">
        <f t="shared" si="116"/>
        <v>41509.905995370369</v>
      </c>
      <c r="T1227" s="17">
        <f t="shared" si="117"/>
        <v>41569.905995370369</v>
      </c>
      <c r="U1227">
        <f t="shared" si="118"/>
        <v>2013</v>
      </c>
      <c r="V1227" t="str">
        <f>TEXT(W1227*29,"mmm")</f>
        <v>Aug</v>
      </c>
      <c r="W1227">
        <f t="shared" si="119"/>
        <v>8</v>
      </c>
    </row>
    <row r="1228" spans="1:23" ht="48" x14ac:dyDescent="0.2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115"/>
        <v>4</v>
      </c>
      <c r="P1228">
        <f t="shared" si="114"/>
        <v>48.43</v>
      </c>
      <c r="Q1228" s="11" t="s">
        <v>8322</v>
      </c>
      <c r="R1228" t="s">
        <v>8337</v>
      </c>
      <c r="S1228" s="17">
        <f t="shared" si="116"/>
        <v>41715.874780092592</v>
      </c>
      <c r="T1228" s="17">
        <f t="shared" si="117"/>
        <v>41750.041666666664</v>
      </c>
      <c r="U1228">
        <f t="shared" si="118"/>
        <v>2014</v>
      </c>
      <c r="V1228" t="str">
        <f>TEXT(W1228*29,"mmm")</f>
        <v>Mar</v>
      </c>
      <c r="W1228">
        <f t="shared" si="119"/>
        <v>3</v>
      </c>
    </row>
    <row r="1229" spans="1:23" ht="48" x14ac:dyDescent="0.2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115"/>
        <v>0</v>
      </c>
      <c r="P1229">
        <f t="shared" si="114"/>
        <v>0</v>
      </c>
      <c r="Q1229" s="11" t="s">
        <v>8322</v>
      </c>
      <c r="R1229" t="s">
        <v>8337</v>
      </c>
      <c r="S1229" s="17">
        <f t="shared" si="116"/>
        <v>41827.919166666667</v>
      </c>
      <c r="T1229" s="17">
        <f t="shared" si="117"/>
        <v>41858.291666666664</v>
      </c>
      <c r="U1229">
        <f t="shared" si="118"/>
        <v>2014</v>
      </c>
      <c r="V1229" t="str">
        <f>TEXT(W1229*29,"mmm")</f>
        <v>Jul</v>
      </c>
      <c r="W1229">
        <f t="shared" si="119"/>
        <v>7</v>
      </c>
    </row>
    <row r="1230" spans="1:23" ht="32" x14ac:dyDescent="0.2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115"/>
        <v>29</v>
      </c>
      <c r="P1230">
        <f t="shared" si="114"/>
        <v>61.04</v>
      </c>
      <c r="Q1230" s="11" t="s">
        <v>8322</v>
      </c>
      <c r="R1230" t="s">
        <v>8337</v>
      </c>
      <c r="S1230" s="17">
        <f t="shared" si="116"/>
        <v>40754.729259259257</v>
      </c>
      <c r="T1230" s="17">
        <f t="shared" si="117"/>
        <v>40814.729259259257</v>
      </c>
      <c r="U1230">
        <f t="shared" si="118"/>
        <v>2011</v>
      </c>
      <c r="V1230" t="str">
        <f>TEXT(W1230*29,"mmm")</f>
        <v>Jul</v>
      </c>
      <c r="W1230">
        <f t="shared" si="119"/>
        <v>7</v>
      </c>
    </row>
    <row r="1231" spans="1:23" ht="48" x14ac:dyDescent="0.2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115"/>
        <v>1</v>
      </c>
      <c r="P1231">
        <f t="shared" si="114"/>
        <v>25</v>
      </c>
      <c r="Q1231" s="11" t="s">
        <v>8322</v>
      </c>
      <c r="R1231" t="s">
        <v>8337</v>
      </c>
      <c r="S1231" s="17">
        <f t="shared" si="116"/>
        <v>40985.459803240738</v>
      </c>
      <c r="T1231" s="17">
        <f t="shared" si="117"/>
        <v>41015.666666666664</v>
      </c>
      <c r="U1231">
        <f t="shared" si="118"/>
        <v>2012</v>
      </c>
      <c r="V1231" t="str">
        <f>TEXT(W1231*29,"mmm")</f>
        <v>Mar</v>
      </c>
      <c r="W1231">
        <f t="shared" si="119"/>
        <v>3</v>
      </c>
    </row>
    <row r="1232" spans="1:23" ht="48" x14ac:dyDescent="0.2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115"/>
        <v>0</v>
      </c>
      <c r="P1232">
        <f t="shared" si="114"/>
        <v>0</v>
      </c>
      <c r="Q1232" s="11" t="s">
        <v>8322</v>
      </c>
      <c r="R1232" t="s">
        <v>8337</v>
      </c>
      <c r="S1232" s="17">
        <f t="shared" si="116"/>
        <v>40568.972569444442</v>
      </c>
      <c r="T1232" s="17">
        <f t="shared" si="117"/>
        <v>40598.972569444442</v>
      </c>
      <c r="U1232">
        <f t="shared" si="118"/>
        <v>2011</v>
      </c>
      <c r="V1232" t="str">
        <f>TEXT(W1232*29,"mmm")</f>
        <v>Jan</v>
      </c>
      <c r="W1232">
        <f t="shared" si="119"/>
        <v>1</v>
      </c>
    </row>
    <row r="1233" spans="1:23" ht="48" x14ac:dyDescent="0.2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115"/>
        <v>0</v>
      </c>
      <c r="P1233">
        <f t="shared" si="114"/>
        <v>0</v>
      </c>
      <c r="Q1233" s="11" t="s">
        <v>8322</v>
      </c>
      <c r="R1233" t="s">
        <v>8337</v>
      </c>
      <c r="S1233" s="17">
        <f t="shared" si="116"/>
        <v>42193.941759259258</v>
      </c>
      <c r="T1233" s="17">
        <f t="shared" si="117"/>
        <v>42244.041666666672</v>
      </c>
      <c r="U1233">
        <f t="shared" si="118"/>
        <v>2015</v>
      </c>
      <c r="V1233" t="str">
        <f>TEXT(W1233*29,"mmm")</f>
        <v>Jul</v>
      </c>
      <c r="W1233">
        <f t="shared" si="119"/>
        <v>7</v>
      </c>
    </row>
    <row r="1234" spans="1:23" ht="48" x14ac:dyDescent="0.2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115"/>
        <v>1</v>
      </c>
      <c r="P1234">
        <f t="shared" si="114"/>
        <v>40</v>
      </c>
      <c r="Q1234" s="11" t="s">
        <v>8322</v>
      </c>
      <c r="R1234" t="s">
        <v>8337</v>
      </c>
      <c r="S1234" s="17">
        <f t="shared" si="116"/>
        <v>41506.848032407412</v>
      </c>
      <c r="T1234" s="17">
        <f t="shared" si="117"/>
        <v>41553.848032407412</v>
      </c>
      <c r="U1234">
        <f t="shared" si="118"/>
        <v>2013</v>
      </c>
      <c r="V1234" t="str">
        <f>TEXT(W1234*29,"mmm")</f>
        <v>Aug</v>
      </c>
      <c r="W1234">
        <f t="shared" si="119"/>
        <v>8</v>
      </c>
    </row>
    <row r="1235" spans="1:23" ht="48" x14ac:dyDescent="0.2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115"/>
        <v>12</v>
      </c>
      <c r="P1235">
        <f t="shared" si="114"/>
        <v>19.329999999999998</v>
      </c>
      <c r="Q1235" s="11" t="s">
        <v>8322</v>
      </c>
      <c r="R1235" t="s">
        <v>8337</v>
      </c>
      <c r="S1235" s="17">
        <f t="shared" si="116"/>
        <v>40939.948773148149</v>
      </c>
      <c r="T1235" s="17">
        <f t="shared" si="117"/>
        <v>40960.948773148149</v>
      </c>
      <c r="U1235">
        <f t="shared" si="118"/>
        <v>2012</v>
      </c>
      <c r="V1235" t="str">
        <f>TEXT(W1235*29,"mmm")</f>
        <v>Jan</v>
      </c>
      <c r="W1235">
        <f t="shared" si="119"/>
        <v>1</v>
      </c>
    </row>
    <row r="1236" spans="1:23" ht="48" x14ac:dyDescent="0.2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115"/>
        <v>0</v>
      </c>
      <c r="P1236">
        <f t="shared" si="114"/>
        <v>0</v>
      </c>
      <c r="Q1236" s="11" t="s">
        <v>8322</v>
      </c>
      <c r="R1236" t="s">
        <v>8337</v>
      </c>
      <c r="S1236" s="17">
        <f t="shared" si="116"/>
        <v>42007.788680555561</v>
      </c>
      <c r="T1236" s="17">
        <f t="shared" si="117"/>
        <v>42037.788680555561</v>
      </c>
      <c r="U1236">
        <f t="shared" si="118"/>
        <v>2015</v>
      </c>
      <c r="V1236" t="str">
        <f>TEXT(W1236*29,"mmm")</f>
        <v>Jan</v>
      </c>
      <c r="W1236">
        <f t="shared" si="119"/>
        <v>1</v>
      </c>
    </row>
    <row r="1237" spans="1:23" ht="48" x14ac:dyDescent="0.2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115"/>
        <v>3</v>
      </c>
      <c r="P1237">
        <f t="shared" si="114"/>
        <v>35</v>
      </c>
      <c r="Q1237" s="11" t="s">
        <v>8322</v>
      </c>
      <c r="R1237" t="s">
        <v>8337</v>
      </c>
      <c r="S1237" s="17">
        <f t="shared" si="116"/>
        <v>41583.135405092595</v>
      </c>
      <c r="T1237" s="17">
        <f t="shared" si="117"/>
        <v>41623.135405092595</v>
      </c>
      <c r="U1237">
        <f t="shared" si="118"/>
        <v>2013</v>
      </c>
      <c r="V1237" t="str">
        <f>TEXT(W1237*29,"mmm")</f>
        <v>Nov</v>
      </c>
      <c r="W1237">
        <f t="shared" si="119"/>
        <v>11</v>
      </c>
    </row>
    <row r="1238" spans="1:23" ht="16" x14ac:dyDescent="0.2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115"/>
        <v>0</v>
      </c>
      <c r="P1238">
        <f t="shared" si="114"/>
        <v>0</v>
      </c>
      <c r="Q1238" s="11" t="s">
        <v>8322</v>
      </c>
      <c r="R1238" t="s">
        <v>8337</v>
      </c>
      <c r="S1238" s="17">
        <f t="shared" si="116"/>
        <v>41110.680138888885</v>
      </c>
      <c r="T1238" s="17">
        <f t="shared" si="117"/>
        <v>41118.666666666664</v>
      </c>
      <c r="U1238">
        <f t="shared" si="118"/>
        <v>2012</v>
      </c>
      <c r="V1238" t="str">
        <f>TEXT(W1238*29,"mmm")</f>
        <v>Jul</v>
      </c>
      <c r="W1238">
        <f t="shared" si="119"/>
        <v>7</v>
      </c>
    </row>
    <row r="1239" spans="1:23" ht="48" x14ac:dyDescent="0.2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115"/>
        <v>0</v>
      </c>
      <c r="P1239">
        <f t="shared" si="114"/>
        <v>0</v>
      </c>
      <c r="Q1239" s="11" t="s">
        <v>8322</v>
      </c>
      <c r="R1239" t="s">
        <v>8337</v>
      </c>
      <c r="S1239" s="17">
        <f t="shared" si="116"/>
        <v>41125.283159722225</v>
      </c>
      <c r="T1239" s="17">
        <f t="shared" si="117"/>
        <v>41145.283159722225</v>
      </c>
      <c r="U1239">
        <f t="shared" si="118"/>
        <v>2012</v>
      </c>
      <c r="V1239" t="str">
        <f>TEXT(W1239*29,"mmm")</f>
        <v>Aug</v>
      </c>
      <c r="W1239">
        <f t="shared" si="119"/>
        <v>8</v>
      </c>
    </row>
    <row r="1240" spans="1:23" ht="48" x14ac:dyDescent="0.2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115"/>
        <v>18</v>
      </c>
      <c r="P1240">
        <f t="shared" si="114"/>
        <v>59.33</v>
      </c>
      <c r="Q1240" s="11" t="s">
        <v>8322</v>
      </c>
      <c r="R1240" t="s">
        <v>8337</v>
      </c>
      <c r="S1240" s="17">
        <f t="shared" si="116"/>
        <v>40731.61037037037</v>
      </c>
      <c r="T1240" s="17">
        <f t="shared" si="117"/>
        <v>40761.61037037037</v>
      </c>
      <c r="U1240">
        <f t="shared" si="118"/>
        <v>2011</v>
      </c>
      <c r="V1240" t="str">
        <f>TEXT(W1240*29,"mmm")</f>
        <v>Jul</v>
      </c>
      <c r="W1240">
        <f t="shared" si="119"/>
        <v>7</v>
      </c>
    </row>
    <row r="1241" spans="1:23" ht="32" x14ac:dyDescent="0.2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115"/>
        <v>0</v>
      </c>
      <c r="P1241">
        <f t="shared" si="114"/>
        <v>0</v>
      </c>
      <c r="Q1241" s="11" t="s">
        <v>8322</v>
      </c>
      <c r="R1241" t="s">
        <v>8337</v>
      </c>
      <c r="S1241" s="17">
        <f t="shared" si="116"/>
        <v>40883.962581018517</v>
      </c>
      <c r="T1241" s="17">
        <f t="shared" si="117"/>
        <v>40913.962581018517</v>
      </c>
      <c r="U1241">
        <f t="shared" si="118"/>
        <v>2011</v>
      </c>
      <c r="V1241" t="str">
        <f>TEXT(W1241*29,"mmm")</f>
        <v>Dec</v>
      </c>
      <c r="W1241">
        <f t="shared" si="119"/>
        <v>12</v>
      </c>
    </row>
    <row r="1242" spans="1:23" ht="32" x14ac:dyDescent="0.2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115"/>
        <v>3</v>
      </c>
      <c r="P1242">
        <f t="shared" si="114"/>
        <v>30.13</v>
      </c>
      <c r="Q1242" s="11" t="s">
        <v>8322</v>
      </c>
      <c r="R1242" t="s">
        <v>8337</v>
      </c>
      <c r="S1242" s="17">
        <f t="shared" si="116"/>
        <v>41409.040011574078</v>
      </c>
      <c r="T1242" s="17">
        <f t="shared" si="117"/>
        <v>41467.910416666666</v>
      </c>
      <c r="U1242">
        <f t="shared" si="118"/>
        <v>2013</v>
      </c>
      <c r="V1242" t="str">
        <f>TEXT(W1242*29,"mmm")</f>
        <v>May</v>
      </c>
      <c r="W1242">
        <f t="shared" si="119"/>
        <v>5</v>
      </c>
    </row>
    <row r="1243" spans="1:23" ht="48" x14ac:dyDescent="0.2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115"/>
        <v>51</v>
      </c>
      <c r="P1243">
        <f t="shared" si="114"/>
        <v>74.62</v>
      </c>
      <c r="Q1243" s="11" t="s">
        <v>8322</v>
      </c>
      <c r="R1243" t="s">
        <v>8337</v>
      </c>
      <c r="S1243" s="17">
        <f t="shared" si="116"/>
        <v>41923.837731481479</v>
      </c>
      <c r="T1243" s="17">
        <f t="shared" si="117"/>
        <v>41946.249305555553</v>
      </c>
      <c r="U1243">
        <f t="shared" si="118"/>
        <v>2014</v>
      </c>
      <c r="V1243" t="str">
        <f>TEXT(W1243*29,"mmm")</f>
        <v>Oct</v>
      </c>
      <c r="W1243">
        <f t="shared" si="119"/>
        <v>10</v>
      </c>
    </row>
    <row r="1244" spans="1:23" ht="48" x14ac:dyDescent="0.2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115"/>
        <v>1</v>
      </c>
      <c r="P1244">
        <f t="shared" si="114"/>
        <v>5</v>
      </c>
      <c r="Q1244" s="11" t="s">
        <v>8322</v>
      </c>
      <c r="R1244" t="s">
        <v>8337</v>
      </c>
      <c r="S1244" s="17">
        <f t="shared" si="116"/>
        <v>40782.165532407409</v>
      </c>
      <c r="T1244" s="17">
        <f t="shared" si="117"/>
        <v>40797.554166666669</v>
      </c>
      <c r="U1244">
        <f t="shared" si="118"/>
        <v>2011</v>
      </c>
      <c r="V1244" t="str">
        <f>TEXT(W1244*29,"mmm")</f>
        <v>Aug</v>
      </c>
      <c r="W1244">
        <f t="shared" si="119"/>
        <v>8</v>
      </c>
    </row>
    <row r="1245" spans="1:23" ht="48" x14ac:dyDescent="0.2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115"/>
        <v>14</v>
      </c>
      <c r="P1245">
        <f t="shared" si="114"/>
        <v>44.5</v>
      </c>
      <c r="Q1245" s="11" t="s">
        <v>8322</v>
      </c>
      <c r="R1245" t="s">
        <v>8337</v>
      </c>
      <c r="S1245" s="17">
        <f t="shared" si="116"/>
        <v>40671.879293981481</v>
      </c>
      <c r="T1245" s="17">
        <f t="shared" si="117"/>
        <v>40732.875</v>
      </c>
      <c r="U1245">
        <f t="shared" si="118"/>
        <v>2011</v>
      </c>
      <c r="V1245" t="str">
        <f>TEXT(W1245*29,"mmm")</f>
        <v>May</v>
      </c>
      <c r="W1245">
        <f t="shared" si="119"/>
        <v>5</v>
      </c>
    </row>
    <row r="1246" spans="1:23" ht="48" x14ac:dyDescent="0.2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115"/>
        <v>104</v>
      </c>
      <c r="P1246">
        <f t="shared" si="114"/>
        <v>46.13</v>
      </c>
      <c r="Q1246" s="11" t="s">
        <v>8322</v>
      </c>
      <c r="R1246" t="s">
        <v>8323</v>
      </c>
      <c r="S1246" s="17">
        <f t="shared" si="116"/>
        <v>41355.825497685182</v>
      </c>
      <c r="T1246" s="17">
        <f t="shared" si="117"/>
        <v>41386.875</v>
      </c>
      <c r="U1246">
        <f t="shared" si="118"/>
        <v>2013</v>
      </c>
      <c r="V1246" t="str">
        <f>TEXT(W1246*29,"mmm")</f>
        <v>Mar</v>
      </c>
      <c r="W1246">
        <f t="shared" si="119"/>
        <v>3</v>
      </c>
    </row>
    <row r="1247" spans="1:23" ht="48" x14ac:dyDescent="0.2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115"/>
        <v>120</v>
      </c>
      <c r="P1247">
        <f t="shared" si="114"/>
        <v>141.47</v>
      </c>
      <c r="Q1247" s="11" t="s">
        <v>8322</v>
      </c>
      <c r="R1247" t="s">
        <v>8323</v>
      </c>
      <c r="S1247" s="17">
        <f t="shared" si="116"/>
        <v>41774.599930555552</v>
      </c>
      <c r="T1247" s="17">
        <f t="shared" si="117"/>
        <v>41804.599930555552</v>
      </c>
      <c r="U1247">
        <f t="shared" si="118"/>
        <v>2014</v>
      </c>
      <c r="V1247" t="str">
        <f>TEXT(W1247*29,"mmm")</f>
        <v>May</v>
      </c>
      <c r="W1247">
        <f t="shared" si="119"/>
        <v>5</v>
      </c>
    </row>
    <row r="1248" spans="1:23" ht="48" x14ac:dyDescent="0.2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115"/>
        <v>117</v>
      </c>
      <c r="P1248">
        <f t="shared" si="114"/>
        <v>75.48</v>
      </c>
      <c r="Q1248" s="11" t="s">
        <v>8322</v>
      </c>
      <c r="R1248" t="s">
        <v>8323</v>
      </c>
      <c r="S1248" s="17">
        <f t="shared" si="116"/>
        <v>40838.043391203704</v>
      </c>
      <c r="T1248" s="17">
        <f t="shared" si="117"/>
        <v>40883.085057870368</v>
      </c>
      <c r="U1248">
        <f t="shared" si="118"/>
        <v>2011</v>
      </c>
      <c r="V1248" t="str">
        <f>TEXT(W1248*29,"mmm")</f>
        <v>Oct</v>
      </c>
      <c r="W1248">
        <f t="shared" si="119"/>
        <v>10</v>
      </c>
    </row>
    <row r="1249" spans="1:23" ht="32" x14ac:dyDescent="0.2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115"/>
        <v>122</v>
      </c>
      <c r="P1249">
        <f t="shared" si="114"/>
        <v>85.5</v>
      </c>
      <c r="Q1249" s="11" t="s">
        <v>8322</v>
      </c>
      <c r="R1249" t="s">
        <v>8323</v>
      </c>
      <c r="S1249" s="17">
        <f t="shared" si="116"/>
        <v>41370.292303240742</v>
      </c>
      <c r="T1249" s="17">
        <f t="shared" si="117"/>
        <v>41400.292303240742</v>
      </c>
      <c r="U1249">
        <f t="shared" si="118"/>
        <v>2013</v>
      </c>
      <c r="V1249" t="str">
        <f>TEXT(W1249*29,"mmm")</f>
        <v>Apr</v>
      </c>
      <c r="W1249">
        <f t="shared" si="119"/>
        <v>4</v>
      </c>
    </row>
    <row r="1250" spans="1:23" ht="32" x14ac:dyDescent="0.2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115"/>
        <v>152</v>
      </c>
      <c r="P1250">
        <f t="shared" si="114"/>
        <v>64.25</v>
      </c>
      <c r="Q1250" s="11" t="s">
        <v>8322</v>
      </c>
      <c r="R1250" t="s">
        <v>8323</v>
      </c>
      <c r="S1250" s="17">
        <f t="shared" si="116"/>
        <v>41767.656863425924</v>
      </c>
      <c r="T1250" s="17">
        <f t="shared" si="117"/>
        <v>41803.290972222225</v>
      </c>
      <c r="U1250">
        <f t="shared" si="118"/>
        <v>2014</v>
      </c>
      <c r="V1250" t="str">
        <f>TEXT(W1250*29,"mmm")</f>
        <v>May</v>
      </c>
      <c r="W1250">
        <f t="shared" si="119"/>
        <v>5</v>
      </c>
    </row>
    <row r="1251" spans="1:23" ht="48" x14ac:dyDescent="0.2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115"/>
        <v>104</v>
      </c>
      <c r="P1251">
        <f t="shared" si="114"/>
        <v>64.47</v>
      </c>
      <c r="Q1251" s="11" t="s">
        <v>8322</v>
      </c>
      <c r="R1251" t="s">
        <v>8323</v>
      </c>
      <c r="S1251" s="17">
        <f t="shared" si="116"/>
        <v>41067.74086805556</v>
      </c>
      <c r="T1251" s="17">
        <f t="shared" si="117"/>
        <v>41097.74086805556</v>
      </c>
      <c r="U1251">
        <f t="shared" si="118"/>
        <v>2012</v>
      </c>
      <c r="V1251" t="str">
        <f>TEXT(W1251*29,"mmm")</f>
        <v>Jun</v>
      </c>
      <c r="W1251">
        <f t="shared" si="119"/>
        <v>6</v>
      </c>
    </row>
    <row r="1252" spans="1:23" ht="48" x14ac:dyDescent="0.2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115"/>
        <v>200</v>
      </c>
      <c r="P1252">
        <f t="shared" si="114"/>
        <v>118.2</v>
      </c>
      <c r="Q1252" s="11" t="s">
        <v>8322</v>
      </c>
      <c r="R1252" t="s">
        <v>8323</v>
      </c>
      <c r="S1252" s="17">
        <f t="shared" si="116"/>
        <v>41843.64271990741</v>
      </c>
      <c r="T1252" s="17">
        <f t="shared" si="117"/>
        <v>41888.64271990741</v>
      </c>
      <c r="U1252">
        <f t="shared" si="118"/>
        <v>2014</v>
      </c>
      <c r="V1252" t="str">
        <f>TEXT(W1252*29,"mmm")</f>
        <v>Jul</v>
      </c>
      <c r="W1252">
        <f t="shared" si="119"/>
        <v>7</v>
      </c>
    </row>
    <row r="1253" spans="1:23" ht="32" x14ac:dyDescent="0.2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115"/>
        <v>102</v>
      </c>
      <c r="P1253">
        <f t="shared" si="114"/>
        <v>82.54</v>
      </c>
      <c r="Q1253" s="11" t="s">
        <v>8322</v>
      </c>
      <c r="R1253" t="s">
        <v>8323</v>
      </c>
      <c r="S1253" s="17">
        <f t="shared" si="116"/>
        <v>40751.814432870371</v>
      </c>
      <c r="T1253" s="17">
        <f t="shared" si="117"/>
        <v>40811.814432870371</v>
      </c>
      <c r="U1253">
        <f t="shared" si="118"/>
        <v>2011</v>
      </c>
      <c r="V1253" t="str">
        <f>TEXT(W1253*29,"mmm")</f>
        <v>Jul</v>
      </c>
      <c r="W1253">
        <f t="shared" si="119"/>
        <v>7</v>
      </c>
    </row>
    <row r="1254" spans="1:23" ht="48" x14ac:dyDescent="0.2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115"/>
        <v>138</v>
      </c>
      <c r="P1254">
        <f t="shared" si="114"/>
        <v>34.17</v>
      </c>
      <c r="Q1254" s="11" t="s">
        <v>8322</v>
      </c>
      <c r="R1254" t="s">
        <v>8323</v>
      </c>
      <c r="S1254" s="17">
        <f t="shared" si="116"/>
        <v>41543.988067129627</v>
      </c>
      <c r="T1254" s="17">
        <f t="shared" si="117"/>
        <v>41571.988067129627</v>
      </c>
      <c r="U1254">
        <f t="shared" si="118"/>
        <v>2013</v>
      </c>
      <c r="V1254" t="str">
        <f>TEXT(W1254*29,"mmm")</f>
        <v>Sep</v>
      </c>
      <c r="W1254">
        <f t="shared" si="119"/>
        <v>9</v>
      </c>
    </row>
    <row r="1255" spans="1:23" ht="48" x14ac:dyDescent="0.2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115"/>
        <v>303833</v>
      </c>
      <c r="P1255">
        <f t="shared" si="114"/>
        <v>42.73</v>
      </c>
      <c r="Q1255" s="11" t="s">
        <v>8322</v>
      </c>
      <c r="R1255" t="s">
        <v>8323</v>
      </c>
      <c r="S1255" s="17">
        <f t="shared" si="116"/>
        <v>41855.783645833333</v>
      </c>
      <c r="T1255" s="17">
        <f t="shared" si="117"/>
        <v>41885.783645833333</v>
      </c>
      <c r="U1255">
        <f t="shared" si="118"/>
        <v>2014</v>
      </c>
      <c r="V1255" t="str">
        <f>TEXT(W1255*29,"mmm")</f>
        <v>Aug</v>
      </c>
      <c r="W1255">
        <f t="shared" si="119"/>
        <v>8</v>
      </c>
    </row>
    <row r="1256" spans="1:23" ht="48" x14ac:dyDescent="0.2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115"/>
        <v>199</v>
      </c>
      <c r="P1256">
        <f t="shared" si="114"/>
        <v>94.49</v>
      </c>
      <c r="Q1256" s="11" t="s">
        <v>8322</v>
      </c>
      <c r="R1256" t="s">
        <v>8323</v>
      </c>
      <c r="S1256" s="17">
        <f t="shared" si="116"/>
        <v>40487.621365740742</v>
      </c>
      <c r="T1256" s="17">
        <f t="shared" si="117"/>
        <v>40544.207638888889</v>
      </c>
      <c r="U1256">
        <f t="shared" si="118"/>
        <v>2010</v>
      </c>
      <c r="V1256" t="str">
        <f>TEXT(W1256*29,"mmm")</f>
        <v>Nov</v>
      </c>
      <c r="W1256">
        <f t="shared" si="119"/>
        <v>11</v>
      </c>
    </row>
    <row r="1257" spans="1:23" ht="48" x14ac:dyDescent="0.2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115"/>
        <v>202</v>
      </c>
      <c r="P1257">
        <f t="shared" si="114"/>
        <v>55.7</v>
      </c>
      <c r="Q1257" s="11" t="s">
        <v>8322</v>
      </c>
      <c r="R1257" t="s">
        <v>8323</v>
      </c>
      <c r="S1257" s="17">
        <f t="shared" si="116"/>
        <v>41579.845509259263</v>
      </c>
      <c r="T1257" s="17">
        <f t="shared" si="117"/>
        <v>41609.887175925927</v>
      </c>
      <c r="U1257">
        <f t="shared" si="118"/>
        <v>2013</v>
      </c>
      <c r="V1257" t="str">
        <f>TEXT(W1257*29,"mmm")</f>
        <v>Nov</v>
      </c>
      <c r="W1257">
        <f t="shared" si="119"/>
        <v>11</v>
      </c>
    </row>
    <row r="1258" spans="1:23" ht="48" x14ac:dyDescent="0.2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115"/>
        <v>118</v>
      </c>
      <c r="P1258">
        <f t="shared" si="114"/>
        <v>98.03</v>
      </c>
      <c r="Q1258" s="11" t="s">
        <v>8322</v>
      </c>
      <c r="R1258" t="s">
        <v>8323</v>
      </c>
      <c r="S1258" s="17">
        <f t="shared" si="116"/>
        <v>40921.919340277782</v>
      </c>
      <c r="T1258" s="17">
        <f t="shared" si="117"/>
        <v>40951.919340277782</v>
      </c>
      <c r="U1258">
        <f t="shared" si="118"/>
        <v>2012</v>
      </c>
      <c r="V1258" t="str">
        <f>TEXT(W1258*29,"mmm")</f>
        <v>Jan</v>
      </c>
      <c r="W1258">
        <f t="shared" si="119"/>
        <v>1</v>
      </c>
    </row>
    <row r="1259" spans="1:23" ht="48" x14ac:dyDescent="0.2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115"/>
        <v>295</v>
      </c>
      <c r="P1259">
        <f t="shared" si="114"/>
        <v>92.1</v>
      </c>
      <c r="Q1259" s="11" t="s">
        <v>8322</v>
      </c>
      <c r="R1259" t="s">
        <v>8323</v>
      </c>
      <c r="S1259" s="17">
        <f t="shared" si="116"/>
        <v>40587.085532407407</v>
      </c>
      <c r="T1259" s="17">
        <f t="shared" si="117"/>
        <v>40636.043865740743</v>
      </c>
      <c r="U1259">
        <f t="shared" si="118"/>
        <v>2011</v>
      </c>
      <c r="V1259" t="str">
        <f>TEXT(W1259*29,"mmm")</f>
        <v>Feb</v>
      </c>
      <c r="W1259">
        <f t="shared" si="119"/>
        <v>2</v>
      </c>
    </row>
    <row r="1260" spans="1:23" ht="48" x14ac:dyDescent="0.2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115"/>
        <v>213</v>
      </c>
      <c r="P1260">
        <f t="shared" si="114"/>
        <v>38.18</v>
      </c>
      <c r="Q1260" s="11" t="s">
        <v>8322</v>
      </c>
      <c r="R1260" t="s">
        <v>8323</v>
      </c>
      <c r="S1260" s="17">
        <f t="shared" si="116"/>
        <v>41487.611250000002</v>
      </c>
      <c r="T1260" s="17">
        <f t="shared" si="117"/>
        <v>41517.611250000002</v>
      </c>
      <c r="U1260">
        <f t="shared" si="118"/>
        <v>2013</v>
      </c>
      <c r="V1260" t="str">
        <f>TEXT(W1260*29,"mmm")</f>
        <v>Aug</v>
      </c>
      <c r="W1260">
        <f t="shared" si="119"/>
        <v>8</v>
      </c>
    </row>
    <row r="1261" spans="1:23" ht="32" x14ac:dyDescent="0.2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115"/>
        <v>104</v>
      </c>
      <c r="P1261">
        <f t="shared" si="114"/>
        <v>27.15</v>
      </c>
      <c r="Q1261" s="11" t="s">
        <v>8322</v>
      </c>
      <c r="R1261" t="s">
        <v>8323</v>
      </c>
      <c r="S1261" s="17">
        <f t="shared" si="116"/>
        <v>41766.970648148148</v>
      </c>
      <c r="T1261" s="17">
        <f t="shared" si="117"/>
        <v>41799.165972222225</v>
      </c>
      <c r="U1261">
        <f t="shared" si="118"/>
        <v>2014</v>
      </c>
      <c r="V1261" t="str">
        <f>TEXT(W1261*29,"mmm")</f>
        <v>May</v>
      </c>
      <c r="W1261">
        <f t="shared" si="119"/>
        <v>5</v>
      </c>
    </row>
    <row r="1262" spans="1:23" ht="48" x14ac:dyDescent="0.2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115"/>
        <v>114</v>
      </c>
      <c r="P1262">
        <f t="shared" si="114"/>
        <v>50.69</v>
      </c>
      <c r="Q1262" s="11" t="s">
        <v>8322</v>
      </c>
      <c r="R1262" t="s">
        <v>8323</v>
      </c>
      <c r="S1262" s="17">
        <f t="shared" si="116"/>
        <v>41666.842824074076</v>
      </c>
      <c r="T1262" s="17">
        <f t="shared" si="117"/>
        <v>41696.842824074076</v>
      </c>
      <c r="U1262">
        <f t="shared" si="118"/>
        <v>2014</v>
      </c>
      <c r="V1262" t="str">
        <f>TEXT(W1262*29,"mmm")</f>
        <v>Jan</v>
      </c>
      <c r="W1262">
        <f t="shared" si="119"/>
        <v>1</v>
      </c>
    </row>
    <row r="1263" spans="1:23" ht="32" x14ac:dyDescent="0.2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115"/>
        <v>101</v>
      </c>
      <c r="P1263">
        <f t="shared" si="114"/>
        <v>38.94</v>
      </c>
      <c r="Q1263" s="11" t="s">
        <v>8322</v>
      </c>
      <c r="R1263" t="s">
        <v>8323</v>
      </c>
      <c r="S1263" s="17">
        <f t="shared" si="116"/>
        <v>41638.342905092592</v>
      </c>
      <c r="T1263" s="17">
        <f t="shared" si="117"/>
        <v>41668.342905092592</v>
      </c>
      <c r="U1263">
        <f t="shared" si="118"/>
        <v>2013</v>
      </c>
      <c r="V1263" t="str">
        <f>TEXT(W1263*29,"mmm")</f>
        <v>Dec</v>
      </c>
      <c r="W1263">
        <f t="shared" si="119"/>
        <v>12</v>
      </c>
    </row>
    <row r="1264" spans="1:23" ht="48" x14ac:dyDescent="0.2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115"/>
        <v>125</v>
      </c>
      <c r="P1264">
        <f t="shared" si="114"/>
        <v>77.64</v>
      </c>
      <c r="Q1264" s="11" t="s">
        <v>8322</v>
      </c>
      <c r="R1264" t="s">
        <v>8323</v>
      </c>
      <c r="S1264" s="17">
        <f t="shared" si="116"/>
        <v>41656.762638888889</v>
      </c>
      <c r="T1264" s="17">
        <f t="shared" si="117"/>
        <v>41686.762638888889</v>
      </c>
      <c r="U1264">
        <f t="shared" si="118"/>
        <v>2014</v>
      </c>
      <c r="V1264" t="str">
        <f>TEXT(W1264*29,"mmm")</f>
        <v>Jan</v>
      </c>
      <c r="W1264">
        <f t="shared" si="119"/>
        <v>1</v>
      </c>
    </row>
    <row r="1265" spans="1:23" ht="32" x14ac:dyDescent="0.2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115"/>
        <v>119</v>
      </c>
      <c r="P1265">
        <f t="shared" si="114"/>
        <v>43.54</v>
      </c>
      <c r="Q1265" s="11" t="s">
        <v>8322</v>
      </c>
      <c r="R1265" t="s">
        <v>8323</v>
      </c>
      <c r="S1265" s="17">
        <f t="shared" si="116"/>
        <v>41692.084143518521</v>
      </c>
      <c r="T1265" s="17">
        <f t="shared" si="117"/>
        <v>41727.041666666664</v>
      </c>
      <c r="U1265">
        <f t="shared" si="118"/>
        <v>2014</v>
      </c>
      <c r="V1265" t="str">
        <f>TEXT(W1265*29,"mmm")</f>
        <v>Feb</v>
      </c>
      <c r="W1265">
        <f t="shared" si="119"/>
        <v>2</v>
      </c>
    </row>
    <row r="1266" spans="1:23" ht="48" x14ac:dyDescent="0.2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115"/>
        <v>166</v>
      </c>
      <c r="P1266">
        <f t="shared" si="114"/>
        <v>31.82</v>
      </c>
      <c r="Q1266" s="11" t="s">
        <v>8322</v>
      </c>
      <c r="R1266" t="s">
        <v>8323</v>
      </c>
      <c r="S1266" s="17">
        <f t="shared" si="116"/>
        <v>41547.662997685184</v>
      </c>
      <c r="T1266" s="17">
        <f t="shared" si="117"/>
        <v>41576.662997685184</v>
      </c>
      <c r="U1266">
        <f t="shared" si="118"/>
        <v>2013</v>
      </c>
      <c r="V1266" t="str">
        <f>TEXT(W1266*29,"mmm")</f>
        <v>Sep</v>
      </c>
      <c r="W1266">
        <f t="shared" si="119"/>
        <v>9</v>
      </c>
    </row>
    <row r="1267" spans="1:23" ht="64" x14ac:dyDescent="0.2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115"/>
        <v>119</v>
      </c>
      <c r="P1267">
        <f t="shared" si="114"/>
        <v>63.18</v>
      </c>
      <c r="Q1267" s="11" t="s">
        <v>8322</v>
      </c>
      <c r="R1267" t="s">
        <v>8323</v>
      </c>
      <c r="S1267" s="17">
        <f t="shared" si="116"/>
        <v>40465.655266203699</v>
      </c>
      <c r="T1267" s="17">
        <f t="shared" si="117"/>
        <v>40512.655266203699</v>
      </c>
      <c r="U1267">
        <f t="shared" si="118"/>
        <v>2010</v>
      </c>
      <c r="V1267" t="str">
        <f>TEXT(W1267*29,"mmm")</f>
        <v>Oct</v>
      </c>
      <c r="W1267">
        <f t="shared" si="119"/>
        <v>10</v>
      </c>
    </row>
    <row r="1268" spans="1:23" ht="32" x14ac:dyDescent="0.2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115"/>
        <v>100</v>
      </c>
      <c r="P1268">
        <f t="shared" si="114"/>
        <v>190.9</v>
      </c>
      <c r="Q1268" s="11" t="s">
        <v>8322</v>
      </c>
      <c r="R1268" t="s">
        <v>8323</v>
      </c>
      <c r="S1268" s="17">
        <f t="shared" si="116"/>
        <v>41620.87667824074</v>
      </c>
      <c r="T1268" s="17">
        <f t="shared" si="117"/>
        <v>41650.87667824074</v>
      </c>
      <c r="U1268">
        <f t="shared" si="118"/>
        <v>2013</v>
      </c>
      <c r="V1268" t="str">
        <f>TEXT(W1268*29,"mmm")</f>
        <v>Dec</v>
      </c>
      <c r="W1268">
        <f t="shared" si="119"/>
        <v>12</v>
      </c>
    </row>
    <row r="1269" spans="1:23" ht="48" x14ac:dyDescent="0.2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115"/>
        <v>102</v>
      </c>
      <c r="P1269">
        <f t="shared" si="114"/>
        <v>140.86000000000001</v>
      </c>
      <c r="Q1269" s="11" t="s">
        <v>8322</v>
      </c>
      <c r="R1269" t="s">
        <v>8323</v>
      </c>
      <c r="S1269" s="17">
        <f t="shared" si="116"/>
        <v>41449.585162037038</v>
      </c>
      <c r="T1269" s="17">
        <f t="shared" si="117"/>
        <v>41479.585162037038</v>
      </c>
      <c r="U1269">
        <f t="shared" si="118"/>
        <v>2013</v>
      </c>
      <c r="V1269" t="str">
        <f>TEXT(W1269*29,"mmm")</f>
        <v>Jun</v>
      </c>
      <c r="W1269">
        <f t="shared" si="119"/>
        <v>6</v>
      </c>
    </row>
    <row r="1270" spans="1:23" ht="32" x14ac:dyDescent="0.2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115"/>
        <v>117</v>
      </c>
      <c r="P1270">
        <f t="shared" si="114"/>
        <v>76.92</v>
      </c>
      <c r="Q1270" s="11" t="s">
        <v>8322</v>
      </c>
      <c r="R1270" t="s">
        <v>8323</v>
      </c>
      <c r="S1270" s="17">
        <f t="shared" si="116"/>
        <v>41507.845451388886</v>
      </c>
      <c r="T1270" s="17">
        <f t="shared" si="117"/>
        <v>41537.845451388886</v>
      </c>
      <c r="U1270">
        <f t="shared" si="118"/>
        <v>2013</v>
      </c>
      <c r="V1270" t="str">
        <f>TEXT(W1270*29,"mmm")</f>
        <v>Aug</v>
      </c>
      <c r="W1270">
        <f t="shared" si="119"/>
        <v>8</v>
      </c>
    </row>
    <row r="1271" spans="1:23" ht="48" x14ac:dyDescent="0.2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115"/>
        <v>109</v>
      </c>
      <c r="P1271">
        <f t="shared" si="114"/>
        <v>99.16</v>
      </c>
      <c r="Q1271" s="11" t="s">
        <v>8322</v>
      </c>
      <c r="R1271" t="s">
        <v>8323</v>
      </c>
      <c r="S1271" s="17">
        <f t="shared" si="116"/>
        <v>42445.823055555549</v>
      </c>
      <c r="T1271" s="17">
        <f t="shared" si="117"/>
        <v>42476</v>
      </c>
      <c r="U1271">
        <f t="shared" si="118"/>
        <v>2016</v>
      </c>
      <c r="V1271" t="str">
        <f>TEXT(W1271*29,"mmm")</f>
        <v>Mar</v>
      </c>
      <c r="W1271">
        <f t="shared" si="119"/>
        <v>3</v>
      </c>
    </row>
    <row r="1272" spans="1:23" ht="32" x14ac:dyDescent="0.2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115"/>
        <v>115</v>
      </c>
      <c r="P1272">
        <f t="shared" si="114"/>
        <v>67.88</v>
      </c>
      <c r="Q1272" s="11" t="s">
        <v>8322</v>
      </c>
      <c r="R1272" t="s">
        <v>8323</v>
      </c>
      <c r="S1272" s="17">
        <f t="shared" si="116"/>
        <v>40933.856967592597</v>
      </c>
      <c r="T1272" s="17">
        <f t="shared" si="117"/>
        <v>40993.815300925926</v>
      </c>
      <c r="U1272">
        <f t="shared" si="118"/>
        <v>2012</v>
      </c>
      <c r="V1272" t="str">
        <f>TEXT(W1272*29,"mmm")</f>
        <v>Jan</v>
      </c>
      <c r="W1272">
        <f t="shared" si="119"/>
        <v>1</v>
      </c>
    </row>
    <row r="1273" spans="1:23" ht="48" x14ac:dyDescent="0.2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115"/>
        <v>102</v>
      </c>
      <c r="P1273">
        <f t="shared" si="114"/>
        <v>246.29</v>
      </c>
      <c r="Q1273" s="11" t="s">
        <v>8322</v>
      </c>
      <c r="R1273" t="s">
        <v>8323</v>
      </c>
      <c r="S1273" s="17">
        <f t="shared" si="116"/>
        <v>41561.683553240742</v>
      </c>
      <c r="T1273" s="17">
        <f t="shared" si="117"/>
        <v>41591.725219907406</v>
      </c>
      <c r="U1273">
        <f t="shared" si="118"/>
        <v>2013</v>
      </c>
      <c r="V1273" t="str">
        <f>TEXT(W1273*29,"mmm")</f>
        <v>Oct</v>
      </c>
      <c r="W1273">
        <f t="shared" si="119"/>
        <v>10</v>
      </c>
    </row>
    <row r="1274" spans="1:23" ht="48" x14ac:dyDescent="0.2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115"/>
        <v>106</v>
      </c>
      <c r="P1274">
        <f t="shared" si="114"/>
        <v>189.29</v>
      </c>
      <c r="Q1274" s="11" t="s">
        <v>8322</v>
      </c>
      <c r="R1274" t="s">
        <v>8323</v>
      </c>
      <c r="S1274" s="17">
        <f t="shared" si="116"/>
        <v>40274.745127314818</v>
      </c>
      <c r="T1274" s="17">
        <f t="shared" si="117"/>
        <v>40344.166666666664</v>
      </c>
      <c r="U1274">
        <f t="shared" si="118"/>
        <v>2010</v>
      </c>
      <c r="V1274" t="str">
        <f>TEXT(W1274*29,"mmm")</f>
        <v>Apr</v>
      </c>
      <c r="W1274">
        <f t="shared" si="119"/>
        <v>4</v>
      </c>
    </row>
    <row r="1275" spans="1:23" ht="32" x14ac:dyDescent="0.2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115"/>
        <v>104</v>
      </c>
      <c r="P1275">
        <f t="shared" si="114"/>
        <v>76.67</v>
      </c>
      <c r="Q1275" s="11" t="s">
        <v>8322</v>
      </c>
      <c r="R1275" t="s">
        <v>8323</v>
      </c>
      <c r="S1275" s="17">
        <f t="shared" si="116"/>
        <v>41852.730219907404</v>
      </c>
      <c r="T1275" s="17">
        <f t="shared" si="117"/>
        <v>41882.730219907404</v>
      </c>
      <c r="U1275">
        <f t="shared" si="118"/>
        <v>2014</v>
      </c>
      <c r="V1275" t="str">
        <f>TEXT(W1275*29,"mmm")</f>
        <v>Aug</v>
      </c>
      <c r="W1275">
        <f t="shared" si="119"/>
        <v>8</v>
      </c>
    </row>
    <row r="1276" spans="1:23" ht="48" x14ac:dyDescent="0.2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115"/>
        <v>155</v>
      </c>
      <c r="P1276">
        <f t="shared" si="114"/>
        <v>82.96</v>
      </c>
      <c r="Q1276" s="11" t="s">
        <v>8322</v>
      </c>
      <c r="R1276" t="s">
        <v>8323</v>
      </c>
      <c r="S1276" s="17">
        <f t="shared" si="116"/>
        <v>41116.690104166664</v>
      </c>
      <c r="T1276" s="17">
        <f t="shared" si="117"/>
        <v>41151.690104166664</v>
      </c>
      <c r="U1276">
        <f t="shared" si="118"/>
        <v>2012</v>
      </c>
      <c r="V1276" t="str">
        <f>TEXT(W1276*29,"mmm")</f>
        <v>Jul</v>
      </c>
      <c r="W1276">
        <f t="shared" si="119"/>
        <v>7</v>
      </c>
    </row>
    <row r="1277" spans="1:23" ht="48" x14ac:dyDescent="0.2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115"/>
        <v>162</v>
      </c>
      <c r="P1277">
        <f t="shared" si="114"/>
        <v>62.52</v>
      </c>
      <c r="Q1277" s="11" t="s">
        <v>8322</v>
      </c>
      <c r="R1277" t="s">
        <v>8323</v>
      </c>
      <c r="S1277" s="17">
        <f t="shared" si="116"/>
        <v>41458.867905092593</v>
      </c>
      <c r="T1277" s="17">
        <f t="shared" si="117"/>
        <v>41493.867905092593</v>
      </c>
      <c r="U1277">
        <f t="shared" si="118"/>
        <v>2013</v>
      </c>
      <c r="V1277" t="str">
        <f>TEXT(W1277*29,"mmm")</f>
        <v>Jul</v>
      </c>
      <c r="W1277">
        <f t="shared" si="119"/>
        <v>7</v>
      </c>
    </row>
    <row r="1278" spans="1:23" ht="32" x14ac:dyDescent="0.2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115"/>
        <v>104</v>
      </c>
      <c r="P1278">
        <f t="shared" si="114"/>
        <v>46.07</v>
      </c>
      <c r="Q1278" s="11" t="s">
        <v>8322</v>
      </c>
      <c r="R1278" t="s">
        <v>8323</v>
      </c>
      <c r="S1278" s="17">
        <f t="shared" si="116"/>
        <v>40007.704247685186</v>
      </c>
      <c r="T1278" s="17">
        <f t="shared" si="117"/>
        <v>40057.166666666664</v>
      </c>
      <c r="U1278">
        <f t="shared" si="118"/>
        <v>2009</v>
      </c>
      <c r="V1278" t="str">
        <f>TEXT(W1278*29,"mmm")</f>
        <v>Jul</v>
      </c>
      <c r="W1278">
        <f t="shared" si="119"/>
        <v>7</v>
      </c>
    </row>
    <row r="1279" spans="1:23" ht="48" x14ac:dyDescent="0.2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115"/>
        <v>106</v>
      </c>
      <c r="P1279">
        <f t="shared" si="114"/>
        <v>38.54</v>
      </c>
      <c r="Q1279" s="11" t="s">
        <v>8322</v>
      </c>
      <c r="R1279" t="s">
        <v>8323</v>
      </c>
      <c r="S1279" s="17">
        <f t="shared" si="116"/>
        <v>41121.561886574076</v>
      </c>
      <c r="T1279" s="17">
        <f t="shared" si="117"/>
        <v>41156.561886574076</v>
      </c>
      <c r="U1279">
        <f t="shared" si="118"/>
        <v>2012</v>
      </c>
      <c r="V1279" t="str">
        <f>TEXT(W1279*29,"mmm")</f>
        <v>Jul</v>
      </c>
      <c r="W1279">
        <f t="shared" si="119"/>
        <v>7</v>
      </c>
    </row>
    <row r="1280" spans="1:23" ht="48" x14ac:dyDescent="0.2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115"/>
        <v>155</v>
      </c>
      <c r="P1280">
        <f t="shared" si="114"/>
        <v>53.01</v>
      </c>
      <c r="Q1280" s="11" t="s">
        <v>8322</v>
      </c>
      <c r="R1280" t="s">
        <v>8323</v>
      </c>
      <c r="S1280" s="17">
        <f t="shared" si="116"/>
        <v>41786.555162037039</v>
      </c>
      <c r="T1280" s="17">
        <f t="shared" si="117"/>
        <v>41815.083333333336</v>
      </c>
      <c r="U1280">
        <f t="shared" si="118"/>
        <v>2014</v>
      </c>
      <c r="V1280" t="str">
        <f>TEXT(W1280*29,"mmm")</f>
        <v>May</v>
      </c>
      <c r="W1280">
        <f t="shared" si="119"/>
        <v>5</v>
      </c>
    </row>
    <row r="1281" spans="1:23" ht="48" x14ac:dyDescent="0.2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115"/>
        <v>111</v>
      </c>
      <c r="P1281">
        <f t="shared" si="114"/>
        <v>73.36</v>
      </c>
      <c r="Q1281" s="11" t="s">
        <v>8322</v>
      </c>
      <c r="R1281" t="s">
        <v>8323</v>
      </c>
      <c r="S1281" s="17">
        <f t="shared" si="116"/>
        <v>41682.099189814813</v>
      </c>
      <c r="T1281" s="17">
        <f t="shared" si="117"/>
        <v>41722.057523148149</v>
      </c>
      <c r="U1281">
        <f t="shared" si="118"/>
        <v>2014</v>
      </c>
      <c r="V1281" t="str">
        <f>TEXT(W1281*29,"mmm")</f>
        <v>Feb</v>
      </c>
      <c r="W1281">
        <f t="shared" si="119"/>
        <v>2</v>
      </c>
    </row>
    <row r="1282" spans="1:23" ht="48" x14ac:dyDescent="0.2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115"/>
        <v>111</v>
      </c>
      <c r="P1282">
        <f t="shared" ref="P1282:P1345" si="120">IFERROR(ROUND(E1282/L1282,2),0)</f>
        <v>127.98</v>
      </c>
      <c r="Q1282" s="11" t="s">
        <v>8322</v>
      </c>
      <c r="R1282" t="s">
        <v>8323</v>
      </c>
      <c r="S1282" s="17">
        <f t="shared" si="116"/>
        <v>40513.757569444446</v>
      </c>
      <c r="T1282" s="17">
        <f t="shared" si="117"/>
        <v>40603.757569444446</v>
      </c>
      <c r="U1282">
        <f t="shared" si="118"/>
        <v>2010</v>
      </c>
      <c r="V1282" t="str">
        <f>TEXT(W1282*29,"mmm")</f>
        <v>Dec</v>
      </c>
      <c r="W1282">
        <f t="shared" si="119"/>
        <v>12</v>
      </c>
    </row>
    <row r="1283" spans="1:23" ht="48" x14ac:dyDescent="0.2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21">ROUND(E1283/D1283*100,0)</f>
        <v>111</v>
      </c>
      <c r="P1283">
        <f t="shared" si="120"/>
        <v>104.73</v>
      </c>
      <c r="Q1283" s="11" t="s">
        <v>8322</v>
      </c>
      <c r="R1283" t="s">
        <v>8323</v>
      </c>
      <c r="S1283" s="17">
        <f t="shared" ref="S1283:S1346" si="122">(((J1283/60)/60)/24)+DATE(1970,1,1)</f>
        <v>41463.743472222224</v>
      </c>
      <c r="T1283" s="17">
        <f t="shared" ref="T1283:T1346" si="123">(((I1283/60)/60)/24)+DATE(1970,1,1)</f>
        <v>41483.743472222224</v>
      </c>
      <c r="U1283">
        <f t="shared" ref="U1283:U1346" si="124">YEAR(S1283)</f>
        <v>2013</v>
      </c>
      <c r="V1283" t="str">
        <f>TEXT(W1283*29,"mmm")</f>
        <v>Jul</v>
      </c>
      <c r="W1283">
        <f t="shared" ref="W1283:W1346" si="125">MONTH(S1283)</f>
        <v>7</v>
      </c>
    </row>
    <row r="1284" spans="1:23" ht="48" x14ac:dyDescent="0.2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21"/>
        <v>124</v>
      </c>
      <c r="P1284">
        <f t="shared" si="120"/>
        <v>67.67</v>
      </c>
      <c r="Q1284" s="11" t="s">
        <v>8322</v>
      </c>
      <c r="R1284" t="s">
        <v>8323</v>
      </c>
      <c r="S1284" s="17">
        <f t="shared" si="122"/>
        <v>41586.475173611114</v>
      </c>
      <c r="T1284" s="17">
        <f t="shared" si="123"/>
        <v>41617.207638888889</v>
      </c>
      <c r="U1284">
        <f t="shared" si="124"/>
        <v>2013</v>
      </c>
      <c r="V1284" t="str">
        <f>TEXT(W1284*29,"mmm")</f>
        <v>Nov</v>
      </c>
      <c r="W1284">
        <f t="shared" si="125"/>
        <v>11</v>
      </c>
    </row>
    <row r="1285" spans="1:23" ht="48" x14ac:dyDescent="0.2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21"/>
        <v>211</v>
      </c>
      <c r="P1285">
        <f t="shared" si="120"/>
        <v>95.93</v>
      </c>
      <c r="Q1285" s="11" t="s">
        <v>8322</v>
      </c>
      <c r="R1285" t="s">
        <v>8323</v>
      </c>
      <c r="S1285" s="17">
        <f t="shared" si="122"/>
        <v>41320.717465277776</v>
      </c>
      <c r="T1285" s="17">
        <f t="shared" si="123"/>
        <v>41344.166666666664</v>
      </c>
      <c r="U1285">
        <f t="shared" si="124"/>
        <v>2013</v>
      </c>
      <c r="V1285" t="str">
        <f>TEXT(W1285*29,"mmm")</f>
        <v>Feb</v>
      </c>
      <c r="W1285">
        <f t="shared" si="125"/>
        <v>2</v>
      </c>
    </row>
    <row r="1286" spans="1:23" ht="48" x14ac:dyDescent="0.2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21"/>
        <v>101</v>
      </c>
      <c r="P1286">
        <f t="shared" si="120"/>
        <v>65.16</v>
      </c>
      <c r="Q1286" s="11" t="s">
        <v>8314</v>
      </c>
      <c r="R1286" t="s">
        <v>8315</v>
      </c>
      <c r="S1286" s="17">
        <f t="shared" si="122"/>
        <v>42712.23474537037</v>
      </c>
      <c r="T1286" s="17">
        <f t="shared" si="123"/>
        <v>42735.707638888889</v>
      </c>
      <c r="U1286">
        <f t="shared" si="124"/>
        <v>2016</v>
      </c>
      <c r="V1286" t="str">
        <f>TEXT(W1286*29,"mmm")</f>
        <v>Dec</v>
      </c>
      <c r="W1286">
        <f t="shared" si="125"/>
        <v>12</v>
      </c>
    </row>
    <row r="1287" spans="1:23" ht="48" x14ac:dyDescent="0.2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21"/>
        <v>102</v>
      </c>
      <c r="P1287">
        <f t="shared" si="120"/>
        <v>32.270000000000003</v>
      </c>
      <c r="Q1287" s="11" t="s">
        <v>8314</v>
      </c>
      <c r="R1287" t="s">
        <v>8315</v>
      </c>
      <c r="S1287" s="17">
        <f t="shared" si="122"/>
        <v>42160.583043981482</v>
      </c>
      <c r="T1287" s="17">
        <f t="shared" si="123"/>
        <v>42175.583043981482</v>
      </c>
      <c r="U1287">
        <f t="shared" si="124"/>
        <v>2015</v>
      </c>
      <c r="V1287" t="str">
        <f>TEXT(W1287*29,"mmm")</f>
        <v>Jun</v>
      </c>
      <c r="W1287">
        <f t="shared" si="125"/>
        <v>6</v>
      </c>
    </row>
    <row r="1288" spans="1:23" ht="48" x14ac:dyDescent="0.2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21"/>
        <v>108</v>
      </c>
      <c r="P1288">
        <f t="shared" si="120"/>
        <v>81.25</v>
      </c>
      <c r="Q1288" s="11" t="s">
        <v>8314</v>
      </c>
      <c r="R1288" t="s">
        <v>8315</v>
      </c>
      <c r="S1288" s="17">
        <f t="shared" si="122"/>
        <v>42039.384571759263</v>
      </c>
      <c r="T1288" s="17">
        <f t="shared" si="123"/>
        <v>42052.583333333328</v>
      </c>
      <c r="U1288">
        <f t="shared" si="124"/>
        <v>2015</v>
      </c>
      <c r="V1288" t="str">
        <f>TEXT(W1288*29,"mmm")</f>
        <v>Feb</v>
      </c>
      <c r="W1288">
        <f t="shared" si="125"/>
        <v>2</v>
      </c>
    </row>
    <row r="1289" spans="1:23" ht="64" x14ac:dyDescent="0.2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21"/>
        <v>242</v>
      </c>
      <c r="P1289">
        <f t="shared" si="120"/>
        <v>24.2</v>
      </c>
      <c r="Q1289" s="11" t="s">
        <v>8314</v>
      </c>
      <c r="R1289" t="s">
        <v>8315</v>
      </c>
      <c r="S1289" s="17">
        <f t="shared" si="122"/>
        <v>42107.621018518519</v>
      </c>
      <c r="T1289" s="17">
        <f t="shared" si="123"/>
        <v>42167.621018518519</v>
      </c>
      <c r="U1289">
        <f t="shared" si="124"/>
        <v>2015</v>
      </c>
      <c r="V1289" t="str">
        <f>TEXT(W1289*29,"mmm")</f>
        <v>Apr</v>
      </c>
      <c r="W1289">
        <f t="shared" si="125"/>
        <v>4</v>
      </c>
    </row>
    <row r="1290" spans="1:23" ht="48" x14ac:dyDescent="0.2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21"/>
        <v>100</v>
      </c>
      <c r="P1290">
        <f t="shared" si="120"/>
        <v>65.87</v>
      </c>
      <c r="Q1290" s="11" t="s">
        <v>8314</v>
      </c>
      <c r="R1290" t="s">
        <v>8315</v>
      </c>
      <c r="S1290" s="17">
        <f t="shared" si="122"/>
        <v>42561.154664351852</v>
      </c>
      <c r="T1290" s="17">
        <f t="shared" si="123"/>
        <v>42592.166666666672</v>
      </c>
      <c r="U1290">
        <f t="shared" si="124"/>
        <v>2016</v>
      </c>
      <c r="V1290" t="str">
        <f>TEXT(W1290*29,"mmm")</f>
        <v>Jul</v>
      </c>
      <c r="W1290">
        <f t="shared" si="125"/>
        <v>7</v>
      </c>
    </row>
    <row r="1291" spans="1:23" ht="48" x14ac:dyDescent="0.2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21"/>
        <v>125</v>
      </c>
      <c r="P1291">
        <f t="shared" si="120"/>
        <v>36.08</v>
      </c>
      <c r="Q1291" s="11" t="s">
        <v>8314</v>
      </c>
      <c r="R1291" t="s">
        <v>8315</v>
      </c>
      <c r="S1291" s="17">
        <f t="shared" si="122"/>
        <v>42709.134780092587</v>
      </c>
      <c r="T1291" s="17">
        <f t="shared" si="123"/>
        <v>42739.134780092587</v>
      </c>
      <c r="U1291">
        <f t="shared" si="124"/>
        <v>2016</v>
      </c>
      <c r="V1291" t="str">
        <f>TEXT(W1291*29,"mmm")</f>
        <v>Dec</v>
      </c>
      <c r="W1291">
        <f t="shared" si="125"/>
        <v>12</v>
      </c>
    </row>
    <row r="1292" spans="1:23" ht="32" x14ac:dyDescent="0.2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21"/>
        <v>109</v>
      </c>
      <c r="P1292">
        <f t="shared" si="120"/>
        <v>44.19</v>
      </c>
      <c r="Q1292" s="11" t="s">
        <v>8314</v>
      </c>
      <c r="R1292" t="s">
        <v>8315</v>
      </c>
      <c r="S1292" s="17">
        <f t="shared" si="122"/>
        <v>42086.614942129629</v>
      </c>
      <c r="T1292" s="17">
        <f t="shared" si="123"/>
        <v>42117.290972222225</v>
      </c>
      <c r="U1292">
        <f t="shared" si="124"/>
        <v>2015</v>
      </c>
      <c r="V1292" t="str">
        <f>TEXT(W1292*29,"mmm")</f>
        <v>Mar</v>
      </c>
      <c r="W1292">
        <f t="shared" si="125"/>
        <v>3</v>
      </c>
    </row>
    <row r="1293" spans="1:23" ht="48" x14ac:dyDescent="0.2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21"/>
        <v>146</v>
      </c>
      <c r="P1293">
        <f t="shared" si="120"/>
        <v>104.07</v>
      </c>
      <c r="Q1293" s="11" t="s">
        <v>8314</v>
      </c>
      <c r="R1293" t="s">
        <v>8315</v>
      </c>
      <c r="S1293" s="17">
        <f t="shared" si="122"/>
        <v>42064.652673611112</v>
      </c>
      <c r="T1293" s="17">
        <f t="shared" si="123"/>
        <v>42101.291666666672</v>
      </c>
      <c r="U1293">
        <f t="shared" si="124"/>
        <v>2015</v>
      </c>
      <c r="V1293" t="str">
        <f>TEXT(W1293*29,"mmm")</f>
        <v>Mar</v>
      </c>
      <c r="W1293">
        <f t="shared" si="125"/>
        <v>3</v>
      </c>
    </row>
    <row r="1294" spans="1:23" ht="48" x14ac:dyDescent="0.2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21"/>
        <v>110</v>
      </c>
      <c r="P1294">
        <f t="shared" si="120"/>
        <v>35.96</v>
      </c>
      <c r="Q1294" s="11" t="s">
        <v>8314</v>
      </c>
      <c r="R1294" t="s">
        <v>8315</v>
      </c>
      <c r="S1294" s="17">
        <f t="shared" si="122"/>
        <v>42256.764212962968</v>
      </c>
      <c r="T1294" s="17">
        <f t="shared" si="123"/>
        <v>42283.957638888889</v>
      </c>
      <c r="U1294">
        <f t="shared" si="124"/>
        <v>2015</v>
      </c>
      <c r="V1294" t="str">
        <f>TEXT(W1294*29,"mmm")</f>
        <v>Sep</v>
      </c>
      <c r="W1294">
        <f t="shared" si="125"/>
        <v>9</v>
      </c>
    </row>
    <row r="1295" spans="1:23" ht="48" x14ac:dyDescent="0.2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21"/>
        <v>102</v>
      </c>
      <c r="P1295">
        <f t="shared" si="120"/>
        <v>127.79</v>
      </c>
      <c r="Q1295" s="11" t="s">
        <v>8314</v>
      </c>
      <c r="R1295" t="s">
        <v>8315</v>
      </c>
      <c r="S1295" s="17">
        <f t="shared" si="122"/>
        <v>42292.701053240744</v>
      </c>
      <c r="T1295" s="17">
        <f t="shared" si="123"/>
        <v>42322.742719907401</v>
      </c>
      <c r="U1295">
        <f t="shared" si="124"/>
        <v>2015</v>
      </c>
      <c r="V1295" t="str">
        <f>TEXT(W1295*29,"mmm")</f>
        <v>Oct</v>
      </c>
      <c r="W1295">
        <f t="shared" si="125"/>
        <v>10</v>
      </c>
    </row>
    <row r="1296" spans="1:23" ht="48" x14ac:dyDescent="0.2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21"/>
        <v>122</v>
      </c>
      <c r="P1296">
        <f t="shared" si="120"/>
        <v>27.73</v>
      </c>
      <c r="Q1296" s="11" t="s">
        <v>8314</v>
      </c>
      <c r="R1296" t="s">
        <v>8315</v>
      </c>
      <c r="S1296" s="17">
        <f t="shared" si="122"/>
        <v>42278.453668981485</v>
      </c>
      <c r="T1296" s="17">
        <f t="shared" si="123"/>
        <v>42296.458333333328</v>
      </c>
      <c r="U1296">
        <f t="shared" si="124"/>
        <v>2015</v>
      </c>
      <c r="V1296" t="str">
        <f>TEXT(W1296*29,"mmm")</f>
        <v>Oct</v>
      </c>
      <c r="W1296">
        <f t="shared" si="125"/>
        <v>10</v>
      </c>
    </row>
    <row r="1297" spans="1:23" ht="48" x14ac:dyDescent="0.2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21"/>
        <v>102</v>
      </c>
      <c r="P1297">
        <f t="shared" si="120"/>
        <v>39.83</v>
      </c>
      <c r="Q1297" s="11" t="s">
        <v>8314</v>
      </c>
      <c r="R1297" t="s">
        <v>8315</v>
      </c>
      <c r="S1297" s="17">
        <f t="shared" si="122"/>
        <v>42184.572881944448</v>
      </c>
      <c r="T1297" s="17">
        <f t="shared" si="123"/>
        <v>42214.708333333328</v>
      </c>
      <c r="U1297">
        <f t="shared" si="124"/>
        <v>2015</v>
      </c>
      <c r="V1297" t="str">
        <f>TEXT(W1297*29,"mmm")</f>
        <v>Jun</v>
      </c>
      <c r="W1297">
        <f t="shared" si="125"/>
        <v>6</v>
      </c>
    </row>
    <row r="1298" spans="1:23" ht="48" x14ac:dyDescent="0.2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21"/>
        <v>141</v>
      </c>
      <c r="P1298">
        <f t="shared" si="120"/>
        <v>52.17</v>
      </c>
      <c r="Q1298" s="11" t="s">
        <v>8314</v>
      </c>
      <c r="R1298" t="s">
        <v>8315</v>
      </c>
      <c r="S1298" s="17">
        <f t="shared" si="122"/>
        <v>42423.050613425927</v>
      </c>
      <c r="T1298" s="17">
        <f t="shared" si="123"/>
        <v>42443.008946759262</v>
      </c>
      <c r="U1298">
        <f t="shared" si="124"/>
        <v>2016</v>
      </c>
      <c r="V1298" t="str">
        <f>TEXT(W1298*29,"mmm")</f>
        <v>Feb</v>
      </c>
      <c r="W1298">
        <f t="shared" si="125"/>
        <v>2</v>
      </c>
    </row>
    <row r="1299" spans="1:23" ht="48" x14ac:dyDescent="0.2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21"/>
        <v>110</v>
      </c>
      <c r="P1299">
        <f t="shared" si="120"/>
        <v>92.04</v>
      </c>
      <c r="Q1299" s="11" t="s">
        <v>8314</v>
      </c>
      <c r="R1299" t="s">
        <v>8315</v>
      </c>
      <c r="S1299" s="17">
        <f t="shared" si="122"/>
        <v>42461.747199074074</v>
      </c>
      <c r="T1299" s="17">
        <f t="shared" si="123"/>
        <v>42491.747199074074</v>
      </c>
      <c r="U1299">
        <f t="shared" si="124"/>
        <v>2016</v>
      </c>
      <c r="V1299" t="str">
        <f>TEXT(W1299*29,"mmm")</f>
        <v>Apr</v>
      </c>
      <c r="W1299">
        <f t="shared" si="125"/>
        <v>4</v>
      </c>
    </row>
    <row r="1300" spans="1:23" ht="48" x14ac:dyDescent="0.2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21"/>
        <v>105</v>
      </c>
      <c r="P1300">
        <f t="shared" si="120"/>
        <v>63.42</v>
      </c>
      <c r="Q1300" s="11" t="s">
        <v>8314</v>
      </c>
      <c r="R1300" t="s">
        <v>8315</v>
      </c>
      <c r="S1300" s="17">
        <f t="shared" si="122"/>
        <v>42458.680925925932</v>
      </c>
      <c r="T1300" s="17">
        <f t="shared" si="123"/>
        <v>42488.680925925932</v>
      </c>
      <c r="U1300">
        <f t="shared" si="124"/>
        <v>2016</v>
      </c>
      <c r="V1300" t="str">
        <f>TEXT(W1300*29,"mmm")</f>
        <v>Mar</v>
      </c>
      <c r="W1300">
        <f t="shared" si="125"/>
        <v>3</v>
      </c>
    </row>
    <row r="1301" spans="1:23" ht="48" x14ac:dyDescent="0.2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21"/>
        <v>124</v>
      </c>
      <c r="P1301">
        <f t="shared" si="120"/>
        <v>135.63</v>
      </c>
      <c r="Q1301" s="11" t="s">
        <v>8314</v>
      </c>
      <c r="R1301" t="s">
        <v>8315</v>
      </c>
      <c r="S1301" s="17">
        <f t="shared" si="122"/>
        <v>42169.814340277779</v>
      </c>
      <c r="T1301" s="17">
        <f t="shared" si="123"/>
        <v>42199.814340277779</v>
      </c>
      <c r="U1301">
        <f t="shared" si="124"/>
        <v>2015</v>
      </c>
      <c r="V1301" t="str">
        <f>TEXT(W1301*29,"mmm")</f>
        <v>Jun</v>
      </c>
      <c r="W1301">
        <f t="shared" si="125"/>
        <v>6</v>
      </c>
    </row>
    <row r="1302" spans="1:23" ht="48" x14ac:dyDescent="0.2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21"/>
        <v>135</v>
      </c>
      <c r="P1302">
        <f t="shared" si="120"/>
        <v>168.75</v>
      </c>
      <c r="Q1302" s="11" t="s">
        <v>8314</v>
      </c>
      <c r="R1302" t="s">
        <v>8315</v>
      </c>
      <c r="S1302" s="17">
        <f t="shared" si="122"/>
        <v>42483.675208333334</v>
      </c>
      <c r="T1302" s="17">
        <f t="shared" si="123"/>
        <v>42522.789583333331</v>
      </c>
      <c r="U1302">
        <f t="shared" si="124"/>
        <v>2016</v>
      </c>
      <c r="V1302" t="str">
        <f>TEXT(W1302*29,"mmm")</f>
        <v>Apr</v>
      </c>
      <c r="W1302">
        <f t="shared" si="125"/>
        <v>4</v>
      </c>
    </row>
    <row r="1303" spans="1:23" ht="48" x14ac:dyDescent="0.2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21"/>
        <v>103</v>
      </c>
      <c r="P1303">
        <f t="shared" si="120"/>
        <v>70.86</v>
      </c>
      <c r="Q1303" s="11" t="s">
        <v>8314</v>
      </c>
      <c r="R1303" t="s">
        <v>8315</v>
      </c>
      <c r="S1303" s="17">
        <f t="shared" si="122"/>
        <v>42195.749745370369</v>
      </c>
      <c r="T1303" s="17">
        <f t="shared" si="123"/>
        <v>42206.125</v>
      </c>
      <c r="U1303">
        <f t="shared" si="124"/>
        <v>2015</v>
      </c>
      <c r="V1303" t="str">
        <f>TEXT(W1303*29,"mmm")</f>
        <v>Jul</v>
      </c>
      <c r="W1303">
        <f t="shared" si="125"/>
        <v>7</v>
      </c>
    </row>
    <row r="1304" spans="1:23" ht="48" x14ac:dyDescent="0.2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21"/>
        <v>100</v>
      </c>
      <c r="P1304">
        <f t="shared" si="120"/>
        <v>50</v>
      </c>
      <c r="Q1304" s="11" t="s">
        <v>8314</v>
      </c>
      <c r="R1304" t="s">
        <v>8315</v>
      </c>
      <c r="S1304" s="17">
        <f t="shared" si="122"/>
        <v>42675.057997685188</v>
      </c>
      <c r="T1304" s="17">
        <f t="shared" si="123"/>
        <v>42705.099664351852</v>
      </c>
      <c r="U1304">
        <f t="shared" si="124"/>
        <v>2016</v>
      </c>
      <c r="V1304" t="str">
        <f>TEXT(W1304*29,"mmm")</f>
        <v>Nov</v>
      </c>
      <c r="W1304">
        <f t="shared" si="125"/>
        <v>11</v>
      </c>
    </row>
    <row r="1305" spans="1:23" ht="32" x14ac:dyDescent="0.2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21"/>
        <v>130</v>
      </c>
      <c r="P1305">
        <f t="shared" si="120"/>
        <v>42.21</v>
      </c>
      <c r="Q1305" s="11" t="s">
        <v>8314</v>
      </c>
      <c r="R1305" t="s">
        <v>8315</v>
      </c>
      <c r="S1305" s="17">
        <f t="shared" si="122"/>
        <v>42566.441203703704</v>
      </c>
      <c r="T1305" s="17">
        <f t="shared" si="123"/>
        <v>42582.458333333328</v>
      </c>
      <c r="U1305">
        <f t="shared" si="124"/>
        <v>2016</v>
      </c>
      <c r="V1305" t="str">
        <f>TEXT(W1305*29,"mmm")</f>
        <v>Jul</v>
      </c>
      <c r="W1305">
        <f t="shared" si="125"/>
        <v>7</v>
      </c>
    </row>
    <row r="1306" spans="1:23" ht="48" x14ac:dyDescent="0.2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21"/>
        <v>40</v>
      </c>
      <c r="P1306">
        <f t="shared" si="120"/>
        <v>152.41</v>
      </c>
      <c r="Q1306" s="11" t="s">
        <v>8316</v>
      </c>
      <c r="R1306" t="s">
        <v>8318</v>
      </c>
      <c r="S1306" s="17">
        <f t="shared" si="122"/>
        <v>42747.194502314815</v>
      </c>
      <c r="T1306" s="17">
        <f t="shared" si="123"/>
        <v>42807.152835648143</v>
      </c>
      <c r="U1306">
        <f t="shared" si="124"/>
        <v>2017</v>
      </c>
      <c r="V1306" t="str">
        <f>TEXT(W1306*29,"mmm")</f>
        <v>Jan</v>
      </c>
      <c r="W1306">
        <f t="shared" si="125"/>
        <v>1</v>
      </c>
    </row>
    <row r="1307" spans="1:23" ht="48" x14ac:dyDescent="0.2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21"/>
        <v>26</v>
      </c>
      <c r="P1307">
        <f t="shared" si="120"/>
        <v>90.62</v>
      </c>
      <c r="Q1307" s="11" t="s">
        <v>8316</v>
      </c>
      <c r="R1307" t="s">
        <v>8318</v>
      </c>
      <c r="S1307" s="17">
        <f t="shared" si="122"/>
        <v>42543.665601851855</v>
      </c>
      <c r="T1307" s="17">
        <f t="shared" si="123"/>
        <v>42572.729166666672</v>
      </c>
      <c r="U1307">
        <f t="shared" si="124"/>
        <v>2016</v>
      </c>
      <c r="V1307" t="str">
        <f>TEXT(W1307*29,"mmm")</f>
        <v>Jun</v>
      </c>
      <c r="W1307">
        <f t="shared" si="125"/>
        <v>6</v>
      </c>
    </row>
    <row r="1308" spans="1:23" ht="64" x14ac:dyDescent="0.2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21"/>
        <v>65</v>
      </c>
      <c r="P1308">
        <f t="shared" si="120"/>
        <v>201.6</v>
      </c>
      <c r="Q1308" s="11" t="s">
        <v>8316</v>
      </c>
      <c r="R1308" t="s">
        <v>8318</v>
      </c>
      <c r="S1308" s="17">
        <f t="shared" si="122"/>
        <v>41947.457569444443</v>
      </c>
      <c r="T1308" s="17">
        <f t="shared" si="123"/>
        <v>41977.457569444443</v>
      </c>
      <c r="U1308">
        <f t="shared" si="124"/>
        <v>2014</v>
      </c>
      <c r="V1308" t="str">
        <f>TEXT(W1308*29,"mmm")</f>
        <v>Nov</v>
      </c>
      <c r="W1308">
        <f t="shared" si="125"/>
        <v>11</v>
      </c>
    </row>
    <row r="1309" spans="1:23" ht="32" x14ac:dyDescent="0.2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21"/>
        <v>12</v>
      </c>
      <c r="P1309">
        <f t="shared" si="120"/>
        <v>127.93</v>
      </c>
      <c r="Q1309" s="11" t="s">
        <v>8316</v>
      </c>
      <c r="R1309" t="s">
        <v>8318</v>
      </c>
      <c r="S1309" s="17">
        <f t="shared" si="122"/>
        <v>42387.503229166665</v>
      </c>
      <c r="T1309" s="17">
        <f t="shared" si="123"/>
        <v>42417.503229166665</v>
      </c>
      <c r="U1309">
        <f t="shared" si="124"/>
        <v>2016</v>
      </c>
      <c r="V1309" t="str">
        <f>TEXT(W1309*29,"mmm")</f>
        <v>Jan</v>
      </c>
      <c r="W1309">
        <f t="shared" si="125"/>
        <v>1</v>
      </c>
    </row>
    <row r="1310" spans="1:23" ht="32" x14ac:dyDescent="0.2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21"/>
        <v>11</v>
      </c>
      <c r="P1310">
        <f t="shared" si="120"/>
        <v>29.89</v>
      </c>
      <c r="Q1310" s="11" t="s">
        <v>8316</v>
      </c>
      <c r="R1310" t="s">
        <v>8318</v>
      </c>
      <c r="S1310" s="17">
        <f t="shared" si="122"/>
        <v>42611.613564814819</v>
      </c>
      <c r="T1310" s="17">
        <f t="shared" si="123"/>
        <v>42651.613564814819</v>
      </c>
      <c r="U1310">
        <f t="shared" si="124"/>
        <v>2016</v>
      </c>
      <c r="V1310" t="str">
        <f>TEXT(W1310*29,"mmm")</f>
        <v>Aug</v>
      </c>
      <c r="W1310">
        <f t="shared" si="125"/>
        <v>8</v>
      </c>
    </row>
    <row r="1311" spans="1:23" ht="32" x14ac:dyDescent="0.2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21"/>
        <v>112</v>
      </c>
      <c r="P1311">
        <f t="shared" si="120"/>
        <v>367.97</v>
      </c>
      <c r="Q1311" s="11" t="s">
        <v>8316</v>
      </c>
      <c r="R1311" t="s">
        <v>8318</v>
      </c>
      <c r="S1311" s="17">
        <f t="shared" si="122"/>
        <v>42257.882731481484</v>
      </c>
      <c r="T1311" s="17">
        <f t="shared" si="123"/>
        <v>42292.882731481484</v>
      </c>
      <c r="U1311">
        <f t="shared" si="124"/>
        <v>2015</v>
      </c>
      <c r="V1311" t="str">
        <f>TEXT(W1311*29,"mmm")</f>
        <v>Sep</v>
      </c>
      <c r="W1311">
        <f t="shared" si="125"/>
        <v>9</v>
      </c>
    </row>
    <row r="1312" spans="1:23" ht="32" x14ac:dyDescent="0.2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21"/>
        <v>16</v>
      </c>
      <c r="P1312">
        <f t="shared" si="120"/>
        <v>129.16999999999999</v>
      </c>
      <c r="Q1312" s="11" t="s">
        <v>8316</v>
      </c>
      <c r="R1312" t="s">
        <v>8318</v>
      </c>
      <c r="S1312" s="17">
        <f t="shared" si="122"/>
        <v>42556.667245370365</v>
      </c>
      <c r="T1312" s="17">
        <f t="shared" si="123"/>
        <v>42601.667245370365</v>
      </c>
      <c r="U1312">
        <f t="shared" si="124"/>
        <v>2016</v>
      </c>
      <c r="V1312" t="str">
        <f>TEXT(W1312*29,"mmm")</f>
        <v>Jul</v>
      </c>
      <c r="W1312">
        <f t="shared" si="125"/>
        <v>7</v>
      </c>
    </row>
    <row r="1313" spans="1:23" ht="48" x14ac:dyDescent="0.2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21"/>
        <v>32</v>
      </c>
      <c r="P1313">
        <f t="shared" si="120"/>
        <v>800.7</v>
      </c>
      <c r="Q1313" s="11" t="s">
        <v>8316</v>
      </c>
      <c r="R1313" t="s">
        <v>8318</v>
      </c>
      <c r="S1313" s="17">
        <f t="shared" si="122"/>
        <v>42669.802303240736</v>
      </c>
      <c r="T1313" s="17">
        <f t="shared" si="123"/>
        <v>42704.843969907408</v>
      </c>
      <c r="U1313">
        <f t="shared" si="124"/>
        <v>2016</v>
      </c>
      <c r="V1313" t="str">
        <f>TEXT(W1313*29,"mmm")</f>
        <v>Oct</v>
      </c>
      <c r="W1313">
        <f t="shared" si="125"/>
        <v>10</v>
      </c>
    </row>
    <row r="1314" spans="1:23" ht="48" x14ac:dyDescent="0.2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21"/>
        <v>1</v>
      </c>
      <c r="P1314">
        <f t="shared" si="120"/>
        <v>28</v>
      </c>
      <c r="Q1314" s="11" t="s">
        <v>8316</v>
      </c>
      <c r="R1314" t="s">
        <v>8318</v>
      </c>
      <c r="S1314" s="17">
        <f t="shared" si="122"/>
        <v>42082.702800925923</v>
      </c>
      <c r="T1314" s="17">
        <f t="shared" si="123"/>
        <v>42112.702800925923</v>
      </c>
      <c r="U1314">
        <f t="shared" si="124"/>
        <v>2015</v>
      </c>
      <c r="V1314" t="str">
        <f>TEXT(W1314*29,"mmm")</f>
        <v>Mar</v>
      </c>
      <c r="W1314">
        <f t="shared" si="125"/>
        <v>3</v>
      </c>
    </row>
    <row r="1315" spans="1:23" ht="48" x14ac:dyDescent="0.2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21"/>
        <v>31</v>
      </c>
      <c r="P1315">
        <f t="shared" si="120"/>
        <v>102.02</v>
      </c>
      <c r="Q1315" s="11" t="s">
        <v>8316</v>
      </c>
      <c r="R1315" t="s">
        <v>8318</v>
      </c>
      <c r="S1315" s="17">
        <f t="shared" si="122"/>
        <v>42402.709652777776</v>
      </c>
      <c r="T1315" s="17">
        <f t="shared" si="123"/>
        <v>42432.709652777776</v>
      </c>
      <c r="U1315">
        <f t="shared" si="124"/>
        <v>2016</v>
      </c>
      <c r="V1315" t="str">
        <f>TEXT(W1315*29,"mmm")</f>
        <v>Feb</v>
      </c>
      <c r="W1315">
        <f t="shared" si="125"/>
        <v>2</v>
      </c>
    </row>
    <row r="1316" spans="1:23" ht="48" x14ac:dyDescent="0.2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21"/>
        <v>1</v>
      </c>
      <c r="P1316">
        <f t="shared" si="120"/>
        <v>184.36</v>
      </c>
      <c r="Q1316" s="11" t="s">
        <v>8316</v>
      </c>
      <c r="R1316" t="s">
        <v>8318</v>
      </c>
      <c r="S1316" s="17">
        <f t="shared" si="122"/>
        <v>42604.669675925921</v>
      </c>
      <c r="T1316" s="17">
        <f t="shared" si="123"/>
        <v>42664.669675925921</v>
      </c>
      <c r="U1316">
        <f t="shared" si="124"/>
        <v>2016</v>
      </c>
      <c r="V1316" t="str">
        <f>TEXT(W1316*29,"mmm")</f>
        <v>Aug</v>
      </c>
      <c r="W1316">
        <f t="shared" si="125"/>
        <v>8</v>
      </c>
    </row>
    <row r="1317" spans="1:23" ht="32" x14ac:dyDescent="0.2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21"/>
        <v>40</v>
      </c>
      <c r="P1317">
        <f t="shared" si="120"/>
        <v>162.91999999999999</v>
      </c>
      <c r="Q1317" s="11" t="s">
        <v>8316</v>
      </c>
      <c r="R1317" t="s">
        <v>8318</v>
      </c>
      <c r="S1317" s="17">
        <f t="shared" si="122"/>
        <v>42278.498240740737</v>
      </c>
      <c r="T1317" s="17">
        <f t="shared" si="123"/>
        <v>42314.041666666672</v>
      </c>
      <c r="U1317">
        <f t="shared" si="124"/>
        <v>2015</v>
      </c>
      <c r="V1317" t="str">
        <f>TEXT(W1317*29,"mmm")</f>
        <v>Oct</v>
      </c>
      <c r="W1317">
        <f t="shared" si="125"/>
        <v>10</v>
      </c>
    </row>
    <row r="1318" spans="1:23" ht="48" x14ac:dyDescent="0.2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21"/>
        <v>0</v>
      </c>
      <c r="P1318">
        <f t="shared" si="120"/>
        <v>1</v>
      </c>
      <c r="Q1318" s="11" t="s">
        <v>8316</v>
      </c>
      <c r="R1318" t="s">
        <v>8318</v>
      </c>
      <c r="S1318" s="17">
        <f t="shared" si="122"/>
        <v>42393.961909722217</v>
      </c>
      <c r="T1318" s="17">
        <f t="shared" si="123"/>
        <v>42428.961909722217</v>
      </c>
      <c r="U1318">
        <f t="shared" si="124"/>
        <v>2016</v>
      </c>
      <c r="V1318" t="str">
        <f>TEXT(W1318*29,"mmm")</f>
        <v>Jan</v>
      </c>
      <c r="W1318">
        <f t="shared" si="125"/>
        <v>1</v>
      </c>
    </row>
    <row r="1319" spans="1:23" ht="48" x14ac:dyDescent="0.2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21"/>
        <v>6</v>
      </c>
      <c r="P1319">
        <f t="shared" si="120"/>
        <v>603.53</v>
      </c>
      <c r="Q1319" s="11" t="s">
        <v>8316</v>
      </c>
      <c r="R1319" t="s">
        <v>8318</v>
      </c>
      <c r="S1319" s="17">
        <f t="shared" si="122"/>
        <v>42520.235486111109</v>
      </c>
      <c r="T1319" s="17">
        <f t="shared" si="123"/>
        <v>42572.583333333328</v>
      </c>
      <c r="U1319">
        <f t="shared" si="124"/>
        <v>2016</v>
      </c>
      <c r="V1319" t="str">
        <f>TEXT(W1319*29,"mmm")</f>
        <v>May</v>
      </c>
      <c r="W1319">
        <f t="shared" si="125"/>
        <v>5</v>
      </c>
    </row>
    <row r="1320" spans="1:23" ht="48" x14ac:dyDescent="0.2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21"/>
        <v>15</v>
      </c>
      <c r="P1320">
        <f t="shared" si="120"/>
        <v>45.41</v>
      </c>
      <c r="Q1320" s="11" t="s">
        <v>8316</v>
      </c>
      <c r="R1320" t="s">
        <v>8318</v>
      </c>
      <c r="S1320" s="17">
        <f t="shared" si="122"/>
        <v>41985.043657407412</v>
      </c>
      <c r="T1320" s="17">
        <f t="shared" si="123"/>
        <v>42015.043657407412</v>
      </c>
      <c r="U1320">
        <f t="shared" si="124"/>
        <v>2014</v>
      </c>
      <c r="V1320" t="str">
        <f>TEXT(W1320*29,"mmm")</f>
        <v>Dec</v>
      </c>
      <c r="W1320">
        <f t="shared" si="125"/>
        <v>12</v>
      </c>
    </row>
    <row r="1321" spans="1:23" ht="48" x14ac:dyDescent="0.2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21"/>
        <v>15</v>
      </c>
      <c r="P1321">
        <f t="shared" si="120"/>
        <v>97.33</v>
      </c>
      <c r="Q1321" s="11" t="s">
        <v>8316</v>
      </c>
      <c r="R1321" t="s">
        <v>8318</v>
      </c>
      <c r="S1321" s="17">
        <f t="shared" si="122"/>
        <v>41816.812094907407</v>
      </c>
      <c r="T1321" s="17">
        <f t="shared" si="123"/>
        <v>41831.666666666664</v>
      </c>
      <c r="U1321">
        <f t="shared" si="124"/>
        <v>2014</v>
      </c>
      <c r="V1321" t="str">
        <f>TEXT(W1321*29,"mmm")</f>
        <v>Jun</v>
      </c>
      <c r="W1321">
        <f t="shared" si="125"/>
        <v>6</v>
      </c>
    </row>
    <row r="1322" spans="1:23" ht="48" x14ac:dyDescent="0.2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21"/>
        <v>1</v>
      </c>
      <c r="P1322">
        <f t="shared" si="120"/>
        <v>167.67</v>
      </c>
      <c r="Q1322" s="11" t="s">
        <v>8316</v>
      </c>
      <c r="R1322" t="s">
        <v>8318</v>
      </c>
      <c r="S1322" s="17">
        <f t="shared" si="122"/>
        <v>42705.690347222218</v>
      </c>
      <c r="T1322" s="17">
        <f t="shared" si="123"/>
        <v>42734.958333333328</v>
      </c>
      <c r="U1322">
        <f t="shared" si="124"/>
        <v>2016</v>
      </c>
      <c r="V1322" t="str">
        <f>TEXT(W1322*29,"mmm")</f>
        <v>Dec</v>
      </c>
      <c r="W1322">
        <f t="shared" si="125"/>
        <v>12</v>
      </c>
    </row>
    <row r="1323" spans="1:23" ht="48" x14ac:dyDescent="0.2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21"/>
        <v>1</v>
      </c>
      <c r="P1323">
        <f t="shared" si="120"/>
        <v>859.86</v>
      </c>
      <c r="Q1323" s="11" t="s">
        <v>8316</v>
      </c>
      <c r="R1323" t="s">
        <v>8318</v>
      </c>
      <c r="S1323" s="17">
        <f t="shared" si="122"/>
        <v>42697.74927083333</v>
      </c>
      <c r="T1323" s="17">
        <f t="shared" si="123"/>
        <v>42727.74927083333</v>
      </c>
      <c r="U1323">
        <f t="shared" si="124"/>
        <v>2016</v>
      </c>
      <c r="V1323" t="str">
        <f>TEXT(W1323*29,"mmm")</f>
        <v>Nov</v>
      </c>
      <c r="W1323">
        <f t="shared" si="125"/>
        <v>11</v>
      </c>
    </row>
    <row r="1324" spans="1:23" ht="48" x14ac:dyDescent="0.2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21"/>
        <v>0</v>
      </c>
      <c r="P1324">
        <f t="shared" si="120"/>
        <v>26.5</v>
      </c>
      <c r="Q1324" s="11" t="s">
        <v>8316</v>
      </c>
      <c r="R1324" t="s">
        <v>8318</v>
      </c>
      <c r="S1324" s="17">
        <f t="shared" si="122"/>
        <v>42115.656539351854</v>
      </c>
      <c r="T1324" s="17">
        <f t="shared" si="123"/>
        <v>42145.656539351854</v>
      </c>
      <c r="U1324">
        <f t="shared" si="124"/>
        <v>2015</v>
      </c>
      <c r="V1324" t="str">
        <f>TEXT(W1324*29,"mmm")</f>
        <v>Apr</v>
      </c>
      <c r="W1324">
        <f t="shared" si="125"/>
        <v>4</v>
      </c>
    </row>
    <row r="1325" spans="1:23" ht="48" x14ac:dyDescent="0.2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21"/>
        <v>9</v>
      </c>
      <c r="P1325">
        <f t="shared" si="120"/>
        <v>30.27</v>
      </c>
      <c r="Q1325" s="11" t="s">
        <v>8316</v>
      </c>
      <c r="R1325" t="s">
        <v>8318</v>
      </c>
      <c r="S1325" s="17">
        <f t="shared" si="122"/>
        <v>42451.698449074072</v>
      </c>
      <c r="T1325" s="17">
        <f t="shared" si="123"/>
        <v>42486.288194444445</v>
      </c>
      <c r="U1325">
        <f t="shared" si="124"/>
        <v>2016</v>
      </c>
      <c r="V1325" t="str">
        <f>TEXT(W1325*29,"mmm")</f>
        <v>Mar</v>
      </c>
      <c r="W1325">
        <f t="shared" si="125"/>
        <v>3</v>
      </c>
    </row>
    <row r="1326" spans="1:23" ht="48" x14ac:dyDescent="0.2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21"/>
        <v>10</v>
      </c>
      <c r="P1326">
        <f t="shared" si="120"/>
        <v>54.67</v>
      </c>
      <c r="Q1326" s="11" t="s">
        <v>8316</v>
      </c>
      <c r="R1326" t="s">
        <v>8318</v>
      </c>
      <c r="S1326" s="17">
        <f t="shared" si="122"/>
        <v>42626.633703703701</v>
      </c>
      <c r="T1326" s="17">
        <f t="shared" si="123"/>
        <v>42656.633703703701</v>
      </c>
      <c r="U1326">
        <f t="shared" si="124"/>
        <v>2016</v>
      </c>
      <c r="V1326" t="str">
        <f>TEXT(W1326*29,"mmm")</f>
        <v>Sep</v>
      </c>
      <c r="W1326">
        <f t="shared" si="125"/>
        <v>9</v>
      </c>
    </row>
    <row r="1327" spans="1:23" ht="48" x14ac:dyDescent="0.2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21"/>
        <v>2</v>
      </c>
      <c r="P1327">
        <f t="shared" si="120"/>
        <v>60.75</v>
      </c>
      <c r="Q1327" s="11" t="s">
        <v>8316</v>
      </c>
      <c r="R1327" t="s">
        <v>8318</v>
      </c>
      <c r="S1327" s="17">
        <f t="shared" si="122"/>
        <v>42704.086053240739</v>
      </c>
      <c r="T1327" s="17">
        <f t="shared" si="123"/>
        <v>42734.086053240739</v>
      </c>
      <c r="U1327">
        <f t="shared" si="124"/>
        <v>2016</v>
      </c>
      <c r="V1327" t="str">
        <f>TEXT(W1327*29,"mmm")</f>
        <v>Nov</v>
      </c>
      <c r="W1327">
        <f t="shared" si="125"/>
        <v>11</v>
      </c>
    </row>
    <row r="1328" spans="1:23" ht="48" x14ac:dyDescent="0.2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21"/>
        <v>1</v>
      </c>
      <c r="P1328">
        <f t="shared" si="120"/>
        <v>102.73</v>
      </c>
      <c r="Q1328" s="11" t="s">
        <v>8316</v>
      </c>
      <c r="R1328" t="s">
        <v>8318</v>
      </c>
      <c r="S1328" s="17">
        <f t="shared" si="122"/>
        <v>41974.791990740734</v>
      </c>
      <c r="T1328" s="17">
        <f t="shared" si="123"/>
        <v>42019.791990740734</v>
      </c>
      <c r="U1328">
        <f t="shared" si="124"/>
        <v>2014</v>
      </c>
      <c r="V1328" t="str">
        <f>TEXT(W1328*29,"mmm")</f>
        <v>Dec</v>
      </c>
      <c r="W1328">
        <f t="shared" si="125"/>
        <v>12</v>
      </c>
    </row>
    <row r="1329" spans="1:23" ht="48" x14ac:dyDescent="0.2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21"/>
        <v>4</v>
      </c>
      <c r="P1329">
        <f t="shared" si="120"/>
        <v>41.59</v>
      </c>
      <c r="Q1329" s="11" t="s">
        <v>8316</v>
      </c>
      <c r="R1329" t="s">
        <v>8318</v>
      </c>
      <c r="S1329" s="17">
        <f t="shared" si="122"/>
        <v>42123.678645833337</v>
      </c>
      <c r="T1329" s="17">
        <f t="shared" si="123"/>
        <v>42153.678645833337</v>
      </c>
      <c r="U1329">
        <f t="shared" si="124"/>
        <v>2015</v>
      </c>
      <c r="V1329" t="str">
        <f>TEXT(W1329*29,"mmm")</f>
        <v>Apr</v>
      </c>
      <c r="W1329">
        <f t="shared" si="125"/>
        <v>4</v>
      </c>
    </row>
    <row r="1330" spans="1:23" ht="48" x14ac:dyDescent="0.2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21"/>
        <v>2</v>
      </c>
      <c r="P1330">
        <f t="shared" si="120"/>
        <v>116.53</v>
      </c>
      <c r="Q1330" s="11" t="s">
        <v>8316</v>
      </c>
      <c r="R1330" t="s">
        <v>8318</v>
      </c>
      <c r="S1330" s="17">
        <f t="shared" si="122"/>
        <v>42612.642754629633</v>
      </c>
      <c r="T1330" s="17">
        <f t="shared" si="123"/>
        <v>42657.642754629633</v>
      </c>
      <c r="U1330">
        <f t="shared" si="124"/>
        <v>2016</v>
      </c>
      <c r="V1330" t="str">
        <f>TEXT(W1330*29,"mmm")</f>
        <v>Aug</v>
      </c>
      <c r="W1330">
        <f t="shared" si="125"/>
        <v>8</v>
      </c>
    </row>
    <row r="1331" spans="1:23" ht="48" x14ac:dyDescent="0.2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21"/>
        <v>1</v>
      </c>
      <c r="P1331">
        <f t="shared" si="120"/>
        <v>45.33</v>
      </c>
      <c r="Q1331" s="11" t="s">
        <v>8316</v>
      </c>
      <c r="R1331" t="s">
        <v>8318</v>
      </c>
      <c r="S1331" s="17">
        <f t="shared" si="122"/>
        <v>41935.221585648149</v>
      </c>
      <c r="T1331" s="17">
        <f t="shared" si="123"/>
        <v>41975.263252314813</v>
      </c>
      <c r="U1331">
        <f t="shared" si="124"/>
        <v>2014</v>
      </c>
      <c r="V1331" t="str">
        <f>TEXT(W1331*29,"mmm")</f>
        <v>Oct</v>
      </c>
      <c r="W1331">
        <f t="shared" si="125"/>
        <v>10</v>
      </c>
    </row>
    <row r="1332" spans="1:23" ht="48" x14ac:dyDescent="0.2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21"/>
        <v>22</v>
      </c>
      <c r="P1332">
        <f t="shared" si="120"/>
        <v>157.46</v>
      </c>
      <c r="Q1332" s="11" t="s">
        <v>8316</v>
      </c>
      <c r="R1332" t="s">
        <v>8318</v>
      </c>
      <c r="S1332" s="17">
        <f t="shared" si="122"/>
        <v>42522.276724537034</v>
      </c>
      <c r="T1332" s="17">
        <f t="shared" si="123"/>
        <v>42553.166666666672</v>
      </c>
      <c r="U1332">
        <f t="shared" si="124"/>
        <v>2016</v>
      </c>
      <c r="V1332" t="str">
        <f>TEXT(W1332*29,"mmm")</f>
        <v>Jun</v>
      </c>
      <c r="W1332">
        <f t="shared" si="125"/>
        <v>6</v>
      </c>
    </row>
    <row r="1333" spans="1:23" ht="48" x14ac:dyDescent="0.2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21"/>
        <v>1</v>
      </c>
      <c r="P1333">
        <f t="shared" si="120"/>
        <v>100.5</v>
      </c>
      <c r="Q1333" s="11" t="s">
        <v>8316</v>
      </c>
      <c r="R1333" t="s">
        <v>8318</v>
      </c>
      <c r="S1333" s="17">
        <f t="shared" si="122"/>
        <v>42569.50409722222</v>
      </c>
      <c r="T1333" s="17">
        <f t="shared" si="123"/>
        <v>42599.50409722222</v>
      </c>
      <c r="U1333">
        <f t="shared" si="124"/>
        <v>2016</v>
      </c>
      <c r="V1333" t="str">
        <f>TEXT(W1333*29,"mmm")</f>
        <v>Jul</v>
      </c>
      <c r="W1333">
        <f t="shared" si="125"/>
        <v>7</v>
      </c>
    </row>
    <row r="1334" spans="1:23" ht="48" x14ac:dyDescent="0.2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21"/>
        <v>0</v>
      </c>
      <c r="P1334">
        <f t="shared" si="120"/>
        <v>0</v>
      </c>
      <c r="Q1334" s="11" t="s">
        <v>8316</v>
      </c>
      <c r="R1334" t="s">
        <v>8318</v>
      </c>
      <c r="S1334" s="17">
        <f t="shared" si="122"/>
        <v>42732.060277777782</v>
      </c>
      <c r="T1334" s="17">
        <f t="shared" si="123"/>
        <v>42762.060277777782</v>
      </c>
      <c r="U1334">
        <f t="shared" si="124"/>
        <v>2016</v>
      </c>
      <c r="V1334" t="str">
        <f>TEXT(W1334*29,"mmm")</f>
        <v>Dec</v>
      </c>
      <c r="W1334">
        <f t="shared" si="125"/>
        <v>12</v>
      </c>
    </row>
    <row r="1335" spans="1:23" ht="48" x14ac:dyDescent="0.2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21"/>
        <v>0</v>
      </c>
      <c r="P1335">
        <f t="shared" si="120"/>
        <v>0</v>
      </c>
      <c r="Q1335" s="11" t="s">
        <v>8316</v>
      </c>
      <c r="R1335" t="s">
        <v>8318</v>
      </c>
      <c r="S1335" s="17">
        <f t="shared" si="122"/>
        <v>41806.106770833336</v>
      </c>
      <c r="T1335" s="17">
        <f t="shared" si="123"/>
        <v>41836.106770833336</v>
      </c>
      <c r="U1335">
        <f t="shared" si="124"/>
        <v>2014</v>
      </c>
      <c r="V1335" t="str">
        <f>TEXT(W1335*29,"mmm")</f>
        <v>Jun</v>
      </c>
      <c r="W1335">
        <f t="shared" si="125"/>
        <v>6</v>
      </c>
    </row>
    <row r="1336" spans="1:23" ht="48" x14ac:dyDescent="0.2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21"/>
        <v>11</v>
      </c>
      <c r="P1336">
        <f t="shared" si="120"/>
        <v>51.82</v>
      </c>
      <c r="Q1336" s="11" t="s">
        <v>8316</v>
      </c>
      <c r="R1336" t="s">
        <v>8318</v>
      </c>
      <c r="S1336" s="17">
        <f t="shared" si="122"/>
        <v>42410.774155092593</v>
      </c>
      <c r="T1336" s="17">
        <f t="shared" si="123"/>
        <v>42440.774155092593</v>
      </c>
      <c r="U1336">
        <f t="shared" si="124"/>
        <v>2016</v>
      </c>
      <c r="V1336" t="str">
        <f>TEXT(W1336*29,"mmm")</f>
        <v>Feb</v>
      </c>
      <c r="W1336">
        <f t="shared" si="125"/>
        <v>2</v>
      </c>
    </row>
    <row r="1337" spans="1:23" ht="48" x14ac:dyDescent="0.2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21"/>
        <v>20</v>
      </c>
      <c r="P1337">
        <f t="shared" si="120"/>
        <v>308.75</v>
      </c>
      <c r="Q1337" s="11" t="s">
        <v>8316</v>
      </c>
      <c r="R1337" t="s">
        <v>8318</v>
      </c>
      <c r="S1337" s="17">
        <f t="shared" si="122"/>
        <v>42313.936365740738</v>
      </c>
      <c r="T1337" s="17">
        <f t="shared" si="123"/>
        <v>42343.936365740738</v>
      </c>
      <c r="U1337">
        <f t="shared" si="124"/>
        <v>2015</v>
      </c>
      <c r="V1337" t="str">
        <f>TEXT(W1337*29,"mmm")</f>
        <v>Nov</v>
      </c>
      <c r="W1337">
        <f t="shared" si="125"/>
        <v>11</v>
      </c>
    </row>
    <row r="1338" spans="1:23" ht="48" x14ac:dyDescent="0.2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21"/>
        <v>85</v>
      </c>
      <c r="P1338">
        <f t="shared" si="120"/>
        <v>379.23</v>
      </c>
      <c r="Q1338" s="11" t="s">
        <v>8316</v>
      </c>
      <c r="R1338" t="s">
        <v>8318</v>
      </c>
      <c r="S1338" s="17">
        <f t="shared" si="122"/>
        <v>41955.863750000004</v>
      </c>
      <c r="T1338" s="17">
        <f t="shared" si="123"/>
        <v>41990.863750000004</v>
      </c>
      <c r="U1338">
        <f t="shared" si="124"/>
        <v>2014</v>
      </c>
      <c r="V1338" t="str">
        <f>TEXT(W1338*29,"mmm")</f>
        <v>Nov</v>
      </c>
      <c r="W1338">
        <f t="shared" si="125"/>
        <v>11</v>
      </c>
    </row>
    <row r="1339" spans="1:23" ht="48" x14ac:dyDescent="0.2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21"/>
        <v>49</v>
      </c>
      <c r="P1339">
        <f t="shared" si="120"/>
        <v>176.36</v>
      </c>
      <c r="Q1339" s="11" t="s">
        <v>8316</v>
      </c>
      <c r="R1339" t="s">
        <v>8318</v>
      </c>
      <c r="S1339" s="17">
        <f t="shared" si="122"/>
        <v>42767.577303240745</v>
      </c>
      <c r="T1339" s="17">
        <f t="shared" si="123"/>
        <v>42797.577303240745</v>
      </c>
      <c r="U1339">
        <f t="shared" si="124"/>
        <v>2017</v>
      </c>
      <c r="V1339" t="str">
        <f>TEXT(W1339*29,"mmm")</f>
        <v>Feb</v>
      </c>
      <c r="W1339">
        <f t="shared" si="125"/>
        <v>2</v>
      </c>
    </row>
    <row r="1340" spans="1:23" ht="48" x14ac:dyDescent="0.2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21"/>
        <v>3</v>
      </c>
      <c r="P1340">
        <f t="shared" si="120"/>
        <v>66.069999999999993</v>
      </c>
      <c r="Q1340" s="11" t="s">
        <v>8316</v>
      </c>
      <c r="R1340" t="s">
        <v>8318</v>
      </c>
      <c r="S1340" s="17">
        <f t="shared" si="122"/>
        <v>42188.803622685184</v>
      </c>
      <c r="T1340" s="17">
        <f t="shared" si="123"/>
        <v>42218.803622685184</v>
      </c>
      <c r="U1340">
        <f t="shared" si="124"/>
        <v>2015</v>
      </c>
      <c r="V1340" t="str">
        <f>TEXT(W1340*29,"mmm")</f>
        <v>Jul</v>
      </c>
      <c r="W1340">
        <f t="shared" si="125"/>
        <v>7</v>
      </c>
    </row>
    <row r="1341" spans="1:23" ht="32" x14ac:dyDescent="0.2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21"/>
        <v>7</v>
      </c>
      <c r="P1341">
        <f t="shared" si="120"/>
        <v>89.65</v>
      </c>
      <c r="Q1341" s="11" t="s">
        <v>8316</v>
      </c>
      <c r="R1341" t="s">
        <v>8318</v>
      </c>
      <c r="S1341" s="17">
        <f t="shared" si="122"/>
        <v>41936.647164351853</v>
      </c>
      <c r="T1341" s="17">
        <f t="shared" si="123"/>
        <v>41981.688831018517</v>
      </c>
      <c r="U1341">
        <f t="shared" si="124"/>
        <v>2014</v>
      </c>
      <c r="V1341" t="str">
        <f>TEXT(W1341*29,"mmm")</f>
        <v>Oct</v>
      </c>
      <c r="W1341">
        <f t="shared" si="125"/>
        <v>10</v>
      </c>
    </row>
    <row r="1342" spans="1:23" ht="48" x14ac:dyDescent="0.2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21"/>
        <v>0</v>
      </c>
      <c r="P1342">
        <f t="shared" si="120"/>
        <v>0</v>
      </c>
      <c r="Q1342" s="11" t="s">
        <v>8316</v>
      </c>
      <c r="R1342" t="s">
        <v>8318</v>
      </c>
      <c r="S1342" s="17">
        <f t="shared" si="122"/>
        <v>41836.595520833333</v>
      </c>
      <c r="T1342" s="17">
        <f t="shared" si="123"/>
        <v>41866.595520833333</v>
      </c>
      <c r="U1342">
        <f t="shared" si="124"/>
        <v>2014</v>
      </c>
      <c r="V1342" t="str">
        <f>TEXT(W1342*29,"mmm")</f>
        <v>Jul</v>
      </c>
      <c r="W1342">
        <f t="shared" si="125"/>
        <v>7</v>
      </c>
    </row>
    <row r="1343" spans="1:23" ht="48" x14ac:dyDescent="0.2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21"/>
        <v>70</v>
      </c>
      <c r="P1343">
        <f t="shared" si="120"/>
        <v>382.39</v>
      </c>
      <c r="Q1343" s="11" t="s">
        <v>8316</v>
      </c>
      <c r="R1343" t="s">
        <v>8318</v>
      </c>
      <c r="S1343" s="17">
        <f t="shared" si="122"/>
        <v>42612.624039351853</v>
      </c>
      <c r="T1343" s="17">
        <f t="shared" si="123"/>
        <v>42644.624039351853</v>
      </c>
      <c r="U1343">
        <f t="shared" si="124"/>
        <v>2016</v>
      </c>
      <c r="V1343" t="str">
        <f>TEXT(W1343*29,"mmm")</f>
        <v>Aug</v>
      </c>
      <c r="W1343">
        <f t="shared" si="125"/>
        <v>8</v>
      </c>
    </row>
    <row r="1344" spans="1:23" ht="48" x14ac:dyDescent="0.2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21"/>
        <v>0</v>
      </c>
      <c r="P1344">
        <f t="shared" si="120"/>
        <v>100</v>
      </c>
      <c r="Q1344" s="11" t="s">
        <v>8316</v>
      </c>
      <c r="R1344" t="s">
        <v>8318</v>
      </c>
      <c r="S1344" s="17">
        <f t="shared" si="122"/>
        <v>42172.816423611104</v>
      </c>
      <c r="T1344" s="17">
        <f t="shared" si="123"/>
        <v>42202.816423611104</v>
      </c>
      <c r="U1344">
        <f t="shared" si="124"/>
        <v>2015</v>
      </c>
      <c r="V1344" t="str">
        <f>TEXT(W1344*29,"mmm")</f>
        <v>Jun</v>
      </c>
      <c r="W1344">
        <f t="shared" si="125"/>
        <v>6</v>
      </c>
    </row>
    <row r="1345" spans="1:23" ht="48" x14ac:dyDescent="0.2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21"/>
        <v>102</v>
      </c>
      <c r="P1345">
        <f t="shared" si="120"/>
        <v>158.36000000000001</v>
      </c>
      <c r="Q1345" s="11" t="s">
        <v>8316</v>
      </c>
      <c r="R1345" t="s">
        <v>8318</v>
      </c>
      <c r="S1345" s="17">
        <f t="shared" si="122"/>
        <v>42542.526423611111</v>
      </c>
      <c r="T1345" s="17">
        <f t="shared" si="123"/>
        <v>42601.165972222225</v>
      </c>
      <c r="U1345">
        <f t="shared" si="124"/>
        <v>2016</v>
      </c>
      <c r="V1345" t="str">
        <f>TEXT(W1345*29,"mmm")</f>
        <v>Jun</v>
      </c>
      <c r="W1345">
        <f t="shared" si="125"/>
        <v>6</v>
      </c>
    </row>
    <row r="1346" spans="1:23" ht="48" x14ac:dyDescent="0.2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21"/>
        <v>378</v>
      </c>
      <c r="P1346">
        <f t="shared" ref="P1346:P1409" si="126">IFERROR(ROUND(E1346/L1346,2),0)</f>
        <v>40.76</v>
      </c>
      <c r="Q1346" s="11" t="s">
        <v>8319</v>
      </c>
      <c r="R1346" t="s">
        <v>8320</v>
      </c>
      <c r="S1346" s="17">
        <f t="shared" si="122"/>
        <v>42522.789803240739</v>
      </c>
      <c r="T1346" s="17">
        <f t="shared" si="123"/>
        <v>42551.789803240739</v>
      </c>
      <c r="U1346">
        <f t="shared" si="124"/>
        <v>2016</v>
      </c>
      <c r="V1346" t="str">
        <f>TEXT(W1346*29,"mmm")</f>
        <v>Jun</v>
      </c>
      <c r="W1346">
        <f t="shared" si="125"/>
        <v>6</v>
      </c>
    </row>
    <row r="1347" spans="1:23" ht="48" x14ac:dyDescent="0.2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27">ROUND(E1347/D1347*100,0)</f>
        <v>125</v>
      </c>
      <c r="P1347">
        <f t="shared" si="126"/>
        <v>53.57</v>
      </c>
      <c r="Q1347" s="11" t="s">
        <v>8319</v>
      </c>
      <c r="R1347" t="s">
        <v>8320</v>
      </c>
      <c r="S1347" s="17">
        <f t="shared" ref="S1347:S1410" si="128">(((J1347/60)/60)/24)+DATE(1970,1,1)</f>
        <v>41799.814340277779</v>
      </c>
      <c r="T1347" s="17">
        <f t="shared" ref="T1347:T1410" si="129">(((I1347/60)/60)/24)+DATE(1970,1,1)</f>
        <v>41834.814340277779</v>
      </c>
      <c r="U1347">
        <f t="shared" ref="U1347:U1410" si="130">YEAR(S1347)</f>
        <v>2014</v>
      </c>
      <c r="V1347" t="str">
        <f>TEXT(W1347*29,"mmm")</f>
        <v>Jun</v>
      </c>
      <c r="W1347">
        <f t="shared" ref="W1347:W1410" si="131">MONTH(S1347)</f>
        <v>6</v>
      </c>
    </row>
    <row r="1348" spans="1:23" ht="48" x14ac:dyDescent="0.2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27"/>
        <v>147</v>
      </c>
      <c r="P1348">
        <f t="shared" si="126"/>
        <v>48.45</v>
      </c>
      <c r="Q1348" s="11" t="s">
        <v>8319</v>
      </c>
      <c r="R1348" t="s">
        <v>8320</v>
      </c>
      <c r="S1348" s="17">
        <f t="shared" si="128"/>
        <v>41422.075821759259</v>
      </c>
      <c r="T1348" s="17">
        <f t="shared" si="129"/>
        <v>41452.075821759259</v>
      </c>
      <c r="U1348">
        <f t="shared" si="130"/>
        <v>2013</v>
      </c>
      <c r="V1348" t="str">
        <f>TEXT(W1348*29,"mmm")</f>
        <v>May</v>
      </c>
      <c r="W1348">
        <f t="shared" si="131"/>
        <v>5</v>
      </c>
    </row>
    <row r="1349" spans="1:23" ht="48" x14ac:dyDescent="0.2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27"/>
        <v>102</v>
      </c>
      <c r="P1349">
        <f t="shared" si="126"/>
        <v>82.42</v>
      </c>
      <c r="Q1349" s="11" t="s">
        <v>8319</v>
      </c>
      <c r="R1349" t="s">
        <v>8320</v>
      </c>
      <c r="S1349" s="17">
        <f t="shared" si="128"/>
        <v>42040.638020833328</v>
      </c>
      <c r="T1349" s="17">
        <f t="shared" si="129"/>
        <v>42070.638020833328</v>
      </c>
      <c r="U1349">
        <f t="shared" si="130"/>
        <v>2015</v>
      </c>
      <c r="V1349" t="str">
        <f>TEXT(W1349*29,"mmm")</f>
        <v>Feb</v>
      </c>
      <c r="W1349">
        <f t="shared" si="131"/>
        <v>2</v>
      </c>
    </row>
    <row r="1350" spans="1:23" ht="48" x14ac:dyDescent="0.2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27"/>
        <v>102</v>
      </c>
      <c r="P1350">
        <f t="shared" si="126"/>
        <v>230.19</v>
      </c>
      <c r="Q1350" s="11" t="s">
        <v>8319</v>
      </c>
      <c r="R1350" t="s">
        <v>8320</v>
      </c>
      <c r="S1350" s="17">
        <f t="shared" si="128"/>
        <v>41963.506168981476</v>
      </c>
      <c r="T1350" s="17">
        <f t="shared" si="129"/>
        <v>41991.506168981476</v>
      </c>
      <c r="U1350">
        <f t="shared" si="130"/>
        <v>2014</v>
      </c>
      <c r="V1350" t="str">
        <f>TEXT(W1350*29,"mmm")</f>
        <v>Nov</v>
      </c>
      <c r="W1350">
        <f t="shared" si="131"/>
        <v>11</v>
      </c>
    </row>
    <row r="1351" spans="1:23" ht="48" x14ac:dyDescent="0.2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27"/>
        <v>204</v>
      </c>
      <c r="P1351">
        <f t="shared" si="126"/>
        <v>59.36</v>
      </c>
      <c r="Q1351" s="11" t="s">
        <v>8319</v>
      </c>
      <c r="R1351" t="s">
        <v>8320</v>
      </c>
      <c r="S1351" s="17">
        <f t="shared" si="128"/>
        <v>42317.33258101852</v>
      </c>
      <c r="T1351" s="17">
        <f t="shared" si="129"/>
        <v>42354.290972222225</v>
      </c>
      <c r="U1351">
        <f t="shared" si="130"/>
        <v>2015</v>
      </c>
      <c r="V1351" t="str">
        <f>TEXT(W1351*29,"mmm")</f>
        <v>Nov</v>
      </c>
      <c r="W1351">
        <f t="shared" si="131"/>
        <v>11</v>
      </c>
    </row>
    <row r="1352" spans="1:23" ht="48" x14ac:dyDescent="0.2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27"/>
        <v>104</v>
      </c>
      <c r="P1352">
        <f t="shared" si="126"/>
        <v>66.7</v>
      </c>
      <c r="Q1352" s="11" t="s">
        <v>8319</v>
      </c>
      <c r="R1352" t="s">
        <v>8320</v>
      </c>
      <c r="S1352" s="17">
        <f t="shared" si="128"/>
        <v>42334.013124999998</v>
      </c>
      <c r="T1352" s="17">
        <f t="shared" si="129"/>
        <v>42364.013124999998</v>
      </c>
      <c r="U1352">
        <f t="shared" si="130"/>
        <v>2015</v>
      </c>
      <c r="V1352" t="str">
        <f>TEXT(W1352*29,"mmm")</f>
        <v>Nov</v>
      </c>
      <c r="W1352">
        <f t="shared" si="131"/>
        <v>11</v>
      </c>
    </row>
    <row r="1353" spans="1:23" ht="32" x14ac:dyDescent="0.2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27"/>
        <v>101</v>
      </c>
      <c r="P1353">
        <f t="shared" si="126"/>
        <v>168.78</v>
      </c>
      <c r="Q1353" s="11" t="s">
        <v>8319</v>
      </c>
      <c r="R1353" t="s">
        <v>8320</v>
      </c>
      <c r="S1353" s="17">
        <f t="shared" si="128"/>
        <v>42382.74009259259</v>
      </c>
      <c r="T1353" s="17">
        <f t="shared" si="129"/>
        <v>42412.74009259259</v>
      </c>
      <c r="U1353">
        <f t="shared" si="130"/>
        <v>2016</v>
      </c>
      <c r="V1353" t="str">
        <f>TEXT(W1353*29,"mmm")</f>
        <v>Jan</v>
      </c>
      <c r="W1353">
        <f t="shared" si="131"/>
        <v>1</v>
      </c>
    </row>
    <row r="1354" spans="1:23" ht="48" x14ac:dyDescent="0.2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27"/>
        <v>136</v>
      </c>
      <c r="P1354">
        <f t="shared" si="126"/>
        <v>59.97</v>
      </c>
      <c r="Q1354" s="11" t="s">
        <v>8319</v>
      </c>
      <c r="R1354" t="s">
        <v>8320</v>
      </c>
      <c r="S1354" s="17">
        <f t="shared" si="128"/>
        <v>42200.578310185185</v>
      </c>
      <c r="T1354" s="17">
        <f t="shared" si="129"/>
        <v>42252.165972222225</v>
      </c>
      <c r="U1354">
        <f t="shared" si="130"/>
        <v>2015</v>
      </c>
      <c r="V1354" t="str">
        <f>TEXT(W1354*29,"mmm")</f>
        <v>Jul</v>
      </c>
      <c r="W1354">
        <f t="shared" si="131"/>
        <v>7</v>
      </c>
    </row>
    <row r="1355" spans="1:23" ht="32" x14ac:dyDescent="0.2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27"/>
        <v>134</v>
      </c>
      <c r="P1355">
        <f t="shared" si="126"/>
        <v>31.81</v>
      </c>
      <c r="Q1355" s="11" t="s">
        <v>8319</v>
      </c>
      <c r="R1355" t="s">
        <v>8320</v>
      </c>
      <c r="S1355" s="17">
        <f t="shared" si="128"/>
        <v>41309.11791666667</v>
      </c>
      <c r="T1355" s="17">
        <f t="shared" si="129"/>
        <v>41344</v>
      </c>
      <c r="U1355">
        <f t="shared" si="130"/>
        <v>2013</v>
      </c>
      <c r="V1355" t="str">
        <f>TEXT(W1355*29,"mmm")</f>
        <v>Feb</v>
      </c>
      <c r="W1355">
        <f t="shared" si="131"/>
        <v>2</v>
      </c>
    </row>
    <row r="1356" spans="1:23" ht="48" x14ac:dyDescent="0.2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27"/>
        <v>130</v>
      </c>
      <c r="P1356">
        <f t="shared" si="126"/>
        <v>24.42</v>
      </c>
      <c r="Q1356" s="11" t="s">
        <v>8319</v>
      </c>
      <c r="R1356" t="s">
        <v>8320</v>
      </c>
      <c r="S1356" s="17">
        <f t="shared" si="128"/>
        <v>42502.807627314818</v>
      </c>
      <c r="T1356" s="17">
        <f t="shared" si="129"/>
        <v>42532.807627314818</v>
      </c>
      <c r="U1356">
        <f t="shared" si="130"/>
        <v>2016</v>
      </c>
      <c r="V1356" t="str">
        <f>TEXT(W1356*29,"mmm")</f>
        <v>May</v>
      </c>
      <c r="W1356">
        <f t="shared" si="131"/>
        <v>5</v>
      </c>
    </row>
    <row r="1357" spans="1:23" ht="48" x14ac:dyDescent="0.2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27"/>
        <v>123</v>
      </c>
      <c r="P1357">
        <f t="shared" si="126"/>
        <v>25.35</v>
      </c>
      <c r="Q1357" s="11" t="s">
        <v>8319</v>
      </c>
      <c r="R1357" t="s">
        <v>8320</v>
      </c>
      <c r="S1357" s="17">
        <f t="shared" si="128"/>
        <v>41213.254687499997</v>
      </c>
      <c r="T1357" s="17">
        <f t="shared" si="129"/>
        <v>41243.416666666664</v>
      </c>
      <c r="U1357">
        <f t="shared" si="130"/>
        <v>2012</v>
      </c>
      <c r="V1357" t="str">
        <f>TEXT(W1357*29,"mmm")</f>
        <v>Oct</v>
      </c>
      <c r="W1357">
        <f t="shared" si="131"/>
        <v>10</v>
      </c>
    </row>
    <row r="1358" spans="1:23" ht="48" x14ac:dyDescent="0.2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27"/>
        <v>183</v>
      </c>
      <c r="P1358">
        <f t="shared" si="126"/>
        <v>71.44</v>
      </c>
      <c r="Q1358" s="11" t="s">
        <v>8319</v>
      </c>
      <c r="R1358" t="s">
        <v>8320</v>
      </c>
      <c r="S1358" s="17">
        <f t="shared" si="128"/>
        <v>41430.038888888892</v>
      </c>
      <c r="T1358" s="17">
        <f t="shared" si="129"/>
        <v>41460.038888888892</v>
      </c>
      <c r="U1358">
        <f t="shared" si="130"/>
        <v>2013</v>
      </c>
      <c r="V1358" t="str">
        <f>TEXT(W1358*29,"mmm")</f>
        <v>Jun</v>
      </c>
      <c r="W1358">
        <f t="shared" si="131"/>
        <v>6</v>
      </c>
    </row>
    <row r="1359" spans="1:23" ht="48" x14ac:dyDescent="0.2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27"/>
        <v>125</v>
      </c>
      <c r="P1359">
        <f t="shared" si="126"/>
        <v>38.549999999999997</v>
      </c>
      <c r="Q1359" s="11" t="s">
        <v>8319</v>
      </c>
      <c r="R1359" t="s">
        <v>8320</v>
      </c>
      <c r="S1359" s="17">
        <f t="shared" si="128"/>
        <v>41304.962233796294</v>
      </c>
      <c r="T1359" s="17">
        <f t="shared" si="129"/>
        <v>41334.249305555553</v>
      </c>
      <c r="U1359">
        <f t="shared" si="130"/>
        <v>2013</v>
      </c>
      <c r="V1359" t="str">
        <f>TEXT(W1359*29,"mmm")</f>
        <v>Jan</v>
      </c>
      <c r="W1359">
        <f t="shared" si="131"/>
        <v>1</v>
      </c>
    </row>
    <row r="1360" spans="1:23" ht="48" x14ac:dyDescent="0.2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27"/>
        <v>112</v>
      </c>
      <c r="P1360">
        <f t="shared" si="126"/>
        <v>68.37</v>
      </c>
      <c r="Q1360" s="11" t="s">
        <v>8319</v>
      </c>
      <c r="R1360" t="s">
        <v>8320</v>
      </c>
      <c r="S1360" s="17">
        <f t="shared" si="128"/>
        <v>40689.570868055554</v>
      </c>
      <c r="T1360" s="17">
        <f t="shared" si="129"/>
        <v>40719.570868055554</v>
      </c>
      <c r="U1360">
        <f t="shared" si="130"/>
        <v>2011</v>
      </c>
      <c r="V1360" t="str">
        <f>TEXT(W1360*29,"mmm")</f>
        <v>May</v>
      </c>
      <c r="W1360">
        <f t="shared" si="131"/>
        <v>5</v>
      </c>
    </row>
    <row r="1361" spans="1:23" ht="48" x14ac:dyDescent="0.2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27"/>
        <v>116</v>
      </c>
      <c r="P1361">
        <f t="shared" si="126"/>
        <v>40.21</v>
      </c>
      <c r="Q1361" s="11" t="s">
        <v>8319</v>
      </c>
      <c r="R1361" t="s">
        <v>8320</v>
      </c>
      <c r="S1361" s="17">
        <f t="shared" si="128"/>
        <v>40668.814699074072</v>
      </c>
      <c r="T1361" s="17">
        <f t="shared" si="129"/>
        <v>40730.814699074072</v>
      </c>
      <c r="U1361">
        <f t="shared" si="130"/>
        <v>2011</v>
      </c>
      <c r="V1361" t="str">
        <f>TEXT(W1361*29,"mmm")</f>
        <v>May</v>
      </c>
      <c r="W1361">
        <f t="shared" si="131"/>
        <v>5</v>
      </c>
    </row>
    <row r="1362" spans="1:23" ht="32" x14ac:dyDescent="0.2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27"/>
        <v>173</v>
      </c>
      <c r="P1362">
        <f t="shared" si="126"/>
        <v>32.07</v>
      </c>
      <c r="Q1362" s="11" t="s">
        <v>8319</v>
      </c>
      <c r="R1362" t="s">
        <v>8320</v>
      </c>
      <c r="S1362" s="17">
        <f t="shared" si="128"/>
        <v>41095.900694444441</v>
      </c>
      <c r="T1362" s="17">
        <f t="shared" si="129"/>
        <v>41123.900694444441</v>
      </c>
      <c r="U1362">
        <f t="shared" si="130"/>
        <v>2012</v>
      </c>
      <c r="V1362" t="str">
        <f>TEXT(W1362*29,"mmm")</f>
        <v>Jul</v>
      </c>
      <c r="W1362">
        <f t="shared" si="131"/>
        <v>7</v>
      </c>
    </row>
    <row r="1363" spans="1:23" ht="48" x14ac:dyDescent="0.2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27"/>
        <v>126</v>
      </c>
      <c r="P1363">
        <f t="shared" si="126"/>
        <v>28.63</v>
      </c>
      <c r="Q1363" s="11" t="s">
        <v>8319</v>
      </c>
      <c r="R1363" t="s">
        <v>8320</v>
      </c>
      <c r="S1363" s="17">
        <f t="shared" si="128"/>
        <v>41781.717268518521</v>
      </c>
      <c r="T1363" s="17">
        <f t="shared" si="129"/>
        <v>41811.717268518521</v>
      </c>
      <c r="U1363">
        <f t="shared" si="130"/>
        <v>2014</v>
      </c>
      <c r="V1363" t="str">
        <f>TEXT(W1363*29,"mmm")</f>
        <v>May</v>
      </c>
      <c r="W1363">
        <f t="shared" si="131"/>
        <v>5</v>
      </c>
    </row>
    <row r="1364" spans="1:23" ht="32" x14ac:dyDescent="0.2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27"/>
        <v>109</v>
      </c>
      <c r="P1364">
        <f t="shared" si="126"/>
        <v>43.64</v>
      </c>
      <c r="Q1364" s="11" t="s">
        <v>8319</v>
      </c>
      <c r="R1364" t="s">
        <v>8320</v>
      </c>
      <c r="S1364" s="17">
        <f t="shared" si="128"/>
        <v>41464.934386574074</v>
      </c>
      <c r="T1364" s="17">
        <f t="shared" si="129"/>
        <v>41524.934386574074</v>
      </c>
      <c r="U1364">
        <f t="shared" si="130"/>
        <v>2013</v>
      </c>
      <c r="V1364" t="str">
        <f>TEXT(W1364*29,"mmm")</f>
        <v>Jul</v>
      </c>
      <c r="W1364">
        <f t="shared" si="131"/>
        <v>7</v>
      </c>
    </row>
    <row r="1365" spans="1:23" ht="48" x14ac:dyDescent="0.2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27"/>
        <v>100</v>
      </c>
      <c r="P1365">
        <f t="shared" si="126"/>
        <v>40</v>
      </c>
      <c r="Q1365" s="11" t="s">
        <v>8319</v>
      </c>
      <c r="R1365" t="s">
        <v>8320</v>
      </c>
      <c r="S1365" s="17">
        <f t="shared" si="128"/>
        <v>42396.8440625</v>
      </c>
      <c r="T1365" s="17">
        <f t="shared" si="129"/>
        <v>42415.332638888889</v>
      </c>
      <c r="U1365">
        <f t="shared" si="130"/>
        <v>2016</v>
      </c>
      <c r="V1365" t="str">
        <f>TEXT(W1365*29,"mmm")</f>
        <v>Jan</v>
      </c>
      <c r="W1365">
        <f t="shared" si="131"/>
        <v>1</v>
      </c>
    </row>
    <row r="1366" spans="1:23" ht="48" x14ac:dyDescent="0.2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27"/>
        <v>119</v>
      </c>
      <c r="P1366">
        <f t="shared" si="126"/>
        <v>346.04</v>
      </c>
      <c r="Q1366" s="11" t="s">
        <v>8322</v>
      </c>
      <c r="R1366" t="s">
        <v>8323</v>
      </c>
      <c r="S1366" s="17">
        <f t="shared" si="128"/>
        <v>41951.695671296293</v>
      </c>
      <c r="T1366" s="17">
        <f t="shared" si="129"/>
        <v>42011.6956712963</v>
      </c>
      <c r="U1366">
        <f t="shared" si="130"/>
        <v>2014</v>
      </c>
      <c r="V1366" t="str">
        <f>TEXT(W1366*29,"mmm")</f>
        <v>Nov</v>
      </c>
      <c r="W1366">
        <f t="shared" si="131"/>
        <v>11</v>
      </c>
    </row>
    <row r="1367" spans="1:23" ht="48" x14ac:dyDescent="0.2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27"/>
        <v>100</v>
      </c>
      <c r="P1367">
        <f t="shared" si="126"/>
        <v>81.739999999999995</v>
      </c>
      <c r="Q1367" s="11" t="s">
        <v>8322</v>
      </c>
      <c r="R1367" t="s">
        <v>8323</v>
      </c>
      <c r="S1367" s="17">
        <f t="shared" si="128"/>
        <v>42049.733240740738</v>
      </c>
      <c r="T1367" s="17">
        <f t="shared" si="129"/>
        <v>42079.691574074073</v>
      </c>
      <c r="U1367">
        <f t="shared" si="130"/>
        <v>2015</v>
      </c>
      <c r="V1367" t="str">
        <f>TEXT(W1367*29,"mmm")</f>
        <v>Feb</v>
      </c>
      <c r="W1367">
        <f t="shared" si="131"/>
        <v>2</v>
      </c>
    </row>
    <row r="1368" spans="1:23" ht="16" x14ac:dyDescent="0.2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27"/>
        <v>126</v>
      </c>
      <c r="P1368">
        <f t="shared" si="126"/>
        <v>64.540000000000006</v>
      </c>
      <c r="Q1368" s="11" t="s">
        <v>8322</v>
      </c>
      <c r="R1368" t="s">
        <v>8323</v>
      </c>
      <c r="S1368" s="17">
        <f t="shared" si="128"/>
        <v>41924.996099537035</v>
      </c>
      <c r="T1368" s="17">
        <f t="shared" si="129"/>
        <v>41970.037766203706</v>
      </c>
      <c r="U1368">
        <f t="shared" si="130"/>
        <v>2014</v>
      </c>
      <c r="V1368" t="str">
        <f>TEXT(W1368*29,"mmm")</f>
        <v>Oct</v>
      </c>
      <c r="W1368">
        <f t="shared" si="131"/>
        <v>10</v>
      </c>
    </row>
    <row r="1369" spans="1:23" ht="48" x14ac:dyDescent="0.2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27"/>
        <v>114</v>
      </c>
      <c r="P1369">
        <f t="shared" si="126"/>
        <v>63.48</v>
      </c>
      <c r="Q1369" s="11" t="s">
        <v>8322</v>
      </c>
      <c r="R1369" t="s">
        <v>8323</v>
      </c>
      <c r="S1369" s="17">
        <f t="shared" si="128"/>
        <v>42292.002893518518</v>
      </c>
      <c r="T1369" s="17">
        <f t="shared" si="129"/>
        <v>42322.044560185182</v>
      </c>
      <c r="U1369">
        <f t="shared" si="130"/>
        <v>2015</v>
      </c>
      <c r="V1369" t="str">
        <f>TEXT(W1369*29,"mmm")</f>
        <v>Oct</v>
      </c>
      <c r="W1369">
        <f t="shared" si="131"/>
        <v>10</v>
      </c>
    </row>
    <row r="1370" spans="1:23" ht="48" x14ac:dyDescent="0.2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27"/>
        <v>111</v>
      </c>
      <c r="P1370">
        <f t="shared" si="126"/>
        <v>63.62</v>
      </c>
      <c r="Q1370" s="11" t="s">
        <v>8322</v>
      </c>
      <c r="R1370" t="s">
        <v>8323</v>
      </c>
      <c r="S1370" s="17">
        <f t="shared" si="128"/>
        <v>42146.190902777773</v>
      </c>
      <c r="T1370" s="17">
        <f t="shared" si="129"/>
        <v>42170.190902777773</v>
      </c>
      <c r="U1370">
        <f t="shared" si="130"/>
        <v>2015</v>
      </c>
      <c r="V1370" t="str">
        <f>TEXT(W1370*29,"mmm")</f>
        <v>May</v>
      </c>
      <c r="W1370">
        <f t="shared" si="131"/>
        <v>5</v>
      </c>
    </row>
    <row r="1371" spans="1:23" ht="48" x14ac:dyDescent="0.2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27"/>
        <v>105</v>
      </c>
      <c r="P1371">
        <f t="shared" si="126"/>
        <v>83.97</v>
      </c>
      <c r="Q1371" s="11" t="s">
        <v>8322</v>
      </c>
      <c r="R1371" t="s">
        <v>8323</v>
      </c>
      <c r="S1371" s="17">
        <f t="shared" si="128"/>
        <v>41710.594282407408</v>
      </c>
      <c r="T1371" s="17">
        <f t="shared" si="129"/>
        <v>41740.594282407408</v>
      </c>
      <c r="U1371">
        <f t="shared" si="130"/>
        <v>2014</v>
      </c>
      <c r="V1371" t="str">
        <f>TEXT(W1371*29,"mmm")</f>
        <v>Mar</v>
      </c>
      <c r="W1371">
        <f t="shared" si="131"/>
        <v>3</v>
      </c>
    </row>
    <row r="1372" spans="1:23" ht="32" x14ac:dyDescent="0.2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27"/>
        <v>104</v>
      </c>
      <c r="P1372">
        <f t="shared" si="126"/>
        <v>77.75</v>
      </c>
      <c r="Q1372" s="11" t="s">
        <v>8322</v>
      </c>
      <c r="R1372" t="s">
        <v>8323</v>
      </c>
      <c r="S1372" s="17">
        <f t="shared" si="128"/>
        <v>41548.00335648148</v>
      </c>
      <c r="T1372" s="17">
        <f t="shared" si="129"/>
        <v>41563.00335648148</v>
      </c>
      <c r="U1372">
        <f t="shared" si="130"/>
        <v>2013</v>
      </c>
      <c r="V1372" t="str">
        <f>TEXT(W1372*29,"mmm")</f>
        <v>Oct</v>
      </c>
      <c r="W1372">
        <f t="shared" si="131"/>
        <v>10</v>
      </c>
    </row>
    <row r="1373" spans="1:23" ht="48" x14ac:dyDescent="0.2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27"/>
        <v>107</v>
      </c>
      <c r="P1373">
        <f t="shared" si="126"/>
        <v>107.07</v>
      </c>
      <c r="Q1373" s="11" t="s">
        <v>8322</v>
      </c>
      <c r="R1373" t="s">
        <v>8323</v>
      </c>
      <c r="S1373" s="17">
        <f t="shared" si="128"/>
        <v>42101.758587962962</v>
      </c>
      <c r="T1373" s="17">
        <f t="shared" si="129"/>
        <v>42131.758587962962</v>
      </c>
      <c r="U1373">
        <f t="shared" si="130"/>
        <v>2015</v>
      </c>
      <c r="V1373" t="str">
        <f>TEXT(W1373*29,"mmm")</f>
        <v>Apr</v>
      </c>
      <c r="W1373">
        <f t="shared" si="131"/>
        <v>4</v>
      </c>
    </row>
    <row r="1374" spans="1:23" ht="16" x14ac:dyDescent="0.2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27"/>
        <v>124</v>
      </c>
      <c r="P1374">
        <f t="shared" si="126"/>
        <v>38.75</v>
      </c>
      <c r="Q1374" s="11" t="s">
        <v>8322</v>
      </c>
      <c r="R1374" t="s">
        <v>8323</v>
      </c>
      <c r="S1374" s="17">
        <f t="shared" si="128"/>
        <v>41072.739953703705</v>
      </c>
      <c r="T1374" s="17">
        <f t="shared" si="129"/>
        <v>41102.739953703705</v>
      </c>
      <c r="U1374">
        <f t="shared" si="130"/>
        <v>2012</v>
      </c>
      <c r="V1374" t="str">
        <f>TEXT(W1374*29,"mmm")</f>
        <v>Jun</v>
      </c>
      <c r="W1374">
        <f t="shared" si="131"/>
        <v>6</v>
      </c>
    </row>
    <row r="1375" spans="1:23" ht="32" x14ac:dyDescent="0.2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27"/>
        <v>105</v>
      </c>
      <c r="P1375">
        <f t="shared" si="126"/>
        <v>201.94</v>
      </c>
      <c r="Q1375" s="11" t="s">
        <v>8322</v>
      </c>
      <c r="R1375" t="s">
        <v>8323</v>
      </c>
      <c r="S1375" s="17">
        <f t="shared" si="128"/>
        <v>42704.95177083333</v>
      </c>
      <c r="T1375" s="17">
        <f t="shared" si="129"/>
        <v>42734.95177083333</v>
      </c>
      <c r="U1375">
        <f t="shared" si="130"/>
        <v>2016</v>
      </c>
      <c r="V1375" t="str">
        <f>TEXT(W1375*29,"mmm")</f>
        <v>Nov</v>
      </c>
      <c r="W1375">
        <f t="shared" si="131"/>
        <v>11</v>
      </c>
    </row>
    <row r="1376" spans="1:23" ht="48" x14ac:dyDescent="0.2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27"/>
        <v>189</v>
      </c>
      <c r="P1376">
        <f t="shared" si="126"/>
        <v>43.06</v>
      </c>
      <c r="Q1376" s="11" t="s">
        <v>8322</v>
      </c>
      <c r="R1376" t="s">
        <v>8323</v>
      </c>
      <c r="S1376" s="17">
        <f t="shared" si="128"/>
        <v>42424.161898148144</v>
      </c>
      <c r="T1376" s="17">
        <f t="shared" si="129"/>
        <v>42454.12023148148</v>
      </c>
      <c r="U1376">
        <f t="shared" si="130"/>
        <v>2016</v>
      </c>
      <c r="V1376" t="str">
        <f>TEXT(W1376*29,"mmm")</f>
        <v>Feb</v>
      </c>
      <c r="W1376">
        <f t="shared" si="131"/>
        <v>2</v>
      </c>
    </row>
    <row r="1377" spans="1:23" ht="48" x14ac:dyDescent="0.2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27"/>
        <v>171</v>
      </c>
      <c r="P1377">
        <f t="shared" si="126"/>
        <v>62.87</v>
      </c>
      <c r="Q1377" s="11" t="s">
        <v>8322</v>
      </c>
      <c r="R1377" t="s">
        <v>8323</v>
      </c>
      <c r="S1377" s="17">
        <f t="shared" si="128"/>
        <v>42720.066192129627</v>
      </c>
      <c r="T1377" s="17">
        <f t="shared" si="129"/>
        <v>42750.066192129627</v>
      </c>
      <c r="U1377">
        <f t="shared" si="130"/>
        <v>2016</v>
      </c>
      <c r="V1377" t="str">
        <f>TEXT(W1377*29,"mmm")</f>
        <v>Dec</v>
      </c>
      <c r="W1377">
        <f t="shared" si="131"/>
        <v>12</v>
      </c>
    </row>
    <row r="1378" spans="1:23" ht="32" x14ac:dyDescent="0.2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27"/>
        <v>252</v>
      </c>
      <c r="P1378">
        <f t="shared" si="126"/>
        <v>55.61</v>
      </c>
      <c r="Q1378" s="11" t="s">
        <v>8322</v>
      </c>
      <c r="R1378" t="s">
        <v>8323</v>
      </c>
      <c r="S1378" s="17">
        <f t="shared" si="128"/>
        <v>42677.669050925921</v>
      </c>
      <c r="T1378" s="17">
        <f t="shared" si="129"/>
        <v>42707.710717592592</v>
      </c>
      <c r="U1378">
        <f t="shared" si="130"/>
        <v>2016</v>
      </c>
      <c r="V1378" t="str">
        <f>TEXT(W1378*29,"mmm")</f>
        <v>Nov</v>
      </c>
      <c r="W1378">
        <f t="shared" si="131"/>
        <v>11</v>
      </c>
    </row>
    <row r="1379" spans="1:23" ht="48" x14ac:dyDescent="0.2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27"/>
        <v>116</v>
      </c>
      <c r="P1379">
        <f t="shared" si="126"/>
        <v>48.71</v>
      </c>
      <c r="Q1379" s="11" t="s">
        <v>8322</v>
      </c>
      <c r="R1379" t="s">
        <v>8323</v>
      </c>
      <c r="S1379" s="17">
        <f t="shared" si="128"/>
        <v>42747.219560185185</v>
      </c>
      <c r="T1379" s="17">
        <f t="shared" si="129"/>
        <v>42769.174305555556</v>
      </c>
      <c r="U1379">
        <f t="shared" si="130"/>
        <v>2017</v>
      </c>
      <c r="V1379" t="str">
        <f>TEXT(W1379*29,"mmm")</f>
        <v>Jan</v>
      </c>
      <c r="W1379">
        <f t="shared" si="131"/>
        <v>1</v>
      </c>
    </row>
    <row r="1380" spans="1:23" ht="16" x14ac:dyDescent="0.2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27"/>
        <v>203</v>
      </c>
      <c r="P1380">
        <f t="shared" si="126"/>
        <v>30.58</v>
      </c>
      <c r="Q1380" s="11" t="s">
        <v>8322</v>
      </c>
      <c r="R1380" t="s">
        <v>8323</v>
      </c>
      <c r="S1380" s="17">
        <f t="shared" si="128"/>
        <v>42568.759374999994</v>
      </c>
      <c r="T1380" s="17">
        <f t="shared" si="129"/>
        <v>42583.759374999994</v>
      </c>
      <c r="U1380">
        <f t="shared" si="130"/>
        <v>2016</v>
      </c>
      <c r="V1380" t="str">
        <f>TEXT(W1380*29,"mmm")</f>
        <v>Jul</v>
      </c>
      <c r="W1380">
        <f t="shared" si="131"/>
        <v>7</v>
      </c>
    </row>
    <row r="1381" spans="1:23" ht="32" x14ac:dyDescent="0.2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27"/>
        <v>112</v>
      </c>
      <c r="P1381">
        <f t="shared" si="126"/>
        <v>73.91</v>
      </c>
      <c r="Q1381" s="11" t="s">
        <v>8322</v>
      </c>
      <c r="R1381" t="s">
        <v>8323</v>
      </c>
      <c r="S1381" s="17">
        <f t="shared" si="128"/>
        <v>42130.491620370376</v>
      </c>
      <c r="T1381" s="17">
        <f t="shared" si="129"/>
        <v>42160.491620370376</v>
      </c>
      <c r="U1381">
        <f t="shared" si="130"/>
        <v>2015</v>
      </c>
      <c r="V1381" t="str">
        <f>TEXT(W1381*29,"mmm")</f>
        <v>May</v>
      </c>
      <c r="W1381">
        <f t="shared" si="131"/>
        <v>5</v>
      </c>
    </row>
    <row r="1382" spans="1:23" ht="32" x14ac:dyDescent="0.2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27"/>
        <v>424</v>
      </c>
      <c r="P1382">
        <f t="shared" si="126"/>
        <v>21.2</v>
      </c>
      <c r="Q1382" s="11" t="s">
        <v>8322</v>
      </c>
      <c r="R1382" t="s">
        <v>8323</v>
      </c>
      <c r="S1382" s="17">
        <f t="shared" si="128"/>
        <v>42141.762800925921</v>
      </c>
      <c r="T1382" s="17">
        <f t="shared" si="129"/>
        <v>42164.083333333328</v>
      </c>
      <c r="U1382">
        <f t="shared" si="130"/>
        <v>2015</v>
      </c>
      <c r="V1382" t="str">
        <f>TEXT(W1382*29,"mmm")</f>
        <v>May</v>
      </c>
      <c r="W1382">
        <f t="shared" si="131"/>
        <v>5</v>
      </c>
    </row>
    <row r="1383" spans="1:23" ht="48" x14ac:dyDescent="0.2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27"/>
        <v>107</v>
      </c>
      <c r="P1383">
        <f t="shared" si="126"/>
        <v>73.36</v>
      </c>
      <c r="Q1383" s="11" t="s">
        <v>8322</v>
      </c>
      <c r="R1383" t="s">
        <v>8323</v>
      </c>
      <c r="S1383" s="17">
        <f t="shared" si="128"/>
        <v>42703.214409722219</v>
      </c>
      <c r="T1383" s="17">
        <f t="shared" si="129"/>
        <v>42733.214409722219</v>
      </c>
      <c r="U1383">
        <f t="shared" si="130"/>
        <v>2016</v>
      </c>
      <c r="V1383" t="str">
        <f>TEXT(W1383*29,"mmm")</f>
        <v>Nov</v>
      </c>
      <c r="W1383">
        <f t="shared" si="131"/>
        <v>11</v>
      </c>
    </row>
    <row r="1384" spans="1:23" ht="48" x14ac:dyDescent="0.2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27"/>
        <v>104</v>
      </c>
      <c r="P1384">
        <f t="shared" si="126"/>
        <v>56.41</v>
      </c>
      <c r="Q1384" s="11" t="s">
        <v>8322</v>
      </c>
      <c r="R1384" t="s">
        <v>8323</v>
      </c>
      <c r="S1384" s="17">
        <f t="shared" si="128"/>
        <v>41370.800185185188</v>
      </c>
      <c r="T1384" s="17">
        <f t="shared" si="129"/>
        <v>41400.800185185188</v>
      </c>
      <c r="U1384">
        <f t="shared" si="130"/>
        <v>2013</v>
      </c>
      <c r="V1384" t="str">
        <f>TEXT(W1384*29,"mmm")</f>
        <v>Apr</v>
      </c>
      <c r="W1384">
        <f t="shared" si="131"/>
        <v>4</v>
      </c>
    </row>
    <row r="1385" spans="1:23" ht="48" x14ac:dyDescent="0.2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27"/>
        <v>212</v>
      </c>
      <c r="P1385">
        <f t="shared" si="126"/>
        <v>50.25</v>
      </c>
      <c r="Q1385" s="11" t="s">
        <v>8322</v>
      </c>
      <c r="R1385" t="s">
        <v>8323</v>
      </c>
      <c r="S1385" s="17">
        <f t="shared" si="128"/>
        <v>42707.074976851851</v>
      </c>
      <c r="T1385" s="17">
        <f t="shared" si="129"/>
        <v>42727.074976851851</v>
      </c>
      <c r="U1385">
        <f t="shared" si="130"/>
        <v>2016</v>
      </c>
      <c r="V1385" t="str">
        <f>TEXT(W1385*29,"mmm")</f>
        <v>Dec</v>
      </c>
      <c r="W1385">
        <f t="shared" si="131"/>
        <v>12</v>
      </c>
    </row>
    <row r="1386" spans="1:23" ht="48" x14ac:dyDescent="0.2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27"/>
        <v>124</v>
      </c>
      <c r="P1386">
        <f t="shared" si="126"/>
        <v>68.94</v>
      </c>
      <c r="Q1386" s="11" t="s">
        <v>8322</v>
      </c>
      <c r="R1386" t="s">
        <v>8323</v>
      </c>
      <c r="S1386" s="17">
        <f t="shared" si="128"/>
        <v>42160.735208333332</v>
      </c>
      <c r="T1386" s="17">
        <f t="shared" si="129"/>
        <v>42190.735208333332</v>
      </c>
      <c r="U1386">
        <f t="shared" si="130"/>
        <v>2015</v>
      </c>
      <c r="V1386" t="str">
        <f>TEXT(W1386*29,"mmm")</f>
        <v>Jun</v>
      </c>
      <c r="W1386">
        <f t="shared" si="131"/>
        <v>6</v>
      </c>
    </row>
    <row r="1387" spans="1:23" ht="48" x14ac:dyDescent="0.2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27"/>
        <v>110</v>
      </c>
      <c r="P1387">
        <f t="shared" si="126"/>
        <v>65.91</v>
      </c>
      <c r="Q1387" s="11" t="s">
        <v>8322</v>
      </c>
      <c r="R1387" t="s">
        <v>8323</v>
      </c>
      <c r="S1387" s="17">
        <f t="shared" si="128"/>
        <v>42433.688900462963</v>
      </c>
      <c r="T1387" s="17">
        <f t="shared" si="129"/>
        <v>42489.507638888885</v>
      </c>
      <c r="U1387">
        <f t="shared" si="130"/>
        <v>2016</v>
      </c>
      <c r="V1387" t="str">
        <f>TEXT(W1387*29,"mmm")</f>
        <v>Mar</v>
      </c>
      <c r="W1387">
        <f t="shared" si="131"/>
        <v>3</v>
      </c>
    </row>
    <row r="1388" spans="1:23" ht="32" x14ac:dyDescent="0.2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27"/>
        <v>219</v>
      </c>
      <c r="P1388">
        <f t="shared" si="126"/>
        <v>62.5</v>
      </c>
      <c r="Q1388" s="11" t="s">
        <v>8322</v>
      </c>
      <c r="R1388" t="s">
        <v>8323</v>
      </c>
      <c r="S1388" s="17">
        <f t="shared" si="128"/>
        <v>42184.646863425922</v>
      </c>
      <c r="T1388" s="17">
        <f t="shared" si="129"/>
        <v>42214.646863425922</v>
      </c>
      <c r="U1388">
        <f t="shared" si="130"/>
        <v>2015</v>
      </c>
      <c r="V1388" t="str">
        <f>TEXT(W1388*29,"mmm")</f>
        <v>Jun</v>
      </c>
      <c r="W1388">
        <f t="shared" si="131"/>
        <v>6</v>
      </c>
    </row>
    <row r="1389" spans="1:23" ht="48" x14ac:dyDescent="0.2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27"/>
        <v>137</v>
      </c>
      <c r="P1389">
        <f t="shared" si="126"/>
        <v>70.06</v>
      </c>
      <c r="Q1389" s="11" t="s">
        <v>8322</v>
      </c>
      <c r="R1389" t="s">
        <v>8323</v>
      </c>
      <c r="S1389" s="17">
        <f t="shared" si="128"/>
        <v>42126.92123842593</v>
      </c>
      <c r="T1389" s="17">
        <f t="shared" si="129"/>
        <v>42158.1875</v>
      </c>
      <c r="U1389">
        <f t="shared" si="130"/>
        <v>2015</v>
      </c>
      <c r="V1389" t="str">
        <f>TEXT(W1389*29,"mmm")</f>
        <v>May</v>
      </c>
      <c r="W1389">
        <f t="shared" si="131"/>
        <v>5</v>
      </c>
    </row>
    <row r="1390" spans="1:23" ht="48" x14ac:dyDescent="0.2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27"/>
        <v>135</v>
      </c>
      <c r="P1390">
        <f t="shared" si="126"/>
        <v>60.18</v>
      </c>
      <c r="Q1390" s="11" t="s">
        <v>8322</v>
      </c>
      <c r="R1390" t="s">
        <v>8323</v>
      </c>
      <c r="S1390" s="17">
        <f t="shared" si="128"/>
        <v>42634.614780092597</v>
      </c>
      <c r="T1390" s="17">
        <f t="shared" si="129"/>
        <v>42660.676388888889</v>
      </c>
      <c r="U1390">
        <f t="shared" si="130"/>
        <v>2016</v>
      </c>
      <c r="V1390" t="str">
        <f>TEXT(W1390*29,"mmm")</f>
        <v>Sep</v>
      </c>
      <c r="W1390">
        <f t="shared" si="131"/>
        <v>9</v>
      </c>
    </row>
    <row r="1391" spans="1:23" ht="32" x14ac:dyDescent="0.2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27"/>
        <v>145</v>
      </c>
      <c r="P1391">
        <f t="shared" si="126"/>
        <v>21.38</v>
      </c>
      <c r="Q1391" s="11" t="s">
        <v>8322</v>
      </c>
      <c r="R1391" t="s">
        <v>8323</v>
      </c>
      <c r="S1391" s="17">
        <f t="shared" si="128"/>
        <v>42565.480983796297</v>
      </c>
      <c r="T1391" s="17">
        <f t="shared" si="129"/>
        <v>42595.480983796297</v>
      </c>
      <c r="U1391">
        <f t="shared" si="130"/>
        <v>2016</v>
      </c>
      <c r="V1391" t="str">
        <f>TEXT(W1391*29,"mmm")</f>
        <v>Jul</v>
      </c>
      <c r="W1391">
        <f t="shared" si="131"/>
        <v>7</v>
      </c>
    </row>
    <row r="1392" spans="1:23" ht="48" x14ac:dyDescent="0.2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27"/>
        <v>109</v>
      </c>
      <c r="P1392">
        <f t="shared" si="126"/>
        <v>160.79</v>
      </c>
      <c r="Q1392" s="11" t="s">
        <v>8322</v>
      </c>
      <c r="R1392" t="s">
        <v>8323</v>
      </c>
      <c r="S1392" s="17">
        <f t="shared" si="128"/>
        <v>42087.803310185183</v>
      </c>
      <c r="T1392" s="17">
        <f t="shared" si="129"/>
        <v>42121.716666666667</v>
      </c>
      <c r="U1392">
        <f t="shared" si="130"/>
        <v>2015</v>
      </c>
      <c r="V1392" t="str">
        <f>TEXT(W1392*29,"mmm")</f>
        <v>Mar</v>
      </c>
      <c r="W1392">
        <f t="shared" si="131"/>
        <v>3</v>
      </c>
    </row>
    <row r="1393" spans="1:23" ht="48" x14ac:dyDescent="0.2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27"/>
        <v>110</v>
      </c>
      <c r="P1393">
        <f t="shared" si="126"/>
        <v>42.38</v>
      </c>
      <c r="Q1393" s="11" t="s">
        <v>8322</v>
      </c>
      <c r="R1393" t="s">
        <v>8323</v>
      </c>
      <c r="S1393" s="17">
        <f t="shared" si="128"/>
        <v>42193.650671296295</v>
      </c>
      <c r="T1393" s="17">
        <f t="shared" si="129"/>
        <v>42238.207638888889</v>
      </c>
      <c r="U1393">
        <f t="shared" si="130"/>
        <v>2015</v>
      </c>
      <c r="V1393" t="str">
        <f>TEXT(W1393*29,"mmm")</f>
        <v>Jul</v>
      </c>
      <c r="W1393">
        <f t="shared" si="131"/>
        <v>7</v>
      </c>
    </row>
    <row r="1394" spans="1:23" ht="48" x14ac:dyDescent="0.2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27"/>
        <v>114</v>
      </c>
      <c r="P1394">
        <f t="shared" si="126"/>
        <v>27.32</v>
      </c>
      <c r="Q1394" s="11" t="s">
        <v>8322</v>
      </c>
      <c r="R1394" t="s">
        <v>8323</v>
      </c>
      <c r="S1394" s="17">
        <f t="shared" si="128"/>
        <v>42401.154930555553</v>
      </c>
      <c r="T1394" s="17">
        <f t="shared" si="129"/>
        <v>42432.154930555553</v>
      </c>
      <c r="U1394">
        <f t="shared" si="130"/>
        <v>2016</v>
      </c>
      <c r="V1394" t="str">
        <f>TEXT(W1394*29,"mmm")</f>
        <v>Feb</v>
      </c>
      <c r="W1394">
        <f t="shared" si="131"/>
        <v>2</v>
      </c>
    </row>
    <row r="1395" spans="1:23" ht="16" x14ac:dyDescent="0.2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27"/>
        <v>102</v>
      </c>
      <c r="P1395">
        <f t="shared" si="126"/>
        <v>196.83</v>
      </c>
      <c r="Q1395" s="11" t="s">
        <v>8322</v>
      </c>
      <c r="R1395" t="s">
        <v>8323</v>
      </c>
      <c r="S1395" s="17">
        <f t="shared" si="128"/>
        <v>42553.681979166664</v>
      </c>
      <c r="T1395" s="17">
        <f t="shared" si="129"/>
        <v>42583.681979166664</v>
      </c>
      <c r="U1395">
        <f t="shared" si="130"/>
        <v>2016</v>
      </c>
      <c r="V1395" t="str">
        <f>TEXT(W1395*29,"mmm")</f>
        <v>Jul</v>
      </c>
      <c r="W1395">
        <f t="shared" si="131"/>
        <v>7</v>
      </c>
    </row>
    <row r="1396" spans="1:23" ht="48" x14ac:dyDescent="0.2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27"/>
        <v>122</v>
      </c>
      <c r="P1396">
        <f t="shared" si="126"/>
        <v>53.88</v>
      </c>
      <c r="Q1396" s="11" t="s">
        <v>8322</v>
      </c>
      <c r="R1396" t="s">
        <v>8323</v>
      </c>
      <c r="S1396" s="17">
        <f t="shared" si="128"/>
        <v>42752.144976851851</v>
      </c>
      <c r="T1396" s="17">
        <f t="shared" si="129"/>
        <v>42795.125</v>
      </c>
      <c r="U1396">
        <f t="shared" si="130"/>
        <v>2017</v>
      </c>
      <c r="V1396" t="str">
        <f>TEXT(W1396*29,"mmm")</f>
        <v>Jan</v>
      </c>
      <c r="W1396">
        <f t="shared" si="131"/>
        <v>1</v>
      </c>
    </row>
    <row r="1397" spans="1:23" ht="16" x14ac:dyDescent="0.2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27"/>
        <v>112</v>
      </c>
      <c r="P1397">
        <f t="shared" si="126"/>
        <v>47.76</v>
      </c>
      <c r="Q1397" s="11" t="s">
        <v>8322</v>
      </c>
      <c r="R1397" t="s">
        <v>8323</v>
      </c>
      <c r="S1397" s="17">
        <f t="shared" si="128"/>
        <v>42719.90834490741</v>
      </c>
      <c r="T1397" s="17">
        <f t="shared" si="129"/>
        <v>42749.90834490741</v>
      </c>
      <c r="U1397">
        <f t="shared" si="130"/>
        <v>2016</v>
      </c>
      <c r="V1397" t="str">
        <f>TEXT(W1397*29,"mmm")</f>
        <v>Dec</v>
      </c>
      <c r="W1397">
        <f t="shared" si="131"/>
        <v>12</v>
      </c>
    </row>
    <row r="1398" spans="1:23" ht="48" x14ac:dyDescent="0.2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27"/>
        <v>107</v>
      </c>
      <c r="P1398">
        <f t="shared" si="126"/>
        <v>88.19</v>
      </c>
      <c r="Q1398" s="11" t="s">
        <v>8322</v>
      </c>
      <c r="R1398" t="s">
        <v>8323</v>
      </c>
      <c r="S1398" s="17">
        <f t="shared" si="128"/>
        <v>42018.99863425926</v>
      </c>
      <c r="T1398" s="17">
        <f t="shared" si="129"/>
        <v>42048.99863425926</v>
      </c>
      <c r="U1398">
        <f t="shared" si="130"/>
        <v>2015</v>
      </c>
      <c r="V1398" t="str">
        <f>TEXT(W1398*29,"mmm")</f>
        <v>Jan</v>
      </c>
      <c r="W1398">
        <f t="shared" si="131"/>
        <v>1</v>
      </c>
    </row>
    <row r="1399" spans="1:23" ht="48" x14ac:dyDescent="0.2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27"/>
        <v>114</v>
      </c>
      <c r="P1399">
        <f t="shared" si="126"/>
        <v>72.06</v>
      </c>
      <c r="Q1399" s="11" t="s">
        <v>8322</v>
      </c>
      <c r="R1399" t="s">
        <v>8323</v>
      </c>
      <c r="S1399" s="17">
        <f t="shared" si="128"/>
        <v>42640.917939814812</v>
      </c>
      <c r="T1399" s="17">
        <f t="shared" si="129"/>
        <v>42670.888194444444</v>
      </c>
      <c r="U1399">
        <f t="shared" si="130"/>
        <v>2016</v>
      </c>
      <c r="V1399" t="str">
        <f>TEXT(W1399*29,"mmm")</f>
        <v>Sep</v>
      </c>
      <c r="W1399">
        <f t="shared" si="131"/>
        <v>9</v>
      </c>
    </row>
    <row r="1400" spans="1:23" ht="48" x14ac:dyDescent="0.2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27"/>
        <v>110</v>
      </c>
      <c r="P1400">
        <f t="shared" si="126"/>
        <v>74.25</v>
      </c>
      <c r="Q1400" s="11" t="s">
        <v>8322</v>
      </c>
      <c r="R1400" t="s">
        <v>8323</v>
      </c>
      <c r="S1400" s="17">
        <f t="shared" si="128"/>
        <v>42526.874236111107</v>
      </c>
      <c r="T1400" s="17">
        <f t="shared" si="129"/>
        <v>42556.874236111107</v>
      </c>
      <c r="U1400">
        <f t="shared" si="130"/>
        <v>2016</v>
      </c>
      <c r="V1400" t="str">
        <f>TEXT(W1400*29,"mmm")</f>
        <v>Jun</v>
      </c>
      <c r="W1400">
        <f t="shared" si="131"/>
        <v>6</v>
      </c>
    </row>
    <row r="1401" spans="1:23" ht="48" x14ac:dyDescent="0.2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27"/>
        <v>126</v>
      </c>
      <c r="P1401">
        <f t="shared" si="126"/>
        <v>61.7</v>
      </c>
      <c r="Q1401" s="11" t="s">
        <v>8322</v>
      </c>
      <c r="R1401" t="s">
        <v>8323</v>
      </c>
      <c r="S1401" s="17">
        <f t="shared" si="128"/>
        <v>41889.004317129627</v>
      </c>
      <c r="T1401" s="17">
        <f t="shared" si="129"/>
        <v>41919.004317129627</v>
      </c>
      <c r="U1401">
        <f t="shared" si="130"/>
        <v>2014</v>
      </c>
      <c r="V1401" t="str">
        <f>TEXT(W1401*29,"mmm")</f>
        <v>Sep</v>
      </c>
      <c r="W1401">
        <f t="shared" si="131"/>
        <v>9</v>
      </c>
    </row>
    <row r="1402" spans="1:23" ht="48" x14ac:dyDescent="0.2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27"/>
        <v>167</v>
      </c>
      <c r="P1402">
        <f t="shared" si="126"/>
        <v>17.239999999999998</v>
      </c>
      <c r="Q1402" s="11" t="s">
        <v>8322</v>
      </c>
      <c r="R1402" t="s">
        <v>8323</v>
      </c>
      <c r="S1402" s="17">
        <f t="shared" si="128"/>
        <v>42498.341122685189</v>
      </c>
      <c r="T1402" s="17">
        <f t="shared" si="129"/>
        <v>42533.229166666672</v>
      </c>
      <c r="U1402">
        <f t="shared" si="130"/>
        <v>2016</v>
      </c>
      <c r="V1402" t="str">
        <f>TEXT(W1402*29,"mmm")</f>
        <v>May</v>
      </c>
      <c r="W1402">
        <f t="shared" si="131"/>
        <v>5</v>
      </c>
    </row>
    <row r="1403" spans="1:23" ht="48" x14ac:dyDescent="0.2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27"/>
        <v>497</v>
      </c>
      <c r="P1403">
        <f t="shared" si="126"/>
        <v>51.72</v>
      </c>
      <c r="Q1403" s="11" t="s">
        <v>8322</v>
      </c>
      <c r="R1403" t="s">
        <v>8323</v>
      </c>
      <c r="S1403" s="17">
        <f t="shared" si="128"/>
        <v>41399.99622685185</v>
      </c>
      <c r="T1403" s="17">
        <f t="shared" si="129"/>
        <v>41420.99622685185</v>
      </c>
      <c r="U1403">
        <f t="shared" si="130"/>
        <v>2013</v>
      </c>
      <c r="V1403" t="str">
        <f>TEXT(W1403*29,"mmm")</f>
        <v>May</v>
      </c>
      <c r="W1403">
        <f t="shared" si="131"/>
        <v>5</v>
      </c>
    </row>
    <row r="1404" spans="1:23" ht="48" x14ac:dyDescent="0.2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27"/>
        <v>109</v>
      </c>
      <c r="P1404">
        <f t="shared" si="126"/>
        <v>24.15</v>
      </c>
      <c r="Q1404" s="11" t="s">
        <v>8322</v>
      </c>
      <c r="R1404" t="s">
        <v>8323</v>
      </c>
      <c r="S1404" s="17">
        <f t="shared" si="128"/>
        <v>42065.053368055553</v>
      </c>
      <c r="T1404" s="17">
        <f t="shared" si="129"/>
        <v>42125.011701388896</v>
      </c>
      <c r="U1404">
        <f t="shared" si="130"/>
        <v>2015</v>
      </c>
      <c r="V1404" t="str">
        <f>TEXT(W1404*29,"mmm")</f>
        <v>Mar</v>
      </c>
      <c r="W1404">
        <f t="shared" si="131"/>
        <v>3</v>
      </c>
    </row>
    <row r="1405" spans="1:23" ht="48" x14ac:dyDescent="0.2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27"/>
        <v>103</v>
      </c>
      <c r="P1405">
        <f t="shared" si="126"/>
        <v>62.17</v>
      </c>
      <c r="Q1405" s="11" t="s">
        <v>8322</v>
      </c>
      <c r="R1405" t="s">
        <v>8323</v>
      </c>
      <c r="S1405" s="17">
        <f t="shared" si="128"/>
        <v>41451.062905092593</v>
      </c>
      <c r="T1405" s="17">
        <f t="shared" si="129"/>
        <v>41481.062905092593</v>
      </c>
      <c r="U1405">
        <f t="shared" si="130"/>
        <v>2013</v>
      </c>
      <c r="V1405" t="str">
        <f>TEXT(W1405*29,"mmm")</f>
        <v>Jun</v>
      </c>
      <c r="W1405">
        <f t="shared" si="131"/>
        <v>6</v>
      </c>
    </row>
    <row r="1406" spans="1:23" ht="48" x14ac:dyDescent="0.2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27"/>
        <v>2</v>
      </c>
      <c r="P1406">
        <f t="shared" si="126"/>
        <v>48.2</v>
      </c>
      <c r="Q1406" s="11" t="s">
        <v>8319</v>
      </c>
      <c r="R1406" t="s">
        <v>8338</v>
      </c>
      <c r="S1406" s="17">
        <f t="shared" si="128"/>
        <v>42032.510243055556</v>
      </c>
      <c r="T1406" s="17">
        <f t="shared" si="129"/>
        <v>42057.510243055556</v>
      </c>
      <c r="U1406">
        <f t="shared" si="130"/>
        <v>2015</v>
      </c>
      <c r="V1406" t="str">
        <f>TEXT(W1406*29,"mmm")</f>
        <v>Jan</v>
      </c>
      <c r="W1406">
        <f t="shared" si="131"/>
        <v>1</v>
      </c>
    </row>
    <row r="1407" spans="1:23" ht="32" x14ac:dyDescent="0.2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27"/>
        <v>0</v>
      </c>
      <c r="P1407">
        <f t="shared" si="126"/>
        <v>6.18</v>
      </c>
      <c r="Q1407" s="11" t="s">
        <v>8319</v>
      </c>
      <c r="R1407" t="s">
        <v>8338</v>
      </c>
      <c r="S1407" s="17">
        <f t="shared" si="128"/>
        <v>41941.680567129632</v>
      </c>
      <c r="T1407" s="17">
        <f t="shared" si="129"/>
        <v>41971.722233796296</v>
      </c>
      <c r="U1407">
        <f t="shared" si="130"/>
        <v>2014</v>
      </c>
      <c r="V1407" t="str">
        <f>TEXT(W1407*29,"mmm")</f>
        <v>Oct</v>
      </c>
      <c r="W1407">
        <f t="shared" si="131"/>
        <v>10</v>
      </c>
    </row>
    <row r="1408" spans="1:23" ht="16" x14ac:dyDescent="0.2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27"/>
        <v>0</v>
      </c>
      <c r="P1408">
        <f t="shared" si="126"/>
        <v>5</v>
      </c>
      <c r="Q1408" s="11" t="s">
        <v>8319</v>
      </c>
      <c r="R1408" t="s">
        <v>8338</v>
      </c>
      <c r="S1408" s="17">
        <f t="shared" si="128"/>
        <v>42297.432951388888</v>
      </c>
      <c r="T1408" s="17">
        <f t="shared" si="129"/>
        <v>42350.416666666672</v>
      </c>
      <c r="U1408">
        <f t="shared" si="130"/>
        <v>2015</v>
      </c>
      <c r="V1408" t="str">
        <f>TEXT(W1408*29,"mmm")</f>
        <v>Oct</v>
      </c>
      <c r="W1408">
        <f t="shared" si="131"/>
        <v>10</v>
      </c>
    </row>
    <row r="1409" spans="1:23" ht="48" x14ac:dyDescent="0.2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27"/>
        <v>1</v>
      </c>
      <c r="P1409">
        <f t="shared" si="126"/>
        <v>7.5</v>
      </c>
      <c r="Q1409" s="11" t="s">
        <v>8319</v>
      </c>
      <c r="R1409" t="s">
        <v>8338</v>
      </c>
      <c r="S1409" s="17">
        <f t="shared" si="128"/>
        <v>41838.536782407406</v>
      </c>
      <c r="T1409" s="17">
        <f t="shared" si="129"/>
        <v>41863.536782407406</v>
      </c>
      <c r="U1409">
        <f t="shared" si="130"/>
        <v>2014</v>
      </c>
      <c r="V1409" t="str">
        <f>TEXT(W1409*29,"mmm")</f>
        <v>Jul</v>
      </c>
      <c r="W1409">
        <f t="shared" si="131"/>
        <v>7</v>
      </c>
    </row>
    <row r="1410" spans="1:23" ht="48" x14ac:dyDescent="0.2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27"/>
        <v>7</v>
      </c>
      <c r="P1410">
        <f t="shared" ref="P1410:P1473" si="132">IFERROR(ROUND(E1410/L1410,2),0)</f>
        <v>12</v>
      </c>
      <c r="Q1410" s="11" t="s">
        <v>8319</v>
      </c>
      <c r="R1410" t="s">
        <v>8338</v>
      </c>
      <c r="S1410" s="17">
        <f t="shared" si="128"/>
        <v>42291.872175925921</v>
      </c>
      <c r="T1410" s="17">
        <f t="shared" si="129"/>
        <v>42321.913842592592</v>
      </c>
      <c r="U1410">
        <f t="shared" si="130"/>
        <v>2015</v>
      </c>
      <c r="V1410" t="str">
        <f>TEXT(W1410*29,"mmm")</f>
        <v>Oct</v>
      </c>
      <c r="W1410">
        <f t="shared" si="131"/>
        <v>10</v>
      </c>
    </row>
    <row r="1411" spans="1:23" ht="48" x14ac:dyDescent="0.2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33">ROUND(E1411/D1411*100,0)</f>
        <v>0</v>
      </c>
      <c r="P1411">
        <f t="shared" si="132"/>
        <v>0</v>
      </c>
      <c r="Q1411" s="11" t="s">
        <v>8319</v>
      </c>
      <c r="R1411" t="s">
        <v>8338</v>
      </c>
      <c r="S1411" s="17">
        <f t="shared" ref="S1411:S1474" si="134">(((J1411/60)/60)/24)+DATE(1970,1,1)</f>
        <v>41945.133506944447</v>
      </c>
      <c r="T1411" s="17">
        <f t="shared" ref="T1411:T1474" si="135">(((I1411/60)/60)/24)+DATE(1970,1,1)</f>
        <v>42005.175173611111</v>
      </c>
      <c r="U1411">
        <f t="shared" ref="U1411:U1474" si="136">YEAR(S1411)</f>
        <v>2014</v>
      </c>
      <c r="V1411" t="str">
        <f>TEXT(W1411*29,"mmm")</f>
        <v>Nov</v>
      </c>
      <c r="W1411">
        <f t="shared" ref="W1411:W1474" si="137">MONTH(S1411)</f>
        <v>11</v>
      </c>
    </row>
    <row r="1412" spans="1:23" ht="48" x14ac:dyDescent="0.2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33"/>
        <v>0</v>
      </c>
      <c r="P1412">
        <f t="shared" si="132"/>
        <v>1</v>
      </c>
      <c r="Q1412" s="11" t="s">
        <v>8319</v>
      </c>
      <c r="R1412" t="s">
        <v>8338</v>
      </c>
      <c r="S1412" s="17">
        <f t="shared" si="134"/>
        <v>42479.318518518514</v>
      </c>
      <c r="T1412" s="17">
        <f t="shared" si="135"/>
        <v>42524.318518518514</v>
      </c>
      <c r="U1412">
        <f t="shared" si="136"/>
        <v>2016</v>
      </c>
      <c r="V1412" t="str">
        <f>TEXT(W1412*29,"mmm")</f>
        <v>Apr</v>
      </c>
      <c r="W1412">
        <f t="shared" si="137"/>
        <v>4</v>
      </c>
    </row>
    <row r="1413" spans="1:23" ht="48" x14ac:dyDescent="0.2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33"/>
        <v>0</v>
      </c>
      <c r="P1413">
        <f t="shared" si="132"/>
        <v>2.33</v>
      </c>
      <c r="Q1413" s="11" t="s">
        <v>8319</v>
      </c>
      <c r="R1413" t="s">
        <v>8338</v>
      </c>
      <c r="S1413" s="17">
        <f t="shared" si="134"/>
        <v>42013.059027777781</v>
      </c>
      <c r="T1413" s="17">
        <f t="shared" si="135"/>
        <v>42041.059027777781</v>
      </c>
      <c r="U1413">
        <f t="shared" si="136"/>
        <v>2015</v>
      </c>
      <c r="V1413" t="str">
        <f>TEXT(W1413*29,"mmm")</f>
        <v>Jan</v>
      </c>
      <c r="W1413">
        <f t="shared" si="137"/>
        <v>1</v>
      </c>
    </row>
    <row r="1414" spans="1:23" ht="32" x14ac:dyDescent="0.2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33"/>
        <v>5</v>
      </c>
      <c r="P1414">
        <f t="shared" si="132"/>
        <v>24.62</v>
      </c>
      <c r="Q1414" s="11" t="s">
        <v>8319</v>
      </c>
      <c r="R1414" t="s">
        <v>8338</v>
      </c>
      <c r="S1414" s="17">
        <f t="shared" si="134"/>
        <v>41947.063645833332</v>
      </c>
      <c r="T1414" s="17">
        <f t="shared" si="135"/>
        <v>41977.063645833332</v>
      </c>
      <c r="U1414">
        <f t="shared" si="136"/>
        <v>2014</v>
      </c>
      <c r="V1414" t="str">
        <f>TEXT(W1414*29,"mmm")</f>
        <v>Nov</v>
      </c>
      <c r="W1414">
        <f t="shared" si="137"/>
        <v>11</v>
      </c>
    </row>
    <row r="1415" spans="1:23" ht="48" x14ac:dyDescent="0.2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33"/>
        <v>5</v>
      </c>
      <c r="P1415">
        <f t="shared" si="132"/>
        <v>100</v>
      </c>
      <c r="Q1415" s="11" t="s">
        <v>8319</v>
      </c>
      <c r="R1415" t="s">
        <v>8338</v>
      </c>
      <c r="S1415" s="17">
        <f t="shared" si="134"/>
        <v>42360.437152777777</v>
      </c>
      <c r="T1415" s="17">
        <f t="shared" si="135"/>
        <v>42420.437152777777</v>
      </c>
      <c r="U1415">
        <f t="shared" si="136"/>
        <v>2015</v>
      </c>
      <c r="V1415" t="str">
        <f>TEXT(W1415*29,"mmm")</f>
        <v>Dec</v>
      </c>
      <c r="W1415">
        <f t="shared" si="137"/>
        <v>12</v>
      </c>
    </row>
    <row r="1416" spans="1:23" ht="48" x14ac:dyDescent="0.2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33"/>
        <v>0</v>
      </c>
      <c r="P1416">
        <f t="shared" si="132"/>
        <v>1</v>
      </c>
      <c r="Q1416" s="11" t="s">
        <v>8319</v>
      </c>
      <c r="R1416" t="s">
        <v>8338</v>
      </c>
      <c r="S1416" s="17">
        <f t="shared" si="134"/>
        <v>42708.25309027778</v>
      </c>
      <c r="T1416" s="17">
        <f t="shared" si="135"/>
        <v>42738.25309027778</v>
      </c>
      <c r="U1416">
        <f t="shared" si="136"/>
        <v>2016</v>
      </c>
      <c r="V1416" t="str">
        <f>TEXT(W1416*29,"mmm")</f>
        <v>Dec</v>
      </c>
      <c r="W1416">
        <f t="shared" si="137"/>
        <v>12</v>
      </c>
    </row>
    <row r="1417" spans="1:23" ht="48" x14ac:dyDescent="0.2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33"/>
        <v>18</v>
      </c>
      <c r="P1417">
        <f t="shared" si="132"/>
        <v>88.89</v>
      </c>
      <c r="Q1417" s="11" t="s">
        <v>8319</v>
      </c>
      <c r="R1417" t="s">
        <v>8338</v>
      </c>
      <c r="S1417" s="17">
        <f t="shared" si="134"/>
        <v>42192.675821759258</v>
      </c>
      <c r="T1417" s="17">
        <f t="shared" si="135"/>
        <v>42232.675821759258</v>
      </c>
      <c r="U1417">
        <f t="shared" si="136"/>
        <v>2015</v>
      </c>
      <c r="V1417" t="str">
        <f>TEXT(W1417*29,"mmm")</f>
        <v>Jul</v>
      </c>
      <c r="W1417">
        <f t="shared" si="137"/>
        <v>7</v>
      </c>
    </row>
    <row r="1418" spans="1:23" ht="48" x14ac:dyDescent="0.2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33"/>
        <v>0</v>
      </c>
      <c r="P1418">
        <f t="shared" si="132"/>
        <v>0</v>
      </c>
      <c r="Q1418" s="11" t="s">
        <v>8319</v>
      </c>
      <c r="R1418" t="s">
        <v>8338</v>
      </c>
      <c r="S1418" s="17">
        <f t="shared" si="134"/>
        <v>42299.926145833335</v>
      </c>
      <c r="T1418" s="17">
        <f t="shared" si="135"/>
        <v>42329.967812499999</v>
      </c>
      <c r="U1418">
        <f t="shared" si="136"/>
        <v>2015</v>
      </c>
      <c r="V1418" t="str">
        <f>TEXT(W1418*29,"mmm")</f>
        <v>Oct</v>
      </c>
      <c r="W1418">
        <f t="shared" si="137"/>
        <v>10</v>
      </c>
    </row>
    <row r="1419" spans="1:23" ht="48" x14ac:dyDescent="0.2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33"/>
        <v>1</v>
      </c>
      <c r="P1419">
        <f t="shared" si="132"/>
        <v>27.5</v>
      </c>
      <c r="Q1419" s="11" t="s">
        <v>8319</v>
      </c>
      <c r="R1419" t="s">
        <v>8338</v>
      </c>
      <c r="S1419" s="17">
        <f t="shared" si="134"/>
        <v>42232.15016203704</v>
      </c>
      <c r="T1419" s="17">
        <f t="shared" si="135"/>
        <v>42262.465972222228</v>
      </c>
      <c r="U1419">
        <f t="shared" si="136"/>
        <v>2015</v>
      </c>
      <c r="V1419" t="str">
        <f>TEXT(W1419*29,"mmm")</f>
        <v>Aug</v>
      </c>
      <c r="W1419">
        <f t="shared" si="137"/>
        <v>8</v>
      </c>
    </row>
    <row r="1420" spans="1:23" ht="64" x14ac:dyDescent="0.2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33"/>
        <v>0</v>
      </c>
      <c r="P1420">
        <f t="shared" si="132"/>
        <v>6</v>
      </c>
      <c r="Q1420" s="11" t="s">
        <v>8319</v>
      </c>
      <c r="R1420" t="s">
        <v>8338</v>
      </c>
      <c r="S1420" s="17">
        <f t="shared" si="134"/>
        <v>42395.456412037034</v>
      </c>
      <c r="T1420" s="17">
        <f t="shared" si="135"/>
        <v>42425.456412037034</v>
      </c>
      <c r="U1420">
        <f t="shared" si="136"/>
        <v>2016</v>
      </c>
      <c r="V1420" t="str">
        <f>TEXT(W1420*29,"mmm")</f>
        <v>Jan</v>
      </c>
      <c r="W1420">
        <f t="shared" si="137"/>
        <v>1</v>
      </c>
    </row>
    <row r="1421" spans="1:23" ht="48" x14ac:dyDescent="0.2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33"/>
        <v>7</v>
      </c>
      <c r="P1421">
        <f t="shared" si="132"/>
        <v>44.5</v>
      </c>
      <c r="Q1421" s="11" t="s">
        <v>8319</v>
      </c>
      <c r="R1421" t="s">
        <v>8338</v>
      </c>
      <c r="S1421" s="17">
        <f t="shared" si="134"/>
        <v>42622.456238425926</v>
      </c>
      <c r="T1421" s="17">
        <f t="shared" si="135"/>
        <v>42652.456238425926</v>
      </c>
      <c r="U1421">
        <f t="shared" si="136"/>
        <v>2016</v>
      </c>
      <c r="V1421" t="str">
        <f>TEXT(W1421*29,"mmm")</f>
        <v>Sep</v>
      </c>
      <c r="W1421">
        <f t="shared" si="137"/>
        <v>9</v>
      </c>
    </row>
    <row r="1422" spans="1:23" ht="16" x14ac:dyDescent="0.2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33"/>
        <v>3</v>
      </c>
      <c r="P1422">
        <f t="shared" si="132"/>
        <v>1</v>
      </c>
      <c r="Q1422" s="11" t="s">
        <v>8319</v>
      </c>
      <c r="R1422" t="s">
        <v>8338</v>
      </c>
      <c r="S1422" s="17">
        <f t="shared" si="134"/>
        <v>42524.667662037042</v>
      </c>
      <c r="T1422" s="17">
        <f t="shared" si="135"/>
        <v>42549.667662037042</v>
      </c>
      <c r="U1422">
        <f t="shared" si="136"/>
        <v>2016</v>
      </c>
      <c r="V1422" t="str">
        <f>TEXT(W1422*29,"mmm")</f>
        <v>Jun</v>
      </c>
      <c r="W1422">
        <f t="shared" si="137"/>
        <v>6</v>
      </c>
    </row>
    <row r="1423" spans="1:23" ht="48" x14ac:dyDescent="0.2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33"/>
        <v>0</v>
      </c>
      <c r="P1423">
        <f t="shared" si="132"/>
        <v>100</v>
      </c>
      <c r="Q1423" s="11" t="s">
        <v>8319</v>
      </c>
      <c r="R1423" t="s">
        <v>8338</v>
      </c>
      <c r="S1423" s="17">
        <f t="shared" si="134"/>
        <v>42013.915613425925</v>
      </c>
      <c r="T1423" s="17">
        <f t="shared" si="135"/>
        <v>42043.915613425925</v>
      </c>
      <c r="U1423">
        <f t="shared" si="136"/>
        <v>2015</v>
      </c>
      <c r="V1423" t="str">
        <f>TEXT(W1423*29,"mmm")</f>
        <v>Jan</v>
      </c>
      <c r="W1423">
        <f t="shared" si="137"/>
        <v>1</v>
      </c>
    </row>
    <row r="1424" spans="1:23" ht="48" x14ac:dyDescent="0.2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33"/>
        <v>0</v>
      </c>
      <c r="P1424">
        <f t="shared" si="132"/>
        <v>13</v>
      </c>
      <c r="Q1424" s="11" t="s">
        <v>8319</v>
      </c>
      <c r="R1424" t="s">
        <v>8338</v>
      </c>
      <c r="S1424" s="17">
        <f t="shared" si="134"/>
        <v>42604.239629629628</v>
      </c>
      <c r="T1424" s="17">
        <f t="shared" si="135"/>
        <v>42634.239629629628</v>
      </c>
      <c r="U1424">
        <f t="shared" si="136"/>
        <v>2016</v>
      </c>
      <c r="V1424" t="str">
        <f>TEXT(W1424*29,"mmm")</f>
        <v>Aug</v>
      </c>
      <c r="W1424">
        <f t="shared" si="137"/>
        <v>8</v>
      </c>
    </row>
    <row r="1425" spans="1:23" ht="48" x14ac:dyDescent="0.2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33"/>
        <v>0</v>
      </c>
      <c r="P1425">
        <f t="shared" si="132"/>
        <v>100</v>
      </c>
      <c r="Q1425" s="11" t="s">
        <v>8319</v>
      </c>
      <c r="R1425" t="s">
        <v>8338</v>
      </c>
      <c r="S1425" s="17">
        <f t="shared" si="134"/>
        <v>42340.360312500001</v>
      </c>
      <c r="T1425" s="17">
        <f t="shared" si="135"/>
        <v>42370.360312500001</v>
      </c>
      <c r="U1425">
        <f t="shared" si="136"/>
        <v>2015</v>
      </c>
      <c r="V1425" t="str">
        <f>TEXT(W1425*29,"mmm")</f>
        <v>Dec</v>
      </c>
      <c r="W1425">
        <f t="shared" si="137"/>
        <v>12</v>
      </c>
    </row>
    <row r="1426" spans="1:23" ht="48" x14ac:dyDescent="0.2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33"/>
        <v>20</v>
      </c>
      <c r="P1426">
        <f t="shared" si="132"/>
        <v>109.07</v>
      </c>
      <c r="Q1426" s="11" t="s">
        <v>8319</v>
      </c>
      <c r="R1426" t="s">
        <v>8338</v>
      </c>
      <c r="S1426" s="17">
        <f t="shared" si="134"/>
        <v>42676.717615740738</v>
      </c>
      <c r="T1426" s="17">
        <f t="shared" si="135"/>
        <v>42689.759282407409</v>
      </c>
      <c r="U1426">
        <f t="shared" si="136"/>
        <v>2016</v>
      </c>
      <c r="V1426" t="str">
        <f>TEXT(W1426*29,"mmm")</f>
        <v>Nov</v>
      </c>
      <c r="W1426">
        <f t="shared" si="137"/>
        <v>11</v>
      </c>
    </row>
    <row r="1427" spans="1:23" ht="48" x14ac:dyDescent="0.2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33"/>
        <v>0</v>
      </c>
      <c r="P1427">
        <f t="shared" si="132"/>
        <v>0</v>
      </c>
      <c r="Q1427" s="11" t="s">
        <v>8319</v>
      </c>
      <c r="R1427" t="s">
        <v>8338</v>
      </c>
      <c r="S1427" s="17">
        <f t="shared" si="134"/>
        <v>42093.131469907406</v>
      </c>
      <c r="T1427" s="17">
        <f t="shared" si="135"/>
        <v>42123.131469907406</v>
      </c>
      <c r="U1427">
        <f t="shared" si="136"/>
        <v>2015</v>
      </c>
      <c r="V1427" t="str">
        <f>TEXT(W1427*29,"mmm")</f>
        <v>Mar</v>
      </c>
      <c r="W1427">
        <f t="shared" si="137"/>
        <v>3</v>
      </c>
    </row>
    <row r="1428" spans="1:23" ht="48" x14ac:dyDescent="0.2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33"/>
        <v>0</v>
      </c>
      <c r="P1428">
        <f t="shared" si="132"/>
        <v>0</v>
      </c>
      <c r="Q1428" s="11" t="s">
        <v>8319</v>
      </c>
      <c r="R1428" t="s">
        <v>8338</v>
      </c>
      <c r="S1428" s="17">
        <f t="shared" si="134"/>
        <v>42180.390277777777</v>
      </c>
      <c r="T1428" s="17">
        <f t="shared" si="135"/>
        <v>42240.390277777777</v>
      </c>
      <c r="U1428">
        <f t="shared" si="136"/>
        <v>2015</v>
      </c>
      <c r="V1428" t="str">
        <f>TEXT(W1428*29,"mmm")</f>
        <v>Jun</v>
      </c>
      <c r="W1428">
        <f t="shared" si="137"/>
        <v>6</v>
      </c>
    </row>
    <row r="1429" spans="1:23" ht="48" x14ac:dyDescent="0.2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33"/>
        <v>8</v>
      </c>
      <c r="P1429">
        <f t="shared" si="132"/>
        <v>104.75</v>
      </c>
      <c r="Q1429" s="11" t="s">
        <v>8319</v>
      </c>
      <c r="R1429" t="s">
        <v>8338</v>
      </c>
      <c r="S1429" s="17">
        <f t="shared" si="134"/>
        <v>42601.851678240739</v>
      </c>
      <c r="T1429" s="17">
        <f t="shared" si="135"/>
        <v>42631.851678240739</v>
      </c>
      <c r="U1429">
        <f t="shared" si="136"/>
        <v>2016</v>
      </c>
      <c r="V1429" t="str">
        <f>TEXT(W1429*29,"mmm")</f>
        <v>Aug</v>
      </c>
      <c r="W1429">
        <f t="shared" si="137"/>
        <v>8</v>
      </c>
    </row>
    <row r="1430" spans="1:23" ht="48" x14ac:dyDescent="0.2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33"/>
        <v>5</v>
      </c>
      <c r="P1430">
        <f t="shared" si="132"/>
        <v>15</v>
      </c>
      <c r="Q1430" s="11" t="s">
        <v>8319</v>
      </c>
      <c r="R1430" t="s">
        <v>8338</v>
      </c>
      <c r="S1430" s="17">
        <f t="shared" si="134"/>
        <v>42432.379826388889</v>
      </c>
      <c r="T1430" s="17">
        <f t="shared" si="135"/>
        <v>42462.338159722218</v>
      </c>
      <c r="U1430">
        <f t="shared" si="136"/>
        <v>2016</v>
      </c>
      <c r="V1430" t="str">
        <f>TEXT(W1430*29,"mmm")</f>
        <v>Mar</v>
      </c>
      <c r="W1430">
        <f t="shared" si="137"/>
        <v>3</v>
      </c>
    </row>
    <row r="1431" spans="1:23" ht="32" x14ac:dyDescent="0.2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33"/>
        <v>0</v>
      </c>
      <c r="P1431">
        <f t="shared" si="132"/>
        <v>0</v>
      </c>
      <c r="Q1431" s="11" t="s">
        <v>8319</v>
      </c>
      <c r="R1431" t="s">
        <v>8338</v>
      </c>
      <c r="S1431" s="17">
        <f t="shared" si="134"/>
        <v>42074.060671296291</v>
      </c>
      <c r="T1431" s="17">
        <f t="shared" si="135"/>
        <v>42104.060671296291</v>
      </c>
      <c r="U1431">
        <f t="shared" si="136"/>
        <v>2015</v>
      </c>
      <c r="V1431" t="str">
        <f>TEXT(W1431*29,"mmm")</f>
        <v>Mar</v>
      </c>
      <c r="W1431">
        <f t="shared" si="137"/>
        <v>3</v>
      </c>
    </row>
    <row r="1432" spans="1:23" ht="48" x14ac:dyDescent="0.2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33"/>
        <v>8</v>
      </c>
      <c r="P1432">
        <f t="shared" si="132"/>
        <v>80.599999999999994</v>
      </c>
      <c r="Q1432" s="11" t="s">
        <v>8319</v>
      </c>
      <c r="R1432" t="s">
        <v>8338</v>
      </c>
      <c r="S1432" s="17">
        <f t="shared" si="134"/>
        <v>41961.813518518517</v>
      </c>
      <c r="T1432" s="17">
        <f t="shared" si="135"/>
        <v>41992.813518518517</v>
      </c>
      <c r="U1432">
        <f t="shared" si="136"/>
        <v>2014</v>
      </c>
      <c r="V1432" t="str">
        <f>TEXT(W1432*29,"mmm")</f>
        <v>Nov</v>
      </c>
      <c r="W1432">
        <f t="shared" si="137"/>
        <v>11</v>
      </c>
    </row>
    <row r="1433" spans="1:23" ht="48" x14ac:dyDescent="0.2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33"/>
        <v>32</v>
      </c>
      <c r="P1433">
        <f t="shared" si="132"/>
        <v>115.55</v>
      </c>
      <c r="Q1433" s="11" t="s">
        <v>8319</v>
      </c>
      <c r="R1433" t="s">
        <v>8338</v>
      </c>
      <c r="S1433" s="17">
        <f t="shared" si="134"/>
        <v>42304.210833333331</v>
      </c>
      <c r="T1433" s="17">
        <f t="shared" si="135"/>
        <v>42334.252500000002</v>
      </c>
      <c r="U1433">
        <f t="shared" si="136"/>
        <v>2015</v>
      </c>
      <c r="V1433" t="str">
        <f>TEXT(W1433*29,"mmm")</f>
        <v>Oct</v>
      </c>
      <c r="W1433">
        <f t="shared" si="137"/>
        <v>10</v>
      </c>
    </row>
    <row r="1434" spans="1:23" ht="48" x14ac:dyDescent="0.2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33"/>
        <v>0</v>
      </c>
      <c r="P1434">
        <f t="shared" si="132"/>
        <v>0</v>
      </c>
      <c r="Q1434" s="11" t="s">
        <v>8319</v>
      </c>
      <c r="R1434" t="s">
        <v>8338</v>
      </c>
      <c r="S1434" s="17">
        <f t="shared" si="134"/>
        <v>42175.780416666668</v>
      </c>
      <c r="T1434" s="17">
        <f t="shared" si="135"/>
        <v>42205.780416666668</v>
      </c>
      <c r="U1434">
        <f t="shared" si="136"/>
        <v>2015</v>
      </c>
      <c r="V1434" t="str">
        <f>TEXT(W1434*29,"mmm")</f>
        <v>Jun</v>
      </c>
      <c r="W1434">
        <f t="shared" si="137"/>
        <v>6</v>
      </c>
    </row>
    <row r="1435" spans="1:23" ht="48" x14ac:dyDescent="0.2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33"/>
        <v>7</v>
      </c>
      <c r="P1435">
        <f t="shared" si="132"/>
        <v>80.5</v>
      </c>
      <c r="Q1435" s="11" t="s">
        <v>8319</v>
      </c>
      <c r="R1435" t="s">
        <v>8338</v>
      </c>
      <c r="S1435" s="17">
        <f t="shared" si="134"/>
        <v>42673.625868055555</v>
      </c>
      <c r="T1435" s="17">
        <f t="shared" si="135"/>
        <v>42714.458333333328</v>
      </c>
      <c r="U1435">
        <f t="shared" si="136"/>
        <v>2016</v>
      </c>
      <c r="V1435" t="str">
        <f>TEXT(W1435*29,"mmm")</f>
        <v>Oct</v>
      </c>
      <c r="W1435">
        <f t="shared" si="137"/>
        <v>10</v>
      </c>
    </row>
    <row r="1436" spans="1:23" ht="48" x14ac:dyDescent="0.2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33"/>
        <v>10</v>
      </c>
      <c r="P1436">
        <f t="shared" si="132"/>
        <v>744.55</v>
      </c>
      <c r="Q1436" s="11" t="s">
        <v>8319</v>
      </c>
      <c r="R1436" t="s">
        <v>8338</v>
      </c>
      <c r="S1436" s="17">
        <f t="shared" si="134"/>
        <v>42142.767106481479</v>
      </c>
      <c r="T1436" s="17">
        <f t="shared" si="135"/>
        <v>42163.625</v>
      </c>
      <c r="U1436">
        <f t="shared" si="136"/>
        <v>2015</v>
      </c>
      <c r="V1436" t="str">
        <f>TEXT(W1436*29,"mmm")</f>
        <v>May</v>
      </c>
      <c r="W1436">
        <f t="shared" si="137"/>
        <v>5</v>
      </c>
    </row>
    <row r="1437" spans="1:23" ht="32" x14ac:dyDescent="0.2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33"/>
        <v>0</v>
      </c>
      <c r="P1437">
        <f t="shared" si="132"/>
        <v>7.5</v>
      </c>
      <c r="Q1437" s="11" t="s">
        <v>8319</v>
      </c>
      <c r="R1437" t="s">
        <v>8338</v>
      </c>
      <c r="S1437" s="17">
        <f t="shared" si="134"/>
        <v>42258.780324074076</v>
      </c>
      <c r="T1437" s="17">
        <f t="shared" si="135"/>
        <v>42288.780324074076</v>
      </c>
      <c r="U1437">
        <f t="shared" si="136"/>
        <v>2015</v>
      </c>
      <c r="V1437" t="str">
        <f>TEXT(W1437*29,"mmm")</f>
        <v>Sep</v>
      </c>
      <c r="W1437">
        <f t="shared" si="137"/>
        <v>9</v>
      </c>
    </row>
    <row r="1438" spans="1:23" ht="48" x14ac:dyDescent="0.2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33"/>
        <v>1</v>
      </c>
      <c r="P1438">
        <f t="shared" si="132"/>
        <v>38.5</v>
      </c>
      <c r="Q1438" s="11" t="s">
        <v>8319</v>
      </c>
      <c r="R1438" t="s">
        <v>8338</v>
      </c>
      <c r="S1438" s="17">
        <f t="shared" si="134"/>
        <v>42391.35019675926</v>
      </c>
      <c r="T1438" s="17">
        <f t="shared" si="135"/>
        <v>42421.35019675926</v>
      </c>
      <c r="U1438">
        <f t="shared" si="136"/>
        <v>2016</v>
      </c>
      <c r="V1438" t="str">
        <f>TEXT(W1438*29,"mmm")</f>
        <v>Jan</v>
      </c>
      <c r="W1438">
        <f t="shared" si="137"/>
        <v>1</v>
      </c>
    </row>
    <row r="1439" spans="1:23" ht="48" x14ac:dyDescent="0.2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33"/>
        <v>27</v>
      </c>
      <c r="P1439">
        <f t="shared" si="132"/>
        <v>36.68</v>
      </c>
      <c r="Q1439" s="11" t="s">
        <v>8319</v>
      </c>
      <c r="R1439" t="s">
        <v>8338</v>
      </c>
      <c r="S1439" s="17">
        <f t="shared" si="134"/>
        <v>41796.531701388885</v>
      </c>
      <c r="T1439" s="17">
        <f t="shared" si="135"/>
        <v>41833.207638888889</v>
      </c>
      <c r="U1439">
        <f t="shared" si="136"/>
        <v>2014</v>
      </c>
      <c r="V1439" t="str">
        <f>TEXT(W1439*29,"mmm")</f>
        <v>Jun</v>
      </c>
      <c r="W1439">
        <f t="shared" si="137"/>
        <v>6</v>
      </c>
    </row>
    <row r="1440" spans="1:23" ht="48" x14ac:dyDescent="0.2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33"/>
        <v>3</v>
      </c>
      <c r="P1440">
        <f t="shared" si="132"/>
        <v>75</v>
      </c>
      <c r="Q1440" s="11" t="s">
        <v>8319</v>
      </c>
      <c r="R1440" t="s">
        <v>8338</v>
      </c>
      <c r="S1440" s="17">
        <f t="shared" si="134"/>
        <v>42457.871516203704</v>
      </c>
      <c r="T1440" s="17">
        <f t="shared" si="135"/>
        <v>42487.579861111109</v>
      </c>
      <c r="U1440">
        <f t="shared" si="136"/>
        <v>2016</v>
      </c>
      <c r="V1440" t="str">
        <f>TEXT(W1440*29,"mmm")</f>
        <v>Mar</v>
      </c>
      <c r="W1440">
        <f t="shared" si="137"/>
        <v>3</v>
      </c>
    </row>
    <row r="1441" spans="1:23" ht="48" x14ac:dyDescent="0.2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33"/>
        <v>7</v>
      </c>
      <c r="P1441">
        <f t="shared" si="132"/>
        <v>30</v>
      </c>
      <c r="Q1441" s="11" t="s">
        <v>8319</v>
      </c>
      <c r="R1441" t="s">
        <v>8338</v>
      </c>
      <c r="S1441" s="17">
        <f t="shared" si="134"/>
        <v>42040.829872685179</v>
      </c>
      <c r="T1441" s="17">
        <f t="shared" si="135"/>
        <v>42070.829872685179</v>
      </c>
      <c r="U1441">
        <f t="shared" si="136"/>
        <v>2015</v>
      </c>
      <c r="V1441" t="str">
        <f>TEXT(W1441*29,"mmm")</f>
        <v>Feb</v>
      </c>
      <c r="W1441">
        <f t="shared" si="137"/>
        <v>2</v>
      </c>
    </row>
    <row r="1442" spans="1:23" ht="48" x14ac:dyDescent="0.2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33"/>
        <v>0</v>
      </c>
      <c r="P1442">
        <f t="shared" si="132"/>
        <v>1</v>
      </c>
      <c r="Q1442" s="11" t="s">
        <v>8319</v>
      </c>
      <c r="R1442" t="s">
        <v>8338</v>
      </c>
      <c r="S1442" s="17">
        <f t="shared" si="134"/>
        <v>42486.748414351852</v>
      </c>
      <c r="T1442" s="17">
        <f t="shared" si="135"/>
        <v>42516.748414351852</v>
      </c>
      <c r="U1442">
        <f t="shared" si="136"/>
        <v>2016</v>
      </c>
      <c r="V1442" t="str">
        <f>TEXT(W1442*29,"mmm")</f>
        <v>Apr</v>
      </c>
      <c r="W1442">
        <f t="shared" si="137"/>
        <v>4</v>
      </c>
    </row>
    <row r="1443" spans="1:23" ht="48" x14ac:dyDescent="0.2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33"/>
        <v>1</v>
      </c>
      <c r="P1443">
        <f t="shared" si="132"/>
        <v>673.33</v>
      </c>
      <c r="Q1443" s="11" t="s">
        <v>8319</v>
      </c>
      <c r="R1443" t="s">
        <v>8338</v>
      </c>
      <c r="S1443" s="17">
        <f t="shared" si="134"/>
        <v>42198.765844907408</v>
      </c>
      <c r="T1443" s="17">
        <f t="shared" si="135"/>
        <v>42258.765844907408</v>
      </c>
      <c r="U1443">
        <f t="shared" si="136"/>
        <v>2015</v>
      </c>
      <c r="V1443" t="str">
        <f>TEXT(W1443*29,"mmm")</f>
        <v>Jul</v>
      </c>
      <c r="W1443">
        <f t="shared" si="137"/>
        <v>7</v>
      </c>
    </row>
    <row r="1444" spans="1:23" ht="48" x14ac:dyDescent="0.2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33"/>
        <v>0</v>
      </c>
      <c r="P1444">
        <f t="shared" si="132"/>
        <v>0</v>
      </c>
      <c r="Q1444" s="11" t="s">
        <v>8319</v>
      </c>
      <c r="R1444" t="s">
        <v>8338</v>
      </c>
      <c r="S1444" s="17">
        <f t="shared" si="134"/>
        <v>42485.64534722222</v>
      </c>
      <c r="T1444" s="17">
        <f t="shared" si="135"/>
        <v>42515.64534722222</v>
      </c>
      <c r="U1444">
        <f t="shared" si="136"/>
        <v>2016</v>
      </c>
      <c r="V1444" t="str">
        <f>TEXT(W1444*29,"mmm")</f>
        <v>Apr</v>
      </c>
      <c r="W1444">
        <f t="shared" si="137"/>
        <v>4</v>
      </c>
    </row>
    <row r="1445" spans="1:23" ht="48" x14ac:dyDescent="0.2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33"/>
        <v>0</v>
      </c>
      <c r="P1445">
        <f t="shared" si="132"/>
        <v>0</v>
      </c>
      <c r="Q1445" s="11" t="s">
        <v>8319</v>
      </c>
      <c r="R1445" t="s">
        <v>8338</v>
      </c>
      <c r="S1445" s="17">
        <f t="shared" si="134"/>
        <v>42707.926030092596</v>
      </c>
      <c r="T1445" s="17">
        <f t="shared" si="135"/>
        <v>42737.926030092596</v>
      </c>
      <c r="U1445">
        <f t="shared" si="136"/>
        <v>2016</v>
      </c>
      <c r="V1445" t="str">
        <f>TEXT(W1445*29,"mmm")</f>
        <v>Dec</v>
      </c>
      <c r="W1445">
        <f t="shared" si="137"/>
        <v>12</v>
      </c>
    </row>
    <row r="1446" spans="1:23" ht="32" x14ac:dyDescent="0.2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33"/>
        <v>0</v>
      </c>
      <c r="P1446">
        <f t="shared" si="132"/>
        <v>0</v>
      </c>
      <c r="Q1446" s="11" t="s">
        <v>8319</v>
      </c>
      <c r="R1446" t="s">
        <v>8338</v>
      </c>
      <c r="S1446" s="17">
        <f t="shared" si="134"/>
        <v>42199.873402777783</v>
      </c>
      <c r="T1446" s="17">
        <f t="shared" si="135"/>
        <v>42259.873402777783</v>
      </c>
      <c r="U1446">
        <f t="shared" si="136"/>
        <v>2015</v>
      </c>
      <c r="V1446" t="str">
        <f>TEXT(W1446*29,"mmm")</f>
        <v>Jul</v>
      </c>
      <c r="W1446">
        <f t="shared" si="137"/>
        <v>7</v>
      </c>
    </row>
    <row r="1447" spans="1:23" ht="48" x14ac:dyDescent="0.2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33"/>
        <v>0</v>
      </c>
      <c r="P1447">
        <f t="shared" si="132"/>
        <v>0</v>
      </c>
      <c r="Q1447" s="11" t="s">
        <v>8319</v>
      </c>
      <c r="R1447" t="s">
        <v>8338</v>
      </c>
      <c r="S1447" s="17">
        <f t="shared" si="134"/>
        <v>42139.542303240742</v>
      </c>
      <c r="T1447" s="17">
        <f t="shared" si="135"/>
        <v>42169.542303240742</v>
      </c>
      <c r="U1447">
        <f t="shared" si="136"/>
        <v>2015</v>
      </c>
      <c r="V1447" t="str">
        <f>TEXT(W1447*29,"mmm")</f>
        <v>May</v>
      </c>
      <c r="W1447">
        <f t="shared" si="137"/>
        <v>5</v>
      </c>
    </row>
    <row r="1448" spans="1:23" ht="48" x14ac:dyDescent="0.2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33"/>
        <v>0</v>
      </c>
      <c r="P1448">
        <f t="shared" si="132"/>
        <v>0</v>
      </c>
      <c r="Q1448" s="11" t="s">
        <v>8319</v>
      </c>
      <c r="R1448" t="s">
        <v>8338</v>
      </c>
      <c r="S1448" s="17">
        <f t="shared" si="134"/>
        <v>42461.447662037041</v>
      </c>
      <c r="T1448" s="17">
        <f t="shared" si="135"/>
        <v>42481.447662037041</v>
      </c>
      <c r="U1448">
        <f t="shared" si="136"/>
        <v>2016</v>
      </c>
      <c r="V1448" t="str">
        <f>TEXT(W1448*29,"mmm")</f>
        <v>Apr</v>
      </c>
      <c r="W1448">
        <f t="shared" si="137"/>
        <v>4</v>
      </c>
    </row>
    <row r="1449" spans="1:23" ht="32" x14ac:dyDescent="0.2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33"/>
        <v>0</v>
      </c>
      <c r="P1449">
        <f t="shared" si="132"/>
        <v>25</v>
      </c>
      <c r="Q1449" s="11" t="s">
        <v>8319</v>
      </c>
      <c r="R1449" t="s">
        <v>8338</v>
      </c>
      <c r="S1449" s="17">
        <f t="shared" si="134"/>
        <v>42529.730717592596</v>
      </c>
      <c r="T1449" s="17">
        <f t="shared" si="135"/>
        <v>42559.730717592596</v>
      </c>
      <c r="U1449">
        <f t="shared" si="136"/>
        <v>2016</v>
      </c>
      <c r="V1449" t="str">
        <f>TEXT(W1449*29,"mmm")</f>
        <v>Jun</v>
      </c>
      <c r="W1449">
        <f t="shared" si="137"/>
        <v>6</v>
      </c>
    </row>
    <row r="1450" spans="1:23" ht="48" x14ac:dyDescent="0.2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33"/>
        <v>0</v>
      </c>
      <c r="P1450">
        <f t="shared" si="132"/>
        <v>0</v>
      </c>
      <c r="Q1450" s="11" t="s">
        <v>8319</v>
      </c>
      <c r="R1450" t="s">
        <v>8338</v>
      </c>
      <c r="S1450" s="17">
        <f t="shared" si="134"/>
        <v>42115.936550925922</v>
      </c>
      <c r="T1450" s="17">
        <f t="shared" si="135"/>
        <v>42146.225694444445</v>
      </c>
      <c r="U1450">
        <f t="shared" si="136"/>
        <v>2015</v>
      </c>
      <c r="V1450" t="str">
        <f>TEXT(W1450*29,"mmm")</f>
        <v>Apr</v>
      </c>
      <c r="W1450">
        <f t="shared" si="137"/>
        <v>4</v>
      </c>
    </row>
    <row r="1451" spans="1:23" ht="48" x14ac:dyDescent="0.2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33"/>
        <v>0</v>
      </c>
      <c r="P1451">
        <f t="shared" si="132"/>
        <v>0</v>
      </c>
      <c r="Q1451" s="11" t="s">
        <v>8319</v>
      </c>
      <c r="R1451" t="s">
        <v>8338</v>
      </c>
      <c r="S1451" s="17">
        <f t="shared" si="134"/>
        <v>42086.811400462961</v>
      </c>
      <c r="T1451" s="17">
        <f t="shared" si="135"/>
        <v>42134.811400462961</v>
      </c>
      <c r="U1451">
        <f t="shared" si="136"/>
        <v>2015</v>
      </c>
      <c r="V1451" t="str">
        <f>TEXT(W1451*29,"mmm")</f>
        <v>Mar</v>
      </c>
      <c r="W1451">
        <f t="shared" si="137"/>
        <v>3</v>
      </c>
    </row>
    <row r="1452" spans="1:23" ht="48" x14ac:dyDescent="0.2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33"/>
        <v>0</v>
      </c>
      <c r="P1452">
        <f t="shared" si="132"/>
        <v>1</v>
      </c>
      <c r="Q1452" s="11" t="s">
        <v>8319</v>
      </c>
      <c r="R1452" t="s">
        <v>8338</v>
      </c>
      <c r="S1452" s="17">
        <f t="shared" si="134"/>
        <v>42390.171261574069</v>
      </c>
      <c r="T1452" s="17">
        <f t="shared" si="135"/>
        <v>42420.171261574069</v>
      </c>
      <c r="U1452">
        <f t="shared" si="136"/>
        <v>2016</v>
      </c>
      <c r="V1452" t="str">
        <f>TEXT(W1452*29,"mmm")</f>
        <v>Jan</v>
      </c>
      <c r="W1452">
        <f t="shared" si="137"/>
        <v>1</v>
      </c>
    </row>
    <row r="1453" spans="1:23" ht="32" x14ac:dyDescent="0.2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33"/>
        <v>0</v>
      </c>
      <c r="P1453">
        <f t="shared" si="132"/>
        <v>1</v>
      </c>
      <c r="Q1453" s="11" t="s">
        <v>8319</v>
      </c>
      <c r="R1453" t="s">
        <v>8338</v>
      </c>
      <c r="S1453" s="17">
        <f t="shared" si="134"/>
        <v>41931.959016203706</v>
      </c>
      <c r="T1453" s="17">
        <f t="shared" si="135"/>
        <v>41962.00068287037</v>
      </c>
      <c r="U1453">
        <f t="shared" si="136"/>
        <v>2014</v>
      </c>
      <c r="V1453" t="str">
        <f>TEXT(W1453*29,"mmm")</f>
        <v>Oct</v>
      </c>
      <c r="W1453">
        <f t="shared" si="137"/>
        <v>10</v>
      </c>
    </row>
    <row r="1454" spans="1:23" ht="32" x14ac:dyDescent="0.2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33"/>
        <v>0</v>
      </c>
      <c r="P1454">
        <f t="shared" si="132"/>
        <v>0</v>
      </c>
      <c r="Q1454" s="11" t="s">
        <v>8319</v>
      </c>
      <c r="R1454" t="s">
        <v>8338</v>
      </c>
      <c r="S1454" s="17">
        <f t="shared" si="134"/>
        <v>41818.703275462962</v>
      </c>
      <c r="T1454" s="17">
        <f t="shared" si="135"/>
        <v>41848.703275462962</v>
      </c>
      <c r="U1454">
        <f t="shared" si="136"/>
        <v>2014</v>
      </c>
      <c r="V1454" t="str">
        <f>TEXT(W1454*29,"mmm")</f>
        <v>Jun</v>
      </c>
      <c r="W1454">
        <f t="shared" si="137"/>
        <v>6</v>
      </c>
    </row>
    <row r="1455" spans="1:23" ht="48" x14ac:dyDescent="0.2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33"/>
        <v>0</v>
      </c>
      <c r="P1455">
        <f t="shared" si="132"/>
        <v>0</v>
      </c>
      <c r="Q1455" s="11" t="s">
        <v>8319</v>
      </c>
      <c r="R1455" t="s">
        <v>8338</v>
      </c>
      <c r="S1455" s="17">
        <f t="shared" si="134"/>
        <v>42795.696145833332</v>
      </c>
      <c r="T1455" s="17">
        <f t="shared" si="135"/>
        <v>42840.654479166667</v>
      </c>
      <c r="U1455">
        <f t="shared" si="136"/>
        <v>2017</v>
      </c>
      <c r="V1455" t="str">
        <f>TEXT(W1455*29,"mmm")</f>
        <v>Mar</v>
      </c>
      <c r="W1455">
        <f t="shared" si="137"/>
        <v>3</v>
      </c>
    </row>
    <row r="1456" spans="1:23" ht="48" x14ac:dyDescent="0.2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33"/>
        <v>1</v>
      </c>
      <c r="P1456">
        <f t="shared" si="132"/>
        <v>15</v>
      </c>
      <c r="Q1456" s="11" t="s">
        <v>8319</v>
      </c>
      <c r="R1456" t="s">
        <v>8338</v>
      </c>
      <c r="S1456" s="17">
        <f t="shared" si="134"/>
        <v>42463.866666666669</v>
      </c>
      <c r="T1456" s="17">
        <f t="shared" si="135"/>
        <v>42484.915972222225</v>
      </c>
      <c r="U1456">
        <f t="shared" si="136"/>
        <v>2016</v>
      </c>
      <c r="V1456" t="str">
        <f>TEXT(W1456*29,"mmm")</f>
        <v>Apr</v>
      </c>
      <c r="W1456">
        <f t="shared" si="137"/>
        <v>4</v>
      </c>
    </row>
    <row r="1457" spans="1:23" ht="48" x14ac:dyDescent="0.2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33"/>
        <v>11</v>
      </c>
      <c r="P1457">
        <f t="shared" si="132"/>
        <v>225</v>
      </c>
      <c r="Q1457" s="11" t="s">
        <v>8319</v>
      </c>
      <c r="R1457" t="s">
        <v>8338</v>
      </c>
      <c r="S1457" s="17">
        <f t="shared" si="134"/>
        <v>41832.672685185185</v>
      </c>
      <c r="T1457" s="17">
        <f t="shared" si="135"/>
        <v>41887.568749999999</v>
      </c>
      <c r="U1457">
        <f t="shared" si="136"/>
        <v>2014</v>
      </c>
      <c r="V1457" t="str">
        <f>TEXT(W1457*29,"mmm")</f>
        <v>Jul</v>
      </c>
      <c r="W1457">
        <f t="shared" si="137"/>
        <v>7</v>
      </c>
    </row>
    <row r="1458" spans="1:23" ht="16" x14ac:dyDescent="0.2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33"/>
        <v>3</v>
      </c>
      <c r="P1458">
        <f t="shared" si="132"/>
        <v>48.33</v>
      </c>
      <c r="Q1458" s="11" t="s">
        <v>8319</v>
      </c>
      <c r="R1458" t="s">
        <v>8338</v>
      </c>
      <c r="S1458" s="17">
        <f t="shared" si="134"/>
        <v>42708.668576388889</v>
      </c>
      <c r="T1458" s="17">
        <f t="shared" si="135"/>
        <v>42738.668576388889</v>
      </c>
      <c r="U1458">
        <f t="shared" si="136"/>
        <v>2016</v>
      </c>
      <c r="V1458" t="str">
        <f>TEXT(W1458*29,"mmm")</f>
        <v>Dec</v>
      </c>
      <c r="W1458">
        <f t="shared" si="137"/>
        <v>12</v>
      </c>
    </row>
    <row r="1459" spans="1:23" ht="32" x14ac:dyDescent="0.2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33"/>
        <v>0</v>
      </c>
      <c r="P1459">
        <f t="shared" si="132"/>
        <v>0</v>
      </c>
      <c r="Q1459" s="11" t="s">
        <v>8319</v>
      </c>
      <c r="R1459" t="s">
        <v>8338</v>
      </c>
      <c r="S1459" s="17">
        <f t="shared" si="134"/>
        <v>42289.89634259259</v>
      </c>
      <c r="T1459" s="17">
        <f t="shared" si="135"/>
        <v>42319.938009259262</v>
      </c>
      <c r="U1459">
        <f t="shared" si="136"/>
        <v>2015</v>
      </c>
      <c r="V1459" t="str">
        <f>TEXT(W1459*29,"mmm")</f>
        <v>Oct</v>
      </c>
      <c r="W1459">
        <f t="shared" si="137"/>
        <v>10</v>
      </c>
    </row>
    <row r="1460" spans="1:23" ht="48" x14ac:dyDescent="0.2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33"/>
        <v>0</v>
      </c>
      <c r="P1460">
        <f t="shared" si="132"/>
        <v>0</v>
      </c>
      <c r="Q1460" s="11" t="s">
        <v>8319</v>
      </c>
      <c r="R1460" t="s">
        <v>8338</v>
      </c>
      <c r="S1460" s="17">
        <f t="shared" si="134"/>
        <v>41831.705555555556</v>
      </c>
      <c r="T1460" s="17">
        <f t="shared" si="135"/>
        <v>41862.166666666664</v>
      </c>
      <c r="U1460">
        <f t="shared" si="136"/>
        <v>2014</v>
      </c>
      <c r="V1460" t="str">
        <f>TEXT(W1460*29,"mmm")</f>
        <v>Jul</v>
      </c>
      <c r="W1460">
        <f t="shared" si="137"/>
        <v>7</v>
      </c>
    </row>
    <row r="1461" spans="1:23" ht="48" x14ac:dyDescent="0.2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33"/>
        <v>0</v>
      </c>
      <c r="P1461">
        <f t="shared" si="132"/>
        <v>0</v>
      </c>
      <c r="Q1461" s="11" t="s">
        <v>8319</v>
      </c>
      <c r="R1461" t="s">
        <v>8338</v>
      </c>
      <c r="S1461" s="17">
        <f t="shared" si="134"/>
        <v>42312.204814814817</v>
      </c>
      <c r="T1461" s="17">
        <f t="shared" si="135"/>
        <v>42340.725694444445</v>
      </c>
      <c r="U1461">
        <f t="shared" si="136"/>
        <v>2015</v>
      </c>
      <c r="V1461" t="str">
        <f>TEXT(W1461*29,"mmm")</f>
        <v>Nov</v>
      </c>
      <c r="W1461">
        <f t="shared" si="137"/>
        <v>11</v>
      </c>
    </row>
    <row r="1462" spans="1:23" ht="48" x14ac:dyDescent="0.2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33"/>
        <v>0</v>
      </c>
      <c r="P1462">
        <f t="shared" si="132"/>
        <v>0</v>
      </c>
      <c r="Q1462" s="11" t="s">
        <v>8319</v>
      </c>
      <c r="R1462" t="s">
        <v>8338</v>
      </c>
      <c r="S1462" s="17">
        <f t="shared" si="134"/>
        <v>41915.896967592591</v>
      </c>
      <c r="T1462" s="17">
        <f t="shared" si="135"/>
        <v>41973.989583333328</v>
      </c>
      <c r="U1462">
        <f t="shared" si="136"/>
        <v>2014</v>
      </c>
      <c r="V1462" t="str">
        <f>TEXT(W1462*29,"mmm")</f>
        <v>Oct</v>
      </c>
      <c r="W1462">
        <f t="shared" si="137"/>
        <v>10</v>
      </c>
    </row>
    <row r="1463" spans="1:23" ht="32" x14ac:dyDescent="0.2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33"/>
        <v>101</v>
      </c>
      <c r="P1463">
        <f t="shared" si="132"/>
        <v>44.67</v>
      </c>
      <c r="Q1463" s="11" t="s">
        <v>8319</v>
      </c>
      <c r="R1463" t="s">
        <v>8339</v>
      </c>
      <c r="S1463" s="17">
        <f t="shared" si="134"/>
        <v>41899.645300925928</v>
      </c>
      <c r="T1463" s="17">
        <f t="shared" si="135"/>
        <v>41933</v>
      </c>
      <c r="U1463">
        <f t="shared" si="136"/>
        <v>2014</v>
      </c>
      <c r="V1463" t="str">
        <f>TEXT(W1463*29,"mmm")</f>
        <v>Sep</v>
      </c>
      <c r="W1463">
        <f t="shared" si="137"/>
        <v>9</v>
      </c>
    </row>
    <row r="1464" spans="1:23" ht="32" x14ac:dyDescent="0.2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33"/>
        <v>109</v>
      </c>
      <c r="P1464">
        <f t="shared" si="132"/>
        <v>28.94</v>
      </c>
      <c r="Q1464" s="11" t="s">
        <v>8319</v>
      </c>
      <c r="R1464" t="s">
        <v>8339</v>
      </c>
      <c r="S1464" s="17">
        <f t="shared" si="134"/>
        <v>41344.662858796299</v>
      </c>
      <c r="T1464" s="17">
        <f t="shared" si="135"/>
        <v>41374.662858796299</v>
      </c>
      <c r="U1464">
        <f t="shared" si="136"/>
        <v>2013</v>
      </c>
      <c r="V1464" t="str">
        <f>TEXT(W1464*29,"mmm")</f>
        <v>Mar</v>
      </c>
      <c r="W1464">
        <f t="shared" si="137"/>
        <v>3</v>
      </c>
    </row>
    <row r="1465" spans="1:23" ht="48" x14ac:dyDescent="0.2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33"/>
        <v>148</v>
      </c>
      <c r="P1465">
        <f t="shared" si="132"/>
        <v>35.44</v>
      </c>
      <c r="Q1465" s="11" t="s">
        <v>8319</v>
      </c>
      <c r="R1465" t="s">
        <v>8339</v>
      </c>
      <c r="S1465" s="17">
        <f t="shared" si="134"/>
        <v>41326.911319444444</v>
      </c>
      <c r="T1465" s="17">
        <f t="shared" si="135"/>
        <v>41371.869652777779</v>
      </c>
      <c r="U1465">
        <f t="shared" si="136"/>
        <v>2013</v>
      </c>
      <c r="V1465" t="str">
        <f>TEXT(W1465*29,"mmm")</f>
        <v>Feb</v>
      </c>
      <c r="W1465">
        <f t="shared" si="137"/>
        <v>2</v>
      </c>
    </row>
    <row r="1466" spans="1:23" ht="16" x14ac:dyDescent="0.2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33"/>
        <v>163</v>
      </c>
      <c r="P1466">
        <f t="shared" si="132"/>
        <v>34.869999999999997</v>
      </c>
      <c r="Q1466" s="11" t="s">
        <v>8319</v>
      </c>
      <c r="R1466" t="s">
        <v>8339</v>
      </c>
      <c r="S1466" s="17">
        <f t="shared" si="134"/>
        <v>41291.661550925928</v>
      </c>
      <c r="T1466" s="17">
        <f t="shared" si="135"/>
        <v>41321.661550925928</v>
      </c>
      <c r="U1466">
        <f t="shared" si="136"/>
        <v>2013</v>
      </c>
      <c r="V1466" t="str">
        <f>TEXT(W1466*29,"mmm")</f>
        <v>Jan</v>
      </c>
      <c r="W1466">
        <f t="shared" si="137"/>
        <v>1</v>
      </c>
    </row>
    <row r="1467" spans="1:23" ht="48" x14ac:dyDescent="0.2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33"/>
        <v>456</v>
      </c>
      <c r="P1467">
        <f t="shared" si="132"/>
        <v>52.62</v>
      </c>
      <c r="Q1467" s="11" t="s">
        <v>8319</v>
      </c>
      <c r="R1467" t="s">
        <v>8339</v>
      </c>
      <c r="S1467" s="17">
        <f t="shared" si="134"/>
        <v>40959.734398148146</v>
      </c>
      <c r="T1467" s="17">
        <f t="shared" si="135"/>
        <v>40990.125</v>
      </c>
      <c r="U1467">
        <f t="shared" si="136"/>
        <v>2012</v>
      </c>
      <c r="V1467" t="str">
        <f>TEXT(W1467*29,"mmm")</f>
        <v>Feb</v>
      </c>
      <c r="W1467">
        <f t="shared" si="137"/>
        <v>2</v>
      </c>
    </row>
    <row r="1468" spans="1:23" ht="48" x14ac:dyDescent="0.2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33"/>
        <v>108</v>
      </c>
      <c r="P1468">
        <f t="shared" si="132"/>
        <v>69.599999999999994</v>
      </c>
      <c r="Q1468" s="11" t="s">
        <v>8319</v>
      </c>
      <c r="R1468" t="s">
        <v>8339</v>
      </c>
      <c r="S1468" s="17">
        <f t="shared" si="134"/>
        <v>42340.172060185185</v>
      </c>
      <c r="T1468" s="17">
        <f t="shared" si="135"/>
        <v>42381.208333333328</v>
      </c>
      <c r="U1468">
        <f t="shared" si="136"/>
        <v>2015</v>
      </c>
      <c r="V1468" t="str">
        <f>TEXT(W1468*29,"mmm")</f>
        <v>Dec</v>
      </c>
      <c r="W1468">
        <f t="shared" si="137"/>
        <v>12</v>
      </c>
    </row>
    <row r="1469" spans="1:23" ht="32" x14ac:dyDescent="0.2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33"/>
        <v>115</v>
      </c>
      <c r="P1469">
        <f t="shared" si="132"/>
        <v>76.72</v>
      </c>
      <c r="Q1469" s="11" t="s">
        <v>8319</v>
      </c>
      <c r="R1469" t="s">
        <v>8339</v>
      </c>
      <c r="S1469" s="17">
        <f t="shared" si="134"/>
        <v>40933.80190972222</v>
      </c>
      <c r="T1469" s="17">
        <f t="shared" si="135"/>
        <v>40993.760243055556</v>
      </c>
      <c r="U1469">
        <f t="shared" si="136"/>
        <v>2012</v>
      </c>
      <c r="V1469" t="str">
        <f>TEXT(W1469*29,"mmm")</f>
        <v>Jan</v>
      </c>
      <c r="W1469">
        <f t="shared" si="137"/>
        <v>1</v>
      </c>
    </row>
    <row r="1470" spans="1:23" ht="48" x14ac:dyDescent="0.2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33"/>
        <v>102</v>
      </c>
      <c r="P1470">
        <f t="shared" si="132"/>
        <v>33.19</v>
      </c>
      <c r="Q1470" s="11" t="s">
        <v>8319</v>
      </c>
      <c r="R1470" t="s">
        <v>8339</v>
      </c>
      <c r="S1470" s="17">
        <f t="shared" si="134"/>
        <v>40646.014456018522</v>
      </c>
      <c r="T1470" s="17">
        <f t="shared" si="135"/>
        <v>40706.014456018522</v>
      </c>
      <c r="U1470">
        <f t="shared" si="136"/>
        <v>2011</v>
      </c>
      <c r="V1470" t="str">
        <f>TEXT(W1470*29,"mmm")</f>
        <v>Apr</v>
      </c>
      <c r="W1470">
        <f t="shared" si="137"/>
        <v>4</v>
      </c>
    </row>
    <row r="1471" spans="1:23" ht="32" x14ac:dyDescent="0.2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33"/>
        <v>108</v>
      </c>
      <c r="P1471">
        <f t="shared" si="132"/>
        <v>149.46</v>
      </c>
      <c r="Q1471" s="11" t="s">
        <v>8319</v>
      </c>
      <c r="R1471" t="s">
        <v>8339</v>
      </c>
      <c r="S1471" s="17">
        <f t="shared" si="134"/>
        <v>41290.598483796297</v>
      </c>
      <c r="T1471" s="17">
        <f t="shared" si="135"/>
        <v>41320.598483796297</v>
      </c>
      <c r="U1471">
        <f t="shared" si="136"/>
        <v>2013</v>
      </c>
      <c r="V1471" t="str">
        <f>TEXT(W1471*29,"mmm")</f>
        <v>Jan</v>
      </c>
      <c r="W1471">
        <f t="shared" si="137"/>
        <v>1</v>
      </c>
    </row>
    <row r="1472" spans="1:23" ht="48" x14ac:dyDescent="0.2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33"/>
        <v>125</v>
      </c>
      <c r="P1472">
        <f t="shared" si="132"/>
        <v>23.17</v>
      </c>
      <c r="Q1472" s="11" t="s">
        <v>8319</v>
      </c>
      <c r="R1472" t="s">
        <v>8339</v>
      </c>
      <c r="S1472" s="17">
        <f t="shared" si="134"/>
        <v>41250.827118055553</v>
      </c>
      <c r="T1472" s="17">
        <f t="shared" si="135"/>
        <v>41271.827118055553</v>
      </c>
      <c r="U1472">
        <f t="shared" si="136"/>
        <v>2012</v>
      </c>
      <c r="V1472" t="str">
        <f>TEXT(W1472*29,"mmm")</f>
        <v>Dec</v>
      </c>
      <c r="W1472">
        <f t="shared" si="137"/>
        <v>12</v>
      </c>
    </row>
    <row r="1473" spans="1:23" ht="48" x14ac:dyDescent="0.2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33"/>
        <v>104</v>
      </c>
      <c r="P1473">
        <f t="shared" si="132"/>
        <v>96.88</v>
      </c>
      <c r="Q1473" s="11" t="s">
        <v>8319</v>
      </c>
      <c r="R1473" t="s">
        <v>8339</v>
      </c>
      <c r="S1473" s="17">
        <f t="shared" si="134"/>
        <v>42073.957569444443</v>
      </c>
      <c r="T1473" s="17">
        <f t="shared" si="135"/>
        <v>42103.957569444443</v>
      </c>
      <c r="U1473">
        <f t="shared" si="136"/>
        <v>2015</v>
      </c>
      <c r="V1473" t="str">
        <f>TEXT(W1473*29,"mmm")</f>
        <v>Mar</v>
      </c>
      <c r="W1473">
        <f t="shared" si="137"/>
        <v>3</v>
      </c>
    </row>
    <row r="1474" spans="1:23" ht="48" x14ac:dyDescent="0.2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33"/>
        <v>139</v>
      </c>
      <c r="P1474">
        <f t="shared" ref="P1474:P1537" si="138">IFERROR(ROUND(E1474/L1474,2),0)</f>
        <v>103.2</v>
      </c>
      <c r="Q1474" s="11" t="s">
        <v>8319</v>
      </c>
      <c r="R1474" t="s">
        <v>8339</v>
      </c>
      <c r="S1474" s="17">
        <f t="shared" si="134"/>
        <v>41533.542858796296</v>
      </c>
      <c r="T1474" s="17">
        <f t="shared" si="135"/>
        <v>41563.542858796296</v>
      </c>
      <c r="U1474">
        <f t="shared" si="136"/>
        <v>2013</v>
      </c>
      <c r="V1474" t="str">
        <f>TEXT(W1474*29,"mmm")</f>
        <v>Sep</v>
      </c>
      <c r="W1474">
        <f t="shared" si="137"/>
        <v>9</v>
      </c>
    </row>
    <row r="1475" spans="1:23" ht="16" x14ac:dyDescent="0.2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39">ROUND(E1475/D1475*100,0)</f>
        <v>121</v>
      </c>
      <c r="P1475">
        <f t="shared" si="138"/>
        <v>38.46</v>
      </c>
      <c r="Q1475" s="11" t="s">
        <v>8319</v>
      </c>
      <c r="R1475" t="s">
        <v>8339</v>
      </c>
      <c r="S1475" s="17">
        <f t="shared" ref="S1475:S1538" si="140">(((J1475/60)/60)/24)+DATE(1970,1,1)</f>
        <v>40939.979618055557</v>
      </c>
      <c r="T1475" s="17">
        <f t="shared" ref="T1475:T1538" si="141">(((I1475/60)/60)/24)+DATE(1970,1,1)</f>
        <v>40969.979618055557</v>
      </c>
      <c r="U1475">
        <f t="shared" ref="U1475:U1538" si="142">YEAR(S1475)</f>
        <v>2012</v>
      </c>
      <c r="V1475" t="str">
        <f>TEXT(W1475*29,"mmm")</f>
        <v>Jan</v>
      </c>
      <c r="W1475">
        <f t="shared" ref="W1475:W1538" si="143">MONTH(S1475)</f>
        <v>1</v>
      </c>
    </row>
    <row r="1476" spans="1:23" ht="48" x14ac:dyDescent="0.2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39"/>
        <v>112</v>
      </c>
      <c r="P1476">
        <f t="shared" si="138"/>
        <v>44.32</v>
      </c>
      <c r="Q1476" s="11" t="s">
        <v>8319</v>
      </c>
      <c r="R1476" t="s">
        <v>8339</v>
      </c>
      <c r="S1476" s="17">
        <f t="shared" si="140"/>
        <v>41500.727916666663</v>
      </c>
      <c r="T1476" s="17">
        <f t="shared" si="141"/>
        <v>41530.727916666663</v>
      </c>
      <c r="U1476">
        <f t="shared" si="142"/>
        <v>2013</v>
      </c>
      <c r="V1476" t="str">
        <f>TEXT(W1476*29,"mmm")</f>
        <v>Aug</v>
      </c>
      <c r="W1476">
        <f t="shared" si="143"/>
        <v>8</v>
      </c>
    </row>
    <row r="1477" spans="1:23" ht="48" x14ac:dyDescent="0.2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39"/>
        <v>189</v>
      </c>
      <c r="P1477">
        <f t="shared" si="138"/>
        <v>64.17</v>
      </c>
      <c r="Q1477" s="11" t="s">
        <v>8319</v>
      </c>
      <c r="R1477" t="s">
        <v>8339</v>
      </c>
      <c r="S1477" s="17">
        <f t="shared" si="140"/>
        <v>41960.722951388889</v>
      </c>
      <c r="T1477" s="17">
        <f t="shared" si="141"/>
        <v>41993.207638888889</v>
      </c>
      <c r="U1477">
        <f t="shared" si="142"/>
        <v>2014</v>
      </c>
      <c r="V1477" t="str">
        <f>TEXT(W1477*29,"mmm")</f>
        <v>Nov</v>
      </c>
      <c r="W1477">
        <f t="shared" si="143"/>
        <v>11</v>
      </c>
    </row>
    <row r="1478" spans="1:23" ht="32" x14ac:dyDescent="0.2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39"/>
        <v>662</v>
      </c>
      <c r="P1478">
        <f t="shared" si="138"/>
        <v>43.33</v>
      </c>
      <c r="Q1478" s="11" t="s">
        <v>8319</v>
      </c>
      <c r="R1478" t="s">
        <v>8339</v>
      </c>
      <c r="S1478" s="17">
        <f t="shared" si="140"/>
        <v>40766.041921296295</v>
      </c>
      <c r="T1478" s="17">
        <f t="shared" si="141"/>
        <v>40796.041921296295</v>
      </c>
      <c r="U1478">
        <f t="shared" si="142"/>
        <v>2011</v>
      </c>
      <c r="V1478" t="str">
        <f>TEXT(W1478*29,"mmm")</f>
        <v>Aug</v>
      </c>
      <c r="W1478">
        <f t="shared" si="143"/>
        <v>8</v>
      </c>
    </row>
    <row r="1479" spans="1:23" ht="48" x14ac:dyDescent="0.2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39"/>
        <v>111</v>
      </c>
      <c r="P1479">
        <f t="shared" si="138"/>
        <v>90.5</v>
      </c>
      <c r="Q1479" s="11" t="s">
        <v>8319</v>
      </c>
      <c r="R1479" t="s">
        <v>8339</v>
      </c>
      <c r="S1479" s="17">
        <f t="shared" si="140"/>
        <v>40840.615787037037</v>
      </c>
      <c r="T1479" s="17">
        <f t="shared" si="141"/>
        <v>40900.125</v>
      </c>
      <c r="U1479">
        <f t="shared" si="142"/>
        <v>2011</v>
      </c>
      <c r="V1479" t="str">
        <f>TEXT(W1479*29,"mmm")</f>
        <v>Oct</v>
      </c>
      <c r="W1479">
        <f t="shared" si="143"/>
        <v>10</v>
      </c>
    </row>
    <row r="1480" spans="1:23" ht="48" x14ac:dyDescent="0.2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39"/>
        <v>1182</v>
      </c>
      <c r="P1480">
        <f t="shared" si="138"/>
        <v>29.19</v>
      </c>
      <c r="Q1480" s="11" t="s">
        <v>8319</v>
      </c>
      <c r="R1480" t="s">
        <v>8339</v>
      </c>
      <c r="S1480" s="17">
        <f t="shared" si="140"/>
        <v>41394.871678240743</v>
      </c>
      <c r="T1480" s="17">
        <f t="shared" si="141"/>
        <v>41408.871678240743</v>
      </c>
      <c r="U1480">
        <f t="shared" si="142"/>
        <v>2013</v>
      </c>
      <c r="V1480" t="str">
        <f>TEXT(W1480*29,"mmm")</f>
        <v>Apr</v>
      </c>
      <c r="W1480">
        <f t="shared" si="143"/>
        <v>4</v>
      </c>
    </row>
    <row r="1481" spans="1:23" ht="48" x14ac:dyDescent="0.2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39"/>
        <v>137</v>
      </c>
      <c r="P1481">
        <f t="shared" si="138"/>
        <v>30.96</v>
      </c>
      <c r="Q1481" s="11" t="s">
        <v>8319</v>
      </c>
      <c r="R1481" t="s">
        <v>8339</v>
      </c>
      <c r="S1481" s="17">
        <f t="shared" si="140"/>
        <v>41754.745243055557</v>
      </c>
      <c r="T1481" s="17">
        <f t="shared" si="141"/>
        <v>41769.165972222225</v>
      </c>
      <c r="U1481">
        <f t="shared" si="142"/>
        <v>2014</v>
      </c>
      <c r="V1481" t="str">
        <f>TEXT(W1481*29,"mmm")</f>
        <v>Apr</v>
      </c>
      <c r="W1481">
        <f t="shared" si="143"/>
        <v>4</v>
      </c>
    </row>
    <row r="1482" spans="1:23" ht="48" x14ac:dyDescent="0.2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39"/>
        <v>117</v>
      </c>
      <c r="P1482">
        <f t="shared" si="138"/>
        <v>92.16</v>
      </c>
      <c r="Q1482" s="11" t="s">
        <v>8319</v>
      </c>
      <c r="R1482" t="s">
        <v>8339</v>
      </c>
      <c r="S1482" s="17">
        <f t="shared" si="140"/>
        <v>41464.934016203704</v>
      </c>
      <c r="T1482" s="17">
        <f t="shared" si="141"/>
        <v>41481.708333333336</v>
      </c>
      <c r="U1482">
        <f t="shared" si="142"/>
        <v>2013</v>
      </c>
      <c r="V1482" t="str">
        <f>TEXT(W1482*29,"mmm")</f>
        <v>Jul</v>
      </c>
      <c r="W1482">
        <f t="shared" si="143"/>
        <v>7</v>
      </c>
    </row>
    <row r="1483" spans="1:23" ht="48" x14ac:dyDescent="0.2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39"/>
        <v>2</v>
      </c>
      <c r="P1483">
        <f t="shared" si="138"/>
        <v>17.5</v>
      </c>
      <c r="Q1483" s="11" t="s">
        <v>8319</v>
      </c>
      <c r="R1483" t="s">
        <v>8321</v>
      </c>
      <c r="S1483" s="17">
        <f t="shared" si="140"/>
        <v>41550.922974537039</v>
      </c>
      <c r="T1483" s="17">
        <f t="shared" si="141"/>
        <v>41580.922974537039</v>
      </c>
      <c r="U1483">
        <f t="shared" si="142"/>
        <v>2013</v>
      </c>
      <c r="V1483" t="str">
        <f>TEXT(W1483*29,"mmm")</f>
        <v>Oct</v>
      </c>
      <c r="W1483">
        <f t="shared" si="143"/>
        <v>10</v>
      </c>
    </row>
    <row r="1484" spans="1:23" ht="48" x14ac:dyDescent="0.2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39"/>
        <v>0</v>
      </c>
      <c r="P1484">
        <f t="shared" si="138"/>
        <v>5</v>
      </c>
      <c r="Q1484" s="11" t="s">
        <v>8319</v>
      </c>
      <c r="R1484" t="s">
        <v>8321</v>
      </c>
      <c r="S1484" s="17">
        <f t="shared" si="140"/>
        <v>41136.85805555556</v>
      </c>
      <c r="T1484" s="17">
        <f t="shared" si="141"/>
        <v>41159.32708333333</v>
      </c>
      <c r="U1484">
        <f t="shared" si="142"/>
        <v>2012</v>
      </c>
      <c r="V1484" t="str">
        <f>TEXT(W1484*29,"mmm")</f>
        <v>Aug</v>
      </c>
      <c r="W1484">
        <f t="shared" si="143"/>
        <v>8</v>
      </c>
    </row>
    <row r="1485" spans="1:23" ht="48" x14ac:dyDescent="0.2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39"/>
        <v>1</v>
      </c>
      <c r="P1485">
        <f t="shared" si="138"/>
        <v>25</v>
      </c>
      <c r="Q1485" s="11" t="s">
        <v>8319</v>
      </c>
      <c r="R1485" t="s">
        <v>8321</v>
      </c>
      <c r="S1485" s="17">
        <f t="shared" si="140"/>
        <v>42548.192997685182</v>
      </c>
      <c r="T1485" s="17">
        <f t="shared" si="141"/>
        <v>42573.192997685182</v>
      </c>
      <c r="U1485">
        <f t="shared" si="142"/>
        <v>2016</v>
      </c>
      <c r="V1485" t="str">
        <f>TEXT(W1485*29,"mmm")</f>
        <v>Jun</v>
      </c>
      <c r="W1485">
        <f t="shared" si="143"/>
        <v>6</v>
      </c>
    </row>
    <row r="1486" spans="1:23" ht="16" x14ac:dyDescent="0.2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39"/>
        <v>0</v>
      </c>
      <c r="P1486">
        <f t="shared" si="138"/>
        <v>0</v>
      </c>
      <c r="Q1486" s="11" t="s">
        <v>8319</v>
      </c>
      <c r="R1486" t="s">
        <v>8321</v>
      </c>
      <c r="S1486" s="17">
        <f t="shared" si="140"/>
        <v>41053.200960648144</v>
      </c>
      <c r="T1486" s="17">
        <f t="shared" si="141"/>
        <v>41111.618750000001</v>
      </c>
      <c r="U1486">
        <f t="shared" si="142"/>
        <v>2012</v>
      </c>
      <c r="V1486" t="str">
        <f>TEXT(W1486*29,"mmm")</f>
        <v>May</v>
      </c>
      <c r="W1486">
        <f t="shared" si="143"/>
        <v>5</v>
      </c>
    </row>
    <row r="1487" spans="1:23" ht="48" x14ac:dyDescent="0.2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39"/>
        <v>2</v>
      </c>
      <c r="P1487">
        <f t="shared" si="138"/>
        <v>50</v>
      </c>
      <c r="Q1487" s="11" t="s">
        <v>8319</v>
      </c>
      <c r="R1487" t="s">
        <v>8321</v>
      </c>
      <c r="S1487" s="17">
        <f t="shared" si="140"/>
        <v>42130.795983796299</v>
      </c>
      <c r="T1487" s="17">
        <f t="shared" si="141"/>
        <v>42175.795983796299</v>
      </c>
      <c r="U1487">
        <f t="shared" si="142"/>
        <v>2015</v>
      </c>
      <c r="V1487" t="str">
        <f>TEXT(W1487*29,"mmm")</f>
        <v>May</v>
      </c>
      <c r="W1487">
        <f t="shared" si="143"/>
        <v>5</v>
      </c>
    </row>
    <row r="1488" spans="1:23" ht="48" x14ac:dyDescent="0.2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39"/>
        <v>0</v>
      </c>
      <c r="P1488">
        <f t="shared" si="138"/>
        <v>16</v>
      </c>
      <c r="Q1488" s="11" t="s">
        <v>8319</v>
      </c>
      <c r="R1488" t="s">
        <v>8321</v>
      </c>
      <c r="S1488" s="17">
        <f t="shared" si="140"/>
        <v>42032.168530092589</v>
      </c>
      <c r="T1488" s="17">
        <f t="shared" si="141"/>
        <v>42062.168530092589</v>
      </c>
      <c r="U1488">
        <f t="shared" si="142"/>
        <v>2015</v>
      </c>
      <c r="V1488" t="str">
        <f>TEXT(W1488*29,"mmm")</f>
        <v>Jan</v>
      </c>
      <c r="W1488">
        <f t="shared" si="143"/>
        <v>1</v>
      </c>
    </row>
    <row r="1489" spans="1:23" ht="48" x14ac:dyDescent="0.2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39"/>
        <v>0</v>
      </c>
      <c r="P1489">
        <f t="shared" si="138"/>
        <v>0</v>
      </c>
      <c r="Q1489" s="11" t="s">
        <v>8319</v>
      </c>
      <c r="R1489" t="s">
        <v>8321</v>
      </c>
      <c r="S1489" s="17">
        <f t="shared" si="140"/>
        <v>42554.917488425926</v>
      </c>
      <c r="T1489" s="17">
        <f t="shared" si="141"/>
        <v>42584.917488425926</v>
      </c>
      <c r="U1489">
        <f t="shared" si="142"/>
        <v>2016</v>
      </c>
      <c r="V1489" t="str">
        <f>TEXT(W1489*29,"mmm")</f>
        <v>Jul</v>
      </c>
      <c r="W1489">
        <f t="shared" si="143"/>
        <v>7</v>
      </c>
    </row>
    <row r="1490" spans="1:23" ht="48" x14ac:dyDescent="0.2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39"/>
        <v>2</v>
      </c>
      <c r="P1490">
        <f t="shared" si="138"/>
        <v>60</v>
      </c>
      <c r="Q1490" s="11" t="s">
        <v>8319</v>
      </c>
      <c r="R1490" t="s">
        <v>8321</v>
      </c>
      <c r="S1490" s="17">
        <f t="shared" si="140"/>
        <v>41614.563194444447</v>
      </c>
      <c r="T1490" s="17">
        <f t="shared" si="141"/>
        <v>41644.563194444447</v>
      </c>
      <c r="U1490">
        <f t="shared" si="142"/>
        <v>2013</v>
      </c>
      <c r="V1490" t="str">
        <f>TEXT(W1490*29,"mmm")</f>
        <v>Dec</v>
      </c>
      <c r="W1490">
        <f t="shared" si="143"/>
        <v>12</v>
      </c>
    </row>
    <row r="1491" spans="1:23" ht="48" x14ac:dyDescent="0.2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39"/>
        <v>0</v>
      </c>
      <c r="P1491">
        <f t="shared" si="138"/>
        <v>0</v>
      </c>
      <c r="Q1491" s="11" t="s">
        <v>8319</v>
      </c>
      <c r="R1491" t="s">
        <v>8321</v>
      </c>
      <c r="S1491" s="17">
        <f t="shared" si="140"/>
        <v>41198.611712962964</v>
      </c>
      <c r="T1491" s="17">
        <f t="shared" si="141"/>
        <v>41228.653379629628</v>
      </c>
      <c r="U1491">
        <f t="shared" si="142"/>
        <v>2012</v>
      </c>
      <c r="V1491" t="str">
        <f>TEXT(W1491*29,"mmm")</f>
        <v>Oct</v>
      </c>
      <c r="W1491">
        <f t="shared" si="143"/>
        <v>10</v>
      </c>
    </row>
    <row r="1492" spans="1:23" ht="48" x14ac:dyDescent="0.2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39"/>
        <v>31</v>
      </c>
      <c r="P1492">
        <f t="shared" si="138"/>
        <v>47.11</v>
      </c>
      <c r="Q1492" s="11" t="s">
        <v>8319</v>
      </c>
      <c r="R1492" t="s">
        <v>8321</v>
      </c>
      <c r="S1492" s="17">
        <f t="shared" si="140"/>
        <v>41520.561041666668</v>
      </c>
      <c r="T1492" s="17">
        <f t="shared" si="141"/>
        <v>41549.561041666668</v>
      </c>
      <c r="U1492">
        <f t="shared" si="142"/>
        <v>2013</v>
      </c>
      <c r="V1492" t="str">
        <f>TEXT(W1492*29,"mmm")</f>
        <v>Sep</v>
      </c>
      <c r="W1492">
        <f t="shared" si="143"/>
        <v>9</v>
      </c>
    </row>
    <row r="1493" spans="1:23" ht="32" x14ac:dyDescent="0.2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39"/>
        <v>8</v>
      </c>
      <c r="P1493">
        <f t="shared" si="138"/>
        <v>100</v>
      </c>
      <c r="Q1493" s="11" t="s">
        <v>8319</v>
      </c>
      <c r="R1493" t="s">
        <v>8321</v>
      </c>
      <c r="S1493" s="17">
        <f t="shared" si="140"/>
        <v>41991.713460648149</v>
      </c>
      <c r="T1493" s="17">
        <f t="shared" si="141"/>
        <v>42050.651388888888</v>
      </c>
      <c r="U1493">
        <f t="shared" si="142"/>
        <v>2014</v>
      </c>
      <c r="V1493" t="str">
        <f>TEXT(W1493*29,"mmm")</f>
        <v>Dec</v>
      </c>
      <c r="W1493">
        <f t="shared" si="143"/>
        <v>12</v>
      </c>
    </row>
    <row r="1494" spans="1:23" ht="48" x14ac:dyDescent="0.2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39"/>
        <v>1</v>
      </c>
      <c r="P1494">
        <f t="shared" si="138"/>
        <v>15</v>
      </c>
      <c r="Q1494" s="11" t="s">
        <v>8319</v>
      </c>
      <c r="R1494" t="s">
        <v>8321</v>
      </c>
      <c r="S1494" s="17">
        <f t="shared" si="140"/>
        <v>40682.884791666671</v>
      </c>
      <c r="T1494" s="17">
        <f t="shared" si="141"/>
        <v>40712.884791666671</v>
      </c>
      <c r="U1494">
        <f t="shared" si="142"/>
        <v>2011</v>
      </c>
      <c r="V1494" t="str">
        <f>TEXT(W1494*29,"mmm")</f>
        <v>May</v>
      </c>
      <c r="W1494">
        <f t="shared" si="143"/>
        <v>5</v>
      </c>
    </row>
    <row r="1495" spans="1:23" ht="32" x14ac:dyDescent="0.2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39"/>
        <v>0</v>
      </c>
      <c r="P1495">
        <f t="shared" si="138"/>
        <v>0</v>
      </c>
      <c r="Q1495" s="11" t="s">
        <v>8319</v>
      </c>
      <c r="R1495" t="s">
        <v>8321</v>
      </c>
      <c r="S1495" s="17">
        <f t="shared" si="140"/>
        <v>41411.866608796299</v>
      </c>
      <c r="T1495" s="17">
        <f t="shared" si="141"/>
        <v>41441.866608796299</v>
      </c>
      <c r="U1495">
        <f t="shared" si="142"/>
        <v>2013</v>
      </c>
      <c r="V1495" t="str">
        <f>TEXT(W1495*29,"mmm")</f>
        <v>May</v>
      </c>
      <c r="W1495">
        <f t="shared" si="143"/>
        <v>5</v>
      </c>
    </row>
    <row r="1496" spans="1:23" ht="48" x14ac:dyDescent="0.2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39"/>
        <v>9</v>
      </c>
      <c r="P1496">
        <f t="shared" si="138"/>
        <v>40.450000000000003</v>
      </c>
      <c r="Q1496" s="11" t="s">
        <v>8319</v>
      </c>
      <c r="R1496" t="s">
        <v>8321</v>
      </c>
      <c r="S1496" s="17">
        <f t="shared" si="140"/>
        <v>42067.722372685181</v>
      </c>
      <c r="T1496" s="17">
        <f t="shared" si="141"/>
        <v>42097.651388888888</v>
      </c>
      <c r="U1496">
        <f t="shared" si="142"/>
        <v>2015</v>
      </c>
      <c r="V1496" t="str">
        <f>TEXT(W1496*29,"mmm")</f>
        <v>Mar</v>
      </c>
      <c r="W1496">
        <f t="shared" si="143"/>
        <v>3</v>
      </c>
    </row>
    <row r="1497" spans="1:23" ht="32" x14ac:dyDescent="0.2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39"/>
        <v>0</v>
      </c>
      <c r="P1497">
        <f t="shared" si="138"/>
        <v>0</v>
      </c>
      <c r="Q1497" s="11" t="s">
        <v>8319</v>
      </c>
      <c r="R1497" t="s">
        <v>8321</v>
      </c>
      <c r="S1497" s="17">
        <f t="shared" si="140"/>
        <v>40752.789710648147</v>
      </c>
      <c r="T1497" s="17">
        <f t="shared" si="141"/>
        <v>40782.789710648147</v>
      </c>
      <c r="U1497">
        <f t="shared" si="142"/>
        <v>2011</v>
      </c>
      <c r="V1497" t="str">
        <f>TEXT(W1497*29,"mmm")</f>
        <v>Jul</v>
      </c>
      <c r="W1497">
        <f t="shared" si="143"/>
        <v>7</v>
      </c>
    </row>
    <row r="1498" spans="1:23" ht="48" x14ac:dyDescent="0.2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39"/>
        <v>0</v>
      </c>
      <c r="P1498">
        <f t="shared" si="138"/>
        <v>0</v>
      </c>
      <c r="Q1498" s="11" t="s">
        <v>8319</v>
      </c>
      <c r="R1498" t="s">
        <v>8321</v>
      </c>
      <c r="S1498" s="17">
        <f t="shared" si="140"/>
        <v>41838.475219907406</v>
      </c>
      <c r="T1498" s="17">
        <f t="shared" si="141"/>
        <v>41898.475219907406</v>
      </c>
      <c r="U1498">
        <f t="shared" si="142"/>
        <v>2014</v>
      </c>
      <c r="V1498" t="str">
        <f>TEXT(W1498*29,"mmm")</f>
        <v>Jul</v>
      </c>
      <c r="W1498">
        <f t="shared" si="143"/>
        <v>7</v>
      </c>
    </row>
    <row r="1499" spans="1:23" ht="48" x14ac:dyDescent="0.2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39"/>
        <v>0</v>
      </c>
      <c r="P1499">
        <f t="shared" si="138"/>
        <v>1</v>
      </c>
      <c r="Q1499" s="11" t="s">
        <v>8319</v>
      </c>
      <c r="R1499" t="s">
        <v>8321</v>
      </c>
      <c r="S1499" s="17">
        <f t="shared" si="140"/>
        <v>41444.64261574074</v>
      </c>
      <c r="T1499" s="17">
        <f t="shared" si="141"/>
        <v>41486.821527777778</v>
      </c>
      <c r="U1499">
        <f t="shared" si="142"/>
        <v>2013</v>
      </c>
      <c r="V1499" t="str">
        <f>TEXT(W1499*29,"mmm")</f>
        <v>Jun</v>
      </c>
      <c r="W1499">
        <f t="shared" si="143"/>
        <v>6</v>
      </c>
    </row>
    <row r="1500" spans="1:23" ht="48" x14ac:dyDescent="0.2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39"/>
        <v>2</v>
      </c>
      <c r="P1500">
        <f t="shared" si="138"/>
        <v>19</v>
      </c>
      <c r="Q1500" s="11" t="s">
        <v>8319</v>
      </c>
      <c r="R1500" t="s">
        <v>8321</v>
      </c>
      <c r="S1500" s="17">
        <f t="shared" si="140"/>
        <v>41840.983541666668</v>
      </c>
      <c r="T1500" s="17">
        <f t="shared" si="141"/>
        <v>41885.983541666668</v>
      </c>
      <c r="U1500">
        <f t="shared" si="142"/>
        <v>2014</v>
      </c>
      <c r="V1500" t="str">
        <f>TEXT(W1500*29,"mmm")</f>
        <v>Jul</v>
      </c>
      <c r="W1500">
        <f t="shared" si="143"/>
        <v>7</v>
      </c>
    </row>
    <row r="1501" spans="1:23" ht="48" x14ac:dyDescent="0.2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39"/>
        <v>0</v>
      </c>
      <c r="P1501">
        <f t="shared" si="138"/>
        <v>5</v>
      </c>
      <c r="Q1501" s="11" t="s">
        <v>8319</v>
      </c>
      <c r="R1501" t="s">
        <v>8321</v>
      </c>
      <c r="S1501" s="17">
        <f t="shared" si="140"/>
        <v>42527.007326388892</v>
      </c>
      <c r="T1501" s="17">
        <f t="shared" si="141"/>
        <v>42587.007326388892</v>
      </c>
      <c r="U1501">
        <f t="shared" si="142"/>
        <v>2016</v>
      </c>
      <c r="V1501" t="str">
        <f>TEXT(W1501*29,"mmm")</f>
        <v>Jun</v>
      </c>
      <c r="W1501">
        <f t="shared" si="143"/>
        <v>6</v>
      </c>
    </row>
    <row r="1502" spans="1:23" ht="48" x14ac:dyDescent="0.2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39"/>
        <v>25</v>
      </c>
      <c r="P1502">
        <f t="shared" si="138"/>
        <v>46.73</v>
      </c>
      <c r="Q1502" s="11" t="s">
        <v>8319</v>
      </c>
      <c r="R1502" t="s">
        <v>8321</v>
      </c>
      <c r="S1502" s="17">
        <f t="shared" si="140"/>
        <v>41365.904594907406</v>
      </c>
      <c r="T1502" s="17">
        <f t="shared" si="141"/>
        <v>41395.904594907406</v>
      </c>
      <c r="U1502">
        <f t="shared" si="142"/>
        <v>2013</v>
      </c>
      <c r="V1502" t="str">
        <f>TEXT(W1502*29,"mmm")</f>
        <v>Apr</v>
      </c>
      <c r="W1502">
        <f t="shared" si="143"/>
        <v>4</v>
      </c>
    </row>
    <row r="1503" spans="1:23" ht="32" x14ac:dyDescent="0.2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39"/>
        <v>166</v>
      </c>
      <c r="P1503">
        <f t="shared" si="138"/>
        <v>97.73</v>
      </c>
      <c r="Q1503" s="11" t="s">
        <v>8335</v>
      </c>
      <c r="R1503" t="s">
        <v>8336</v>
      </c>
      <c r="S1503" s="17">
        <f t="shared" si="140"/>
        <v>42163.583599537036</v>
      </c>
      <c r="T1503" s="17">
        <f t="shared" si="141"/>
        <v>42193.583599537036</v>
      </c>
      <c r="U1503">
        <f t="shared" si="142"/>
        <v>2015</v>
      </c>
      <c r="V1503" t="str">
        <f>TEXT(W1503*29,"mmm")</f>
        <v>Jun</v>
      </c>
      <c r="W1503">
        <f t="shared" si="143"/>
        <v>6</v>
      </c>
    </row>
    <row r="1504" spans="1:23" ht="48" x14ac:dyDescent="0.2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39"/>
        <v>101</v>
      </c>
      <c r="P1504">
        <f t="shared" si="138"/>
        <v>67.84</v>
      </c>
      <c r="Q1504" s="11" t="s">
        <v>8335</v>
      </c>
      <c r="R1504" t="s">
        <v>8336</v>
      </c>
      <c r="S1504" s="17">
        <f t="shared" si="140"/>
        <v>42426.542592592596</v>
      </c>
      <c r="T1504" s="17">
        <f t="shared" si="141"/>
        <v>42454.916666666672</v>
      </c>
      <c r="U1504">
        <f t="shared" si="142"/>
        <v>2016</v>
      </c>
      <c r="V1504" t="str">
        <f>TEXT(W1504*29,"mmm")</f>
        <v>Feb</v>
      </c>
      <c r="W1504">
        <f t="shared" si="143"/>
        <v>2</v>
      </c>
    </row>
    <row r="1505" spans="1:23" ht="48" x14ac:dyDescent="0.2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39"/>
        <v>108</v>
      </c>
      <c r="P1505">
        <f t="shared" si="138"/>
        <v>56.98</v>
      </c>
      <c r="Q1505" s="11" t="s">
        <v>8335</v>
      </c>
      <c r="R1505" t="s">
        <v>8336</v>
      </c>
      <c r="S1505" s="17">
        <f t="shared" si="140"/>
        <v>42606.347233796296</v>
      </c>
      <c r="T1505" s="17">
        <f t="shared" si="141"/>
        <v>42666.347233796296</v>
      </c>
      <c r="U1505">
        <f t="shared" si="142"/>
        <v>2016</v>
      </c>
      <c r="V1505" t="str">
        <f>TEXT(W1505*29,"mmm")</f>
        <v>Aug</v>
      </c>
      <c r="W1505">
        <f t="shared" si="143"/>
        <v>8</v>
      </c>
    </row>
    <row r="1506" spans="1:23" ht="32" x14ac:dyDescent="0.2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39"/>
        <v>278</v>
      </c>
      <c r="P1506">
        <f t="shared" si="138"/>
        <v>67.16</v>
      </c>
      <c r="Q1506" s="11" t="s">
        <v>8335</v>
      </c>
      <c r="R1506" t="s">
        <v>8336</v>
      </c>
      <c r="S1506" s="17">
        <f t="shared" si="140"/>
        <v>41772.657685185186</v>
      </c>
      <c r="T1506" s="17">
        <f t="shared" si="141"/>
        <v>41800.356249999997</v>
      </c>
      <c r="U1506">
        <f t="shared" si="142"/>
        <v>2014</v>
      </c>
      <c r="V1506" t="str">
        <f>TEXT(W1506*29,"mmm")</f>
        <v>May</v>
      </c>
      <c r="W1506">
        <f t="shared" si="143"/>
        <v>5</v>
      </c>
    </row>
    <row r="1507" spans="1:23" ht="48" x14ac:dyDescent="0.2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39"/>
        <v>104</v>
      </c>
      <c r="P1507">
        <f t="shared" si="138"/>
        <v>48.04</v>
      </c>
      <c r="Q1507" s="11" t="s">
        <v>8335</v>
      </c>
      <c r="R1507" t="s">
        <v>8336</v>
      </c>
      <c r="S1507" s="17">
        <f t="shared" si="140"/>
        <v>42414.44332175926</v>
      </c>
      <c r="T1507" s="17">
        <f t="shared" si="141"/>
        <v>42451.834027777775</v>
      </c>
      <c r="U1507">
        <f t="shared" si="142"/>
        <v>2016</v>
      </c>
      <c r="V1507" t="str">
        <f>TEXT(W1507*29,"mmm")</f>
        <v>Feb</v>
      </c>
      <c r="W1507">
        <f t="shared" si="143"/>
        <v>2</v>
      </c>
    </row>
    <row r="1508" spans="1:23" ht="48" x14ac:dyDescent="0.2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39"/>
        <v>111</v>
      </c>
      <c r="P1508">
        <f t="shared" si="138"/>
        <v>38.86</v>
      </c>
      <c r="Q1508" s="11" t="s">
        <v>8335</v>
      </c>
      <c r="R1508" t="s">
        <v>8336</v>
      </c>
      <c r="S1508" s="17">
        <f t="shared" si="140"/>
        <v>41814.785925925928</v>
      </c>
      <c r="T1508" s="17">
        <f t="shared" si="141"/>
        <v>41844.785925925928</v>
      </c>
      <c r="U1508">
        <f t="shared" si="142"/>
        <v>2014</v>
      </c>
      <c r="V1508" t="str">
        <f>TEXT(W1508*29,"mmm")</f>
        <v>Jun</v>
      </c>
      <c r="W1508">
        <f t="shared" si="143"/>
        <v>6</v>
      </c>
    </row>
    <row r="1509" spans="1:23" ht="48" x14ac:dyDescent="0.2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39"/>
        <v>215</v>
      </c>
      <c r="P1509">
        <f t="shared" si="138"/>
        <v>78.180000000000007</v>
      </c>
      <c r="Q1509" s="11" t="s">
        <v>8335</v>
      </c>
      <c r="R1509" t="s">
        <v>8336</v>
      </c>
      <c r="S1509" s="17">
        <f t="shared" si="140"/>
        <v>40254.450335648151</v>
      </c>
      <c r="T1509" s="17">
        <f t="shared" si="141"/>
        <v>40313.340277777781</v>
      </c>
      <c r="U1509">
        <f t="shared" si="142"/>
        <v>2010</v>
      </c>
      <c r="V1509" t="str">
        <f>TEXT(W1509*29,"mmm")</f>
        <v>Mar</v>
      </c>
      <c r="W1509">
        <f t="shared" si="143"/>
        <v>3</v>
      </c>
    </row>
    <row r="1510" spans="1:23" ht="48" x14ac:dyDescent="0.2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39"/>
        <v>111</v>
      </c>
      <c r="P1510">
        <f t="shared" si="138"/>
        <v>97.11</v>
      </c>
      <c r="Q1510" s="11" t="s">
        <v>8335</v>
      </c>
      <c r="R1510" t="s">
        <v>8336</v>
      </c>
      <c r="S1510" s="17">
        <f t="shared" si="140"/>
        <v>41786.614363425928</v>
      </c>
      <c r="T1510" s="17">
        <f t="shared" si="141"/>
        <v>41817.614363425928</v>
      </c>
      <c r="U1510">
        <f t="shared" si="142"/>
        <v>2014</v>
      </c>
      <c r="V1510" t="str">
        <f>TEXT(W1510*29,"mmm")</f>
        <v>May</v>
      </c>
      <c r="W1510">
        <f t="shared" si="143"/>
        <v>5</v>
      </c>
    </row>
    <row r="1511" spans="1:23" ht="48" x14ac:dyDescent="0.2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39"/>
        <v>124</v>
      </c>
      <c r="P1511">
        <f t="shared" si="138"/>
        <v>110.39</v>
      </c>
      <c r="Q1511" s="11" t="s">
        <v>8335</v>
      </c>
      <c r="R1511" t="s">
        <v>8336</v>
      </c>
      <c r="S1511" s="17">
        <f t="shared" si="140"/>
        <v>42751.533391203702</v>
      </c>
      <c r="T1511" s="17">
        <f t="shared" si="141"/>
        <v>42780.957638888889</v>
      </c>
      <c r="U1511">
        <f t="shared" si="142"/>
        <v>2017</v>
      </c>
      <c r="V1511" t="str">
        <f>TEXT(W1511*29,"mmm")</f>
        <v>Jan</v>
      </c>
      <c r="W1511">
        <f t="shared" si="143"/>
        <v>1</v>
      </c>
    </row>
    <row r="1512" spans="1:23" ht="48" x14ac:dyDescent="0.2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39"/>
        <v>101</v>
      </c>
      <c r="P1512">
        <f t="shared" si="138"/>
        <v>39.92</v>
      </c>
      <c r="Q1512" s="11" t="s">
        <v>8335</v>
      </c>
      <c r="R1512" t="s">
        <v>8336</v>
      </c>
      <c r="S1512" s="17">
        <f t="shared" si="140"/>
        <v>41809.385162037033</v>
      </c>
      <c r="T1512" s="17">
        <f t="shared" si="141"/>
        <v>41839.385162037033</v>
      </c>
      <c r="U1512">
        <f t="shared" si="142"/>
        <v>2014</v>
      </c>
      <c r="V1512" t="str">
        <f>TEXT(W1512*29,"mmm")</f>
        <v>Jun</v>
      </c>
      <c r="W1512">
        <f t="shared" si="143"/>
        <v>6</v>
      </c>
    </row>
    <row r="1513" spans="1:23" ht="48" x14ac:dyDescent="0.2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39"/>
        <v>112</v>
      </c>
      <c r="P1513">
        <f t="shared" si="138"/>
        <v>75.98</v>
      </c>
      <c r="Q1513" s="11" t="s">
        <v>8335</v>
      </c>
      <c r="R1513" t="s">
        <v>8336</v>
      </c>
      <c r="S1513" s="17">
        <f t="shared" si="140"/>
        <v>42296.583379629628</v>
      </c>
      <c r="T1513" s="17">
        <f t="shared" si="141"/>
        <v>42326.625046296293</v>
      </c>
      <c r="U1513">
        <f t="shared" si="142"/>
        <v>2015</v>
      </c>
      <c r="V1513" t="str">
        <f>TEXT(W1513*29,"mmm")</f>
        <v>Oct</v>
      </c>
      <c r="W1513">
        <f t="shared" si="143"/>
        <v>10</v>
      </c>
    </row>
    <row r="1514" spans="1:23" ht="48" x14ac:dyDescent="0.2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39"/>
        <v>559</v>
      </c>
      <c r="P1514">
        <f t="shared" si="138"/>
        <v>58.38</v>
      </c>
      <c r="Q1514" s="11" t="s">
        <v>8335</v>
      </c>
      <c r="R1514" t="s">
        <v>8336</v>
      </c>
      <c r="S1514" s="17">
        <f t="shared" si="140"/>
        <v>42741.684479166666</v>
      </c>
      <c r="T1514" s="17">
        <f t="shared" si="141"/>
        <v>42771.684479166666</v>
      </c>
      <c r="U1514">
        <f t="shared" si="142"/>
        <v>2017</v>
      </c>
      <c r="V1514" t="str">
        <f>TEXT(W1514*29,"mmm")</f>
        <v>Jan</v>
      </c>
      <c r="W1514">
        <f t="shared" si="143"/>
        <v>1</v>
      </c>
    </row>
    <row r="1515" spans="1:23" ht="48" x14ac:dyDescent="0.2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39"/>
        <v>150</v>
      </c>
      <c r="P1515">
        <f t="shared" si="138"/>
        <v>55.82</v>
      </c>
      <c r="Q1515" s="11" t="s">
        <v>8335</v>
      </c>
      <c r="R1515" t="s">
        <v>8336</v>
      </c>
      <c r="S1515" s="17">
        <f t="shared" si="140"/>
        <v>41806.637337962966</v>
      </c>
      <c r="T1515" s="17">
        <f t="shared" si="141"/>
        <v>41836.637337962966</v>
      </c>
      <c r="U1515">
        <f t="shared" si="142"/>
        <v>2014</v>
      </c>
      <c r="V1515" t="str">
        <f>TEXT(W1515*29,"mmm")</f>
        <v>Jun</v>
      </c>
      <c r="W1515">
        <f t="shared" si="143"/>
        <v>6</v>
      </c>
    </row>
    <row r="1516" spans="1:23" ht="48" x14ac:dyDescent="0.2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39"/>
        <v>106</v>
      </c>
      <c r="P1516">
        <f t="shared" si="138"/>
        <v>151.24</v>
      </c>
      <c r="Q1516" s="11" t="s">
        <v>8335</v>
      </c>
      <c r="R1516" t="s">
        <v>8336</v>
      </c>
      <c r="S1516" s="17">
        <f t="shared" si="140"/>
        <v>42234.597685185188</v>
      </c>
      <c r="T1516" s="17">
        <f t="shared" si="141"/>
        <v>42274.597685185188</v>
      </c>
      <c r="U1516">
        <f t="shared" si="142"/>
        <v>2015</v>
      </c>
      <c r="V1516" t="str">
        <f>TEXT(W1516*29,"mmm")</f>
        <v>Aug</v>
      </c>
      <c r="W1516">
        <f t="shared" si="143"/>
        <v>8</v>
      </c>
    </row>
    <row r="1517" spans="1:23" ht="48" x14ac:dyDescent="0.2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39"/>
        <v>157</v>
      </c>
      <c r="P1517">
        <f t="shared" si="138"/>
        <v>849.67</v>
      </c>
      <c r="Q1517" s="11" t="s">
        <v>8335</v>
      </c>
      <c r="R1517" t="s">
        <v>8336</v>
      </c>
      <c r="S1517" s="17">
        <f t="shared" si="140"/>
        <v>42415.253437499996</v>
      </c>
      <c r="T1517" s="17">
        <f t="shared" si="141"/>
        <v>42445.211770833332</v>
      </c>
      <c r="U1517">
        <f t="shared" si="142"/>
        <v>2016</v>
      </c>
      <c r="V1517" t="str">
        <f>TEXT(W1517*29,"mmm")</f>
        <v>Feb</v>
      </c>
      <c r="W1517">
        <f t="shared" si="143"/>
        <v>2</v>
      </c>
    </row>
    <row r="1518" spans="1:23" ht="48" x14ac:dyDescent="0.2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39"/>
        <v>109</v>
      </c>
      <c r="P1518">
        <f t="shared" si="138"/>
        <v>159.24</v>
      </c>
      <c r="Q1518" s="11" t="s">
        <v>8335</v>
      </c>
      <c r="R1518" t="s">
        <v>8336</v>
      </c>
      <c r="S1518" s="17">
        <f t="shared" si="140"/>
        <v>42619.466342592597</v>
      </c>
      <c r="T1518" s="17">
        <f t="shared" si="141"/>
        <v>42649.583333333328</v>
      </c>
      <c r="U1518">
        <f t="shared" si="142"/>
        <v>2016</v>
      </c>
      <c r="V1518" t="str">
        <f>TEXT(W1518*29,"mmm")</f>
        <v>Sep</v>
      </c>
      <c r="W1518">
        <f t="shared" si="143"/>
        <v>9</v>
      </c>
    </row>
    <row r="1519" spans="1:23" ht="48" x14ac:dyDescent="0.2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39"/>
        <v>162</v>
      </c>
      <c r="P1519">
        <f t="shared" si="138"/>
        <v>39.51</v>
      </c>
      <c r="Q1519" s="11" t="s">
        <v>8335</v>
      </c>
      <c r="R1519" t="s">
        <v>8336</v>
      </c>
      <c r="S1519" s="17">
        <f t="shared" si="140"/>
        <v>41948.56658564815</v>
      </c>
      <c r="T1519" s="17">
        <f t="shared" si="141"/>
        <v>41979.25</v>
      </c>
      <c r="U1519">
        <f t="shared" si="142"/>
        <v>2014</v>
      </c>
      <c r="V1519" t="str">
        <f>TEXT(W1519*29,"mmm")</f>
        <v>Nov</v>
      </c>
      <c r="W1519">
        <f t="shared" si="143"/>
        <v>11</v>
      </c>
    </row>
    <row r="1520" spans="1:23" ht="32" x14ac:dyDescent="0.2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39"/>
        <v>205</v>
      </c>
      <c r="P1520">
        <f t="shared" si="138"/>
        <v>130.53</v>
      </c>
      <c r="Q1520" s="11" t="s">
        <v>8335</v>
      </c>
      <c r="R1520" t="s">
        <v>8336</v>
      </c>
      <c r="S1520" s="17">
        <f t="shared" si="140"/>
        <v>41760.8200462963</v>
      </c>
      <c r="T1520" s="17">
        <f t="shared" si="141"/>
        <v>41790.8200462963</v>
      </c>
      <c r="U1520">
        <f t="shared" si="142"/>
        <v>2014</v>
      </c>
      <c r="V1520" t="str">
        <f>TEXT(W1520*29,"mmm")</f>
        <v>May</v>
      </c>
      <c r="W1520">
        <f t="shared" si="143"/>
        <v>5</v>
      </c>
    </row>
    <row r="1521" spans="1:23" ht="48" x14ac:dyDescent="0.2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39"/>
        <v>103</v>
      </c>
      <c r="P1521">
        <f t="shared" si="138"/>
        <v>64.16</v>
      </c>
      <c r="Q1521" s="11" t="s">
        <v>8335</v>
      </c>
      <c r="R1521" t="s">
        <v>8336</v>
      </c>
      <c r="S1521" s="17">
        <f t="shared" si="140"/>
        <v>41782.741701388892</v>
      </c>
      <c r="T1521" s="17">
        <f t="shared" si="141"/>
        <v>41810.915972222225</v>
      </c>
      <c r="U1521">
        <f t="shared" si="142"/>
        <v>2014</v>
      </c>
      <c r="V1521" t="str">
        <f>TEXT(W1521*29,"mmm")</f>
        <v>May</v>
      </c>
      <c r="W1521">
        <f t="shared" si="143"/>
        <v>5</v>
      </c>
    </row>
    <row r="1522" spans="1:23" ht="32" x14ac:dyDescent="0.2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39"/>
        <v>103</v>
      </c>
      <c r="P1522">
        <f t="shared" si="138"/>
        <v>111.53</v>
      </c>
      <c r="Q1522" s="11" t="s">
        <v>8335</v>
      </c>
      <c r="R1522" t="s">
        <v>8336</v>
      </c>
      <c r="S1522" s="17">
        <f t="shared" si="140"/>
        <v>41955.857789351852</v>
      </c>
      <c r="T1522" s="17">
        <f t="shared" si="141"/>
        <v>41992.166666666672</v>
      </c>
      <c r="U1522">
        <f t="shared" si="142"/>
        <v>2014</v>
      </c>
      <c r="V1522" t="str">
        <f>TEXT(W1522*29,"mmm")</f>
        <v>Nov</v>
      </c>
      <c r="W1522">
        <f t="shared" si="143"/>
        <v>11</v>
      </c>
    </row>
    <row r="1523" spans="1:23" ht="48" x14ac:dyDescent="0.2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39"/>
        <v>107</v>
      </c>
      <c r="P1523">
        <f t="shared" si="138"/>
        <v>170.45</v>
      </c>
      <c r="Q1523" s="11" t="s">
        <v>8335</v>
      </c>
      <c r="R1523" t="s">
        <v>8336</v>
      </c>
      <c r="S1523" s="17">
        <f t="shared" si="140"/>
        <v>42493.167719907404</v>
      </c>
      <c r="T1523" s="17">
        <f t="shared" si="141"/>
        <v>42528.167719907404</v>
      </c>
      <c r="U1523">
        <f t="shared" si="142"/>
        <v>2016</v>
      </c>
      <c r="V1523" t="str">
        <f>TEXT(W1523*29,"mmm")</f>
        <v>May</v>
      </c>
      <c r="W1523">
        <f t="shared" si="143"/>
        <v>5</v>
      </c>
    </row>
    <row r="1524" spans="1:23" ht="48" x14ac:dyDescent="0.2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39"/>
        <v>139</v>
      </c>
      <c r="P1524">
        <f t="shared" si="138"/>
        <v>133.74</v>
      </c>
      <c r="Q1524" s="11" t="s">
        <v>8335</v>
      </c>
      <c r="R1524" t="s">
        <v>8336</v>
      </c>
      <c r="S1524" s="17">
        <f t="shared" si="140"/>
        <v>41899.830312500002</v>
      </c>
      <c r="T1524" s="17">
        <f t="shared" si="141"/>
        <v>41929.830312500002</v>
      </c>
      <c r="U1524">
        <f t="shared" si="142"/>
        <v>2014</v>
      </c>
      <c r="V1524" t="str">
        <f>TEXT(W1524*29,"mmm")</f>
        <v>Sep</v>
      </c>
      <c r="W1524">
        <f t="shared" si="143"/>
        <v>9</v>
      </c>
    </row>
    <row r="1525" spans="1:23" ht="48" x14ac:dyDescent="0.2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39"/>
        <v>125</v>
      </c>
      <c r="P1525">
        <f t="shared" si="138"/>
        <v>95.83</v>
      </c>
      <c r="Q1525" s="11" t="s">
        <v>8335</v>
      </c>
      <c r="R1525" t="s">
        <v>8336</v>
      </c>
      <c r="S1525" s="17">
        <f t="shared" si="140"/>
        <v>41964.751342592594</v>
      </c>
      <c r="T1525" s="17">
        <f t="shared" si="141"/>
        <v>41996</v>
      </c>
      <c r="U1525">
        <f t="shared" si="142"/>
        <v>2014</v>
      </c>
      <c r="V1525" t="str">
        <f>TEXT(W1525*29,"mmm")</f>
        <v>Nov</v>
      </c>
      <c r="W1525">
        <f t="shared" si="143"/>
        <v>11</v>
      </c>
    </row>
    <row r="1526" spans="1:23" ht="48" x14ac:dyDescent="0.2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39"/>
        <v>207</v>
      </c>
      <c r="P1526">
        <f t="shared" si="138"/>
        <v>221.79</v>
      </c>
      <c r="Q1526" s="11" t="s">
        <v>8335</v>
      </c>
      <c r="R1526" t="s">
        <v>8336</v>
      </c>
      <c r="S1526" s="17">
        <f t="shared" si="140"/>
        <v>42756.501041666663</v>
      </c>
      <c r="T1526" s="17">
        <f t="shared" si="141"/>
        <v>42786.501041666663</v>
      </c>
      <c r="U1526">
        <f t="shared" si="142"/>
        <v>2017</v>
      </c>
      <c r="V1526" t="str">
        <f>TEXT(W1526*29,"mmm")</f>
        <v>Jan</v>
      </c>
      <c r="W1526">
        <f t="shared" si="143"/>
        <v>1</v>
      </c>
    </row>
    <row r="1527" spans="1:23" ht="48" x14ac:dyDescent="0.2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39"/>
        <v>174</v>
      </c>
      <c r="P1527">
        <f t="shared" si="138"/>
        <v>32.32</v>
      </c>
      <c r="Q1527" s="11" t="s">
        <v>8335</v>
      </c>
      <c r="R1527" t="s">
        <v>8336</v>
      </c>
      <c r="S1527" s="17">
        <f t="shared" si="140"/>
        <v>42570.702986111108</v>
      </c>
      <c r="T1527" s="17">
        <f t="shared" si="141"/>
        <v>42600.702986111108</v>
      </c>
      <c r="U1527">
        <f t="shared" si="142"/>
        <v>2016</v>
      </c>
      <c r="V1527" t="str">
        <f>TEXT(W1527*29,"mmm")</f>
        <v>Jul</v>
      </c>
      <c r="W1527">
        <f t="shared" si="143"/>
        <v>7</v>
      </c>
    </row>
    <row r="1528" spans="1:23" ht="48" x14ac:dyDescent="0.2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39"/>
        <v>120</v>
      </c>
      <c r="P1528">
        <f t="shared" si="138"/>
        <v>98.84</v>
      </c>
      <c r="Q1528" s="11" t="s">
        <v>8335</v>
      </c>
      <c r="R1528" t="s">
        <v>8336</v>
      </c>
      <c r="S1528" s="17">
        <f t="shared" si="140"/>
        <v>42339.276006944448</v>
      </c>
      <c r="T1528" s="17">
        <f t="shared" si="141"/>
        <v>42388.276006944448</v>
      </c>
      <c r="U1528">
        <f t="shared" si="142"/>
        <v>2015</v>
      </c>
      <c r="V1528" t="str">
        <f>TEXT(W1528*29,"mmm")</f>
        <v>Dec</v>
      </c>
      <c r="W1528">
        <f t="shared" si="143"/>
        <v>12</v>
      </c>
    </row>
    <row r="1529" spans="1:23" ht="32" x14ac:dyDescent="0.2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39"/>
        <v>110</v>
      </c>
      <c r="P1529">
        <f t="shared" si="138"/>
        <v>55.22</v>
      </c>
      <c r="Q1529" s="11" t="s">
        <v>8335</v>
      </c>
      <c r="R1529" t="s">
        <v>8336</v>
      </c>
      <c r="S1529" s="17">
        <f t="shared" si="140"/>
        <v>42780.600532407407</v>
      </c>
      <c r="T1529" s="17">
        <f t="shared" si="141"/>
        <v>42808.558865740735</v>
      </c>
      <c r="U1529">
        <f t="shared" si="142"/>
        <v>2017</v>
      </c>
      <c r="V1529" t="str">
        <f>TEXT(W1529*29,"mmm")</f>
        <v>Feb</v>
      </c>
      <c r="W1529">
        <f t="shared" si="143"/>
        <v>2</v>
      </c>
    </row>
    <row r="1530" spans="1:23" ht="32" x14ac:dyDescent="0.2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39"/>
        <v>282</v>
      </c>
      <c r="P1530">
        <f t="shared" si="138"/>
        <v>52.79</v>
      </c>
      <c r="Q1530" s="11" t="s">
        <v>8335</v>
      </c>
      <c r="R1530" t="s">
        <v>8336</v>
      </c>
      <c r="S1530" s="17">
        <f t="shared" si="140"/>
        <v>42736.732893518521</v>
      </c>
      <c r="T1530" s="17">
        <f t="shared" si="141"/>
        <v>42767</v>
      </c>
      <c r="U1530">
        <f t="shared" si="142"/>
        <v>2017</v>
      </c>
      <c r="V1530" t="str">
        <f>TEXT(W1530*29,"mmm")</f>
        <v>Jan</v>
      </c>
      <c r="W1530">
        <f t="shared" si="143"/>
        <v>1</v>
      </c>
    </row>
    <row r="1531" spans="1:23" ht="32" x14ac:dyDescent="0.2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39"/>
        <v>101</v>
      </c>
      <c r="P1531">
        <f t="shared" si="138"/>
        <v>135.66999999999999</v>
      </c>
      <c r="Q1531" s="11" t="s">
        <v>8335</v>
      </c>
      <c r="R1531" t="s">
        <v>8336</v>
      </c>
      <c r="S1531" s="17">
        <f t="shared" si="140"/>
        <v>42052.628703703704</v>
      </c>
      <c r="T1531" s="17">
        <f t="shared" si="141"/>
        <v>42082.587037037039</v>
      </c>
      <c r="U1531">
        <f t="shared" si="142"/>
        <v>2015</v>
      </c>
      <c r="V1531" t="str">
        <f>TEXT(W1531*29,"mmm")</f>
        <v>Feb</v>
      </c>
      <c r="W1531">
        <f t="shared" si="143"/>
        <v>2</v>
      </c>
    </row>
    <row r="1532" spans="1:23" ht="48" x14ac:dyDescent="0.2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39"/>
        <v>135</v>
      </c>
      <c r="P1532">
        <f t="shared" si="138"/>
        <v>53.99</v>
      </c>
      <c r="Q1532" s="11" t="s">
        <v>8335</v>
      </c>
      <c r="R1532" t="s">
        <v>8336</v>
      </c>
      <c r="S1532" s="17">
        <f t="shared" si="140"/>
        <v>42275.767303240747</v>
      </c>
      <c r="T1532" s="17">
        <f t="shared" si="141"/>
        <v>42300.767303240747</v>
      </c>
      <c r="U1532">
        <f t="shared" si="142"/>
        <v>2015</v>
      </c>
      <c r="V1532" t="str">
        <f>TEXT(W1532*29,"mmm")</f>
        <v>Sep</v>
      </c>
      <c r="W1532">
        <f t="shared" si="143"/>
        <v>9</v>
      </c>
    </row>
    <row r="1533" spans="1:23" ht="48" x14ac:dyDescent="0.2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39"/>
        <v>176</v>
      </c>
      <c r="P1533">
        <f t="shared" si="138"/>
        <v>56.64</v>
      </c>
      <c r="Q1533" s="11" t="s">
        <v>8335</v>
      </c>
      <c r="R1533" t="s">
        <v>8336</v>
      </c>
      <c r="S1533" s="17">
        <f t="shared" si="140"/>
        <v>41941.802384259259</v>
      </c>
      <c r="T1533" s="17">
        <f t="shared" si="141"/>
        <v>41974.125</v>
      </c>
      <c r="U1533">
        <f t="shared" si="142"/>
        <v>2014</v>
      </c>
      <c r="V1533" t="str">
        <f>TEXT(W1533*29,"mmm")</f>
        <v>Oct</v>
      </c>
      <c r="W1533">
        <f t="shared" si="143"/>
        <v>10</v>
      </c>
    </row>
    <row r="1534" spans="1:23" ht="48" x14ac:dyDescent="0.2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39"/>
        <v>484</v>
      </c>
      <c r="P1534">
        <f t="shared" si="138"/>
        <v>82.32</v>
      </c>
      <c r="Q1534" s="11" t="s">
        <v>8335</v>
      </c>
      <c r="R1534" t="s">
        <v>8336</v>
      </c>
      <c r="S1534" s="17">
        <f t="shared" si="140"/>
        <v>42391.475289351853</v>
      </c>
      <c r="T1534" s="17">
        <f t="shared" si="141"/>
        <v>42415.625</v>
      </c>
      <c r="U1534">
        <f t="shared" si="142"/>
        <v>2016</v>
      </c>
      <c r="V1534" t="str">
        <f>TEXT(W1534*29,"mmm")</f>
        <v>Jan</v>
      </c>
      <c r="W1534">
        <f t="shared" si="143"/>
        <v>1</v>
      </c>
    </row>
    <row r="1535" spans="1:23" ht="32" x14ac:dyDescent="0.2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39"/>
        <v>145</v>
      </c>
      <c r="P1535">
        <f t="shared" si="138"/>
        <v>88.26</v>
      </c>
      <c r="Q1535" s="11" t="s">
        <v>8335</v>
      </c>
      <c r="R1535" t="s">
        <v>8336</v>
      </c>
      <c r="S1535" s="17">
        <f t="shared" si="140"/>
        <v>42443.00204861111</v>
      </c>
      <c r="T1535" s="17">
        <f t="shared" si="141"/>
        <v>42492.165972222225</v>
      </c>
      <c r="U1535">
        <f t="shared" si="142"/>
        <v>2016</v>
      </c>
      <c r="V1535" t="str">
        <f>TEXT(W1535*29,"mmm")</f>
        <v>Mar</v>
      </c>
      <c r="W1535">
        <f t="shared" si="143"/>
        <v>3</v>
      </c>
    </row>
    <row r="1536" spans="1:23" ht="48" x14ac:dyDescent="0.2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39"/>
        <v>418</v>
      </c>
      <c r="P1536">
        <f t="shared" si="138"/>
        <v>84.91</v>
      </c>
      <c r="Q1536" s="11" t="s">
        <v>8335</v>
      </c>
      <c r="R1536" t="s">
        <v>8336</v>
      </c>
      <c r="S1536" s="17">
        <f t="shared" si="140"/>
        <v>42221.67432870371</v>
      </c>
      <c r="T1536" s="17">
        <f t="shared" si="141"/>
        <v>42251.67432870371</v>
      </c>
      <c r="U1536">
        <f t="shared" si="142"/>
        <v>2015</v>
      </c>
      <c r="V1536" t="str">
        <f>TEXT(W1536*29,"mmm")</f>
        <v>Aug</v>
      </c>
      <c r="W1536">
        <f t="shared" si="143"/>
        <v>8</v>
      </c>
    </row>
    <row r="1537" spans="1:23" ht="48" x14ac:dyDescent="0.2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39"/>
        <v>132</v>
      </c>
      <c r="P1537">
        <f t="shared" si="138"/>
        <v>48.15</v>
      </c>
      <c r="Q1537" s="11" t="s">
        <v>8335</v>
      </c>
      <c r="R1537" t="s">
        <v>8336</v>
      </c>
      <c r="S1537" s="17">
        <f t="shared" si="140"/>
        <v>42484.829062500001</v>
      </c>
      <c r="T1537" s="17">
        <f t="shared" si="141"/>
        <v>42513.916666666672</v>
      </c>
      <c r="U1537">
        <f t="shared" si="142"/>
        <v>2016</v>
      </c>
      <c r="V1537" t="str">
        <f>TEXT(W1537*29,"mmm")</f>
        <v>Apr</v>
      </c>
      <c r="W1537">
        <f t="shared" si="143"/>
        <v>4</v>
      </c>
    </row>
    <row r="1538" spans="1:23" ht="48" x14ac:dyDescent="0.2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39"/>
        <v>250</v>
      </c>
      <c r="P1538">
        <f t="shared" ref="P1538:P1601" si="144">IFERROR(ROUND(E1538/L1538,2),0)</f>
        <v>66.02</v>
      </c>
      <c r="Q1538" s="11" t="s">
        <v>8335</v>
      </c>
      <c r="R1538" t="s">
        <v>8336</v>
      </c>
      <c r="S1538" s="17">
        <f t="shared" si="140"/>
        <v>42213.802199074074</v>
      </c>
      <c r="T1538" s="17">
        <f t="shared" si="141"/>
        <v>42243.802199074074</v>
      </c>
      <c r="U1538">
        <f t="shared" si="142"/>
        <v>2015</v>
      </c>
      <c r="V1538" t="str">
        <f>TEXT(W1538*29,"mmm")</f>
        <v>Jul</v>
      </c>
      <c r="W1538">
        <f t="shared" si="143"/>
        <v>7</v>
      </c>
    </row>
    <row r="1539" spans="1:23" ht="48" x14ac:dyDescent="0.2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45">ROUND(E1539/D1539*100,0)</f>
        <v>180</v>
      </c>
      <c r="P1539">
        <f t="shared" si="144"/>
        <v>96.38</v>
      </c>
      <c r="Q1539" s="11" t="s">
        <v>8335</v>
      </c>
      <c r="R1539" t="s">
        <v>8336</v>
      </c>
      <c r="S1539" s="17">
        <f t="shared" ref="S1539:S1602" si="146">(((J1539/60)/60)/24)+DATE(1970,1,1)</f>
        <v>42552.315127314811</v>
      </c>
      <c r="T1539" s="17">
        <f t="shared" ref="T1539:T1602" si="147">(((I1539/60)/60)/24)+DATE(1970,1,1)</f>
        <v>42588.75</v>
      </c>
      <c r="U1539">
        <f t="shared" ref="U1539:U1602" si="148">YEAR(S1539)</f>
        <v>2016</v>
      </c>
      <c r="V1539" t="str">
        <f>TEXT(W1539*29,"mmm")</f>
        <v>Jul</v>
      </c>
      <c r="W1539">
        <f t="shared" ref="W1539:W1602" si="149">MONTH(S1539)</f>
        <v>7</v>
      </c>
    </row>
    <row r="1540" spans="1:23" ht="48" x14ac:dyDescent="0.2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45"/>
        <v>103</v>
      </c>
      <c r="P1540">
        <f t="shared" si="144"/>
        <v>156.16999999999999</v>
      </c>
      <c r="Q1540" s="11" t="s">
        <v>8335</v>
      </c>
      <c r="R1540" t="s">
        <v>8336</v>
      </c>
      <c r="S1540" s="17">
        <f t="shared" si="146"/>
        <v>41981.782060185185</v>
      </c>
      <c r="T1540" s="17">
        <f t="shared" si="147"/>
        <v>42026.782060185185</v>
      </c>
      <c r="U1540">
        <f t="shared" si="148"/>
        <v>2014</v>
      </c>
      <c r="V1540" t="str">
        <f>TEXT(W1540*29,"mmm")</f>
        <v>Dec</v>
      </c>
      <c r="W1540">
        <f t="shared" si="149"/>
        <v>12</v>
      </c>
    </row>
    <row r="1541" spans="1:23" ht="48" x14ac:dyDescent="0.2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45"/>
        <v>136</v>
      </c>
      <c r="P1541">
        <f t="shared" si="144"/>
        <v>95.76</v>
      </c>
      <c r="Q1541" s="11" t="s">
        <v>8335</v>
      </c>
      <c r="R1541" t="s">
        <v>8336</v>
      </c>
      <c r="S1541" s="17">
        <f t="shared" si="146"/>
        <v>42705.919201388882</v>
      </c>
      <c r="T1541" s="17">
        <f t="shared" si="147"/>
        <v>42738.919201388882</v>
      </c>
      <c r="U1541">
        <f t="shared" si="148"/>
        <v>2016</v>
      </c>
      <c r="V1541" t="str">
        <f>TEXT(W1541*29,"mmm")</f>
        <v>Dec</v>
      </c>
      <c r="W1541">
        <f t="shared" si="149"/>
        <v>12</v>
      </c>
    </row>
    <row r="1542" spans="1:23" ht="48" x14ac:dyDescent="0.2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45"/>
        <v>118</v>
      </c>
      <c r="P1542">
        <f t="shared" si="144"/>
        <v>180.41</v>
      </c>
      <c r="Q1542" s="11" t="s">
        <v>8335</v>
      </c>
      <c r="R1542" t="s">
        <v>8336</v>
      </c>
      <c r="S1542" s="17">
        <f t="shared" si="146"/>
        <v>41939.00712962963</v>
      </c>
      <c r="T1542" s="17">
        <f t="shared" si="147"/>
        <v>41969.052083333328</v>
      </c>
      <c r="U1542">
        <f t="shared" si="148"/>
        <v>2014</v>
      </c>
      <c r="V1542" t="str">
        <f>TEXT(W1542*29,"mmm")</f>
        <v>Oct</v>
      </c>
      <c r="W1542">
        <f t="shared" si="149"/>
        <v>10</v>
      </c>
    </row>
    <row r="1543" spans="1:23" ht="48" x14ac:dyDescent="0.2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45"/>
        <v>0</v>
      </c>
      <c r="P1543">
        <f t="shared" si="144"/>
        <v>3</v>
      </c>
      <c r="Q1543" s="11" t="s">
        <v>8335</v>
      </c>
      <c r="R1543" t="s">
        <v>8340</v>
      </c>
      <c r="S1543" s="17">
        <f t="shared" si="146"/>
        <v>41974.712245370371</v>
      </c>
      <c r="T1543" s="17">
        <f t="shared" si="147"/>
        <v>42004.712245370371</v>
      </c>
      <c r="U1543">
        <f t="shared" si="148"/>
        <v>2014</v>
      </c>
      <c r="V1543" t="str">
        <f>TEXT(W1543*29,"mmm")</f>
        <v>Dec</v>
      </c>
      <c r="W1543">
        <f t="shared" si="149"/>
        <v>12</v>
      </c>
    </row>
    <row r="1544" spans="1:23" ht="48" x14ac:dyDescent="0.2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45"/>
        <v>4</v>
      </c>
      <c r="P1544">
        <f t="shared" si="144"/>
        <v>20</v>
      </c>
      <c r="Q1544" s="11" t="s">
        <v>8335</v>
      </c>
      <c r="R1544" t="s">
        <v>8340</v>
      </c>
      <c r="S1544" s="17">
        <f t="shared" si="146"/>
        <v>42170.996527777781</v>
      </c>
      <c r="T1544" s="17">
        <f t="shared" si="147"/>
        <v>42185.996527777781</v>
      </c>
      <c r="U1544">
        <f t="shared" si="148"/>
        <v>2015</v>
      </c>
      <c r="V1544" t="str">
        <f>TEXT(W1544*29,"mmm")</f>
        <v>Jun</v>
      </c>
      <c r="W1544">
        <f t="shared" si="149"/>
        <v>6</v>
      </c>
    </row>
    <row r="1545" spans="1:23" ht="48" x14ac:dyDescent="0.2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45"/>
        <v>0</v>
      </c>
      <c r="P1545">
        <f t="shared" si="144"/>
        <v>10</v>
      </c>
      <c r="Q1545" s="11" t="s">
        <v>8335</v>
      </c>
      <c r="R1545" t="s">
        <v>8340</v>
      </c>
      <c r="S1545" s="17">
        <f t="shared" si="146"/>
        <v>41935.509652777779</v>
      </c>
      <c r="T1545" s="17">
        <f t="shared" si="147"/>
        <v>41965.551319444443</v>
      </c>
      <c r="U1545">
        <f t="shared" si="148"/>
        <v>2014</v>
      </c>
      <c r="V1545" t="str">
        <f>TEXT(W1545*29,"mmm")</f>
        <v>Oct</v>
      </c>
      <c r="W1545">
        <f t="shared" si="149"/>
        <v>10</v>
      </c>
    </row>
    <row r="1546" spans="1:23" ht="48" x14ac:dyDescent="0.2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45"/>
        <v>0</v>
      </c>
      <c r="P1546">
        <f t="shared" si="144"/>
        <v>0</v>
      </c>
      <c r="Q1546" s="11" t="s">
        <v>8335</v>
      </c>
      <c r="R1546" t="s">
        <v>8340</v>
      </c>
      <c r="S1546" s="17">
        <f t="shared" si="146"/>
        <v>42053.051203703704</v>
      </c>
      <c r="T1546" s="17">
        <f t="shared" si="147"/>
        <v>42095.012499999997</v>
      </c>
      <c r="U1546">
        <f t="shared" si="148"/>
        <v>2015</v>
      </c>
      <c r="V1546" t="str">
        <f>TEXT(W1546*29,"mmm")</f>
        <v>Feb</v>
      </c>
      <c r="W1546">
        <f t="shared" si="149"/>
        <v>2</v>
      </c>
    </row>
    <row r="1547" spans="1:23" ht="48" x14ac:dyDescent="0.2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45"/>
        <v>0</v>
      </c>
      <c r="P1547">
        <f t="shared" si="144"/>
        <v>1</v>
      </c>
      <c r="Q1547" s="11" t="s">
        <v>8335</v>
      </c>
      <c r="R1547" t="s">
        <v>8340</v>
      </c>
      <c r="S1547" s="17">
        <f t="shared" si="146"/>
        <v>42031.884652777779</v>
      </c>
      <c r="T1547" s="17">
        <f t="shared" si="147"/>
        <v>42065.886111111111</v>
      </c>
      <c r="U1547">
        <f t="shared" si="148"/>
        <v>2015</v>
      </c>
      <c r="V1547" t="str">
        <f>TEXT(W1547*29,"mmm")</f>
        <v>Jan</v>
      </c>
      <c r="W1547">
        <f t="shared" si="149"/>
        <v>1</v>
      </c>
    </row>
    <row r="1548" spans="1:23" ht="48" x14ac:dyDescent="0.2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45"/>
        <v>29</v>
      </c>
      <c r="P1548">
        <f t="shared" si="144"/>
        <v>26.27</v>
      </c>
      <c r="Q1548" s="11" t="s">
        <v>8335</v>
      </c>
      <c r="R1548" t="s">
        <v>8340</v>
      </c>
      <c r="S1548" s="17">
        <f t="shared" si="146"/>
        <v>41839.212951388887</v>
      </c>
      <c r="T1548" s="17">
        <f t="shared" si="147"/>
        <v>41899.212951388887</v>
      </c>
      <c r="U1548">
        <f t="shared" si="148"/>
        <v>2014</v>
      </c>
      <c r="V1548" t="str">
        <f>TEXT(W1548*29,"mmm")</f>
        <v>Jul</v>
      </c>
      <c r="W1548">
        <f t="shared" si="149"/>
        <v>7</v>
      </c>
    </row>
    <row r="1549" spans="1:23" ht="48" x14ac:dyDescent="0.2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45"/>
        <v>0</v>
      </c>
      <c r="P1549">
        <f t="shared" si="144"/>
        <v>0</v>
      </c>
      <c r="Q1549" s="11" t="s">
        <v>8335</v>
      </c>
      <c r="R1549" t="s">
        <v>8340</v>
      </c>
      <c r="S1549" s="17">
        <f t="shared" si="146"/>
        <v>42782.426875000005</v>
      </c>
      <c r="T1549" s="17">
        <f t="shared" si="147"/>
        <v>42789.426875000005</v>
      </c>
      <c r="U1549">
        <f t="shared" si="148"/>
        <v>2017</v>
      </c>
      <c r="V1549" t="str">
        <f>TEXT(W1549*29,"mmm")</f>
        <v>Feb</v>
      </c>
      <c r="W1549">
        <f t="shared" si="149"/>
        <v>2</v>
      </c>
    </row>
    <row r="1550" spans="1:23" ht="32" x14ac:dyDescent="0.2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45"/>
        <v>9</v>
      </c>
      <c r="P1550">
        <f t="shared" si="144"/>
        <v>60</v>
      </c>
      <c r="Q1550" s="11" t="s">
        <v>8335</v>
      </c>
      <c r="R1550" t="s">
        <v>8340</v>
      </c>
      <c r="S1550" s="17">
        <f t="shared" si="146"/>
        <v>42286.88217592593</v>
      </c>
      <c r="T1550" s="17">
        <f t="shared" si="147"/>
        <v>42316.923842592587</v>
      </c>
      <c r="U1550">
        <f t="shared" si="148"/>
        <v>2015</v>
      </c>
      <c r="V1550" t="str">
        <f>TEXT(W1550*29,"mmm")</f>
        <v>Oct</v>
      </c>
      <c r="W1550">
        <f t="shared" si="149"/>
        <v>10</v>
      </c>
    </row>
    <row r="1551" spans="1:23" ht="48" x14ac:dyDescent="0.2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45"/>
        <v>34</v>
      </c>
      <c r="P1551">
        <f t="shared" si="144"/>
        <v>28.33</v>
      </c>
      <c r="Q1551" s="11" t="s">
        <v>8335</v>
      </c>
      <c r="R1551" t="s">
        <v>8340</v>
      </c>
      <c r="S1551" s="17">
        <f t="shared" si="146"/>
        <v>42281.136099537034</v>
      </c>
      <c r="T1551" s="17">
        <f t="shared" si="147"/>
        <v>42311.177766203706</v>
      </c>
      <c r="U1551">
        <f t="shared" si="148"/>
        <v>2015</v>
      </c>
      <c r="V1551" t="str">
        <f>TEXT(W1551*29,"mmm")</f>
        <v>Oct</v>
      </c>
      <c r="W1551">
        <f t="shared" si="149"/>
        <v>10</v>
      </c>
    </row>
    <row r="1552" spans="1:23" ht="48" x14ac:dyDescent="0.2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45"/>
        <v>13</v>
      </c>
      <c r="P1552">
        <f t="shared" si="144"/>
        <v>14.43</v>
      </c>
      <c r="Q1552" s="11" t="s">
        <v>8335</v>
      </c>
      <c r="R1552" t="s">
        <v>8340</v>
      </c>
      <c r="S1552" s="17">
        <f t="shared" si="146"/>
        <v>42472.449467592596</v>
      </c>
      <c r="T1552" s="17">
        <f t="shared" si="147"/>
        <v>42502.449467592596</v>
      </c>
      <c r="U1552">
        <f t="shared" si="148"/>
        <v>2016</v>
      </c>
      <c r="V1552" t="str">
        <f>TEXT(W1552*29,"mmm")</f>
        <v>Apr</v>
      </c>
      <c r="W1552">
        <f t="shared" si="149"/>
        <v>4</v>
      </c>
    </row>
    <row r="1553" spans="1:23" ht="48" x14ac:dyDescent="0.2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45"/>
        <v>0</v>
      </c>
      <c r="P1553">
        <f t="shared" si="144"/>
        <v>0</v>
      </c>
      <c r="Q1553" s="11" t="s">
        <v>8335</v>
      </c>
      <c r="R1553" t="s">
        <v>8340</v>
      </c>
      <c r="S1553" s="17">
        <f t="shared" si="146"/>
        <v>42121.824525462958</v>
      </c>
      <c r="T1553" s="17">
        <f t="shared" si="147"/>
        <v>42151.824525462958</v>
      </c>
      <c r="U1553">
        <f t="shared" si="148"/>
        <v>2015</v>
      </c>
      <c r="V1553" t="str">
        <f>TEXT(W1553*29,"mmm")</f>
        <v>Apr</v>
      </c>
      <c r="W1553">
        <f t="shared" si="149"/>
        <v>4</v>
      </c>
    </row>
    <row r="1554" spans="1:23" ht="48" x14ac:dyDescent="0.2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45"/>
        <v>49</v>
      </c>
      <c r="P1554">
        <f t="shared" si="144"/>
        <v>132.19</v>
      </c>
      <c r="Q1554" s="11" t="s">
        <v>8335</v>
      </c>
      <c r="R1554" t="s">
        <v>8340</v>
      </c>
      <c r="S1554" s="17">
        <f t="shared" si="146"/>
        <v>41892.688750000001</v>
      </c>
      <c r="T1554" s="17">
        <f t="shared" si="147"/>
        <v>41913.165972222225</v>
      </c>
      <c r="U1554">
        <f t="shared" si="148"/>
        <v>2014</v>
      </c>
      <c r="V1554" t="str">
        <f>TEXT(W1554*29,"mmm")</f>
        <v>Sep</v>
      </c>
      <c r="W1554">
        <f t="shared" si="149"/>
        <v>9</v>
      </c>
    </row>
    <row r="1555" spans="1:23" ht="48" x14ac:dyDescent="0.2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45"/>
        <v>0</v>
      </c>
      <c r="P1555">
        <f t="shared" si="144"/>
        <v>0</v>
      </c>
      <c r="Q1555" s="11" t="s">
        <v>8335</v>
      </c>
      <c r="R1555" t="s">
        <v>8340</v>
      </c>
      <c r="S1555" s="17">
        <f t="shared" si="146"/>
        <v>42219.282951388886</v>
      </c>
      <c r="T1555" s="17">
        <f t="shared" si="147"/>
        <v>42249.282951388886</v>
      </c>
      <c r="U1555">
        <f t="shared" si="148"/>
        <v>2015</v>
      </c>
      <c r="V1555" t="str">
        <f>TEXT(W1555*29,"mmm")</f>
        <v>Aug</v>
      </c>
      <c r="W1555">
        <f t="shared" si="149"/>
        <v>8</v>
      </c>
    </row>
    <row r="1556" spans="1:23" ht="48" x14ac:dyDescent="0.2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45"/>
        <v>0</v>
      </c>
      <c r="P1556">
        <f t="shared" si="144"/>
        <v>0</v>
      </c>
      <c r="Q1556" s="11" t="s">
        <v>8335</v>
      </c>
      <c r="R1556" t="s">
        <v>8340</v>
      </c>
      <c r="S1556" s="17">
        <f t="shared" si="146"/>
        <v>42188.252199074079</v>
      </c>
      <c r="T1556" s="17">
        <f t="shared" si="147"/>
        <v>42218.252199074079</v>
      </c>
      <c r="U1556">
        <f t="shared" si="148"/>
        <v>2015</v>
      </c>
      <c r="V1556" t="str">
        <f>TEXT(W1556*29,"mmm")</f>
        <v>Jul</v>
      </c>
      <c r="W1556">
        <f t="shared" si="149"/>
        <v>7</v>
      </c>
    </row>
    <row r="1557" spans="1:23" ht="48" x14ac:dyDescent="0.2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45"/>
        <v>0</v>
      </c>
      <c r="P1557">
        <f t="shared" si="144"/>
        <v>0</v>
      </c>
      <c r="Q1557" s="11" t="s">
        <v>8335</v>
      </c>
      <c r="R1557" t="s">
        <v>8340</v>
      </c>
      <c r="S1557" s="17">
        <f t="shared" si="146"/>
        <v>42241.613796296297</v>
      </c>
      <c r="T1557" s="17">
        <f t="shared" si="147"/>
        <v>42264.708333333328</v>
      </c>
      <c r="U1557">
        <f t="shared" si="148"/>
        <v>2015</v>
      </c>
      <c r="V1557" t="str">
        <f>TEXT(W1557*29,"mmm")</f>
        <v>Aug</v>
      </c>
      <c r="W1557">
        <f t="shared" si="149"/>
        <v>8</v>
      </c>
    </row>
    <row r="1558" spans="1:23" ht="48" x14ac:dyDescent="0.2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45"/>
        <v>45</v>
      </c>
      <c r="P1558">
        <f t="shared" si="144"/>
        <v>56.42</v>
      </c>
      <c r="Q1558" s="11" t="s">
        <v>8335</v>
      </c>
      <c r="R1558" t="s">
        <v>8340</v>
      </c>
      <c r="S1558" s="17">
        <f t="shared" si="146"/>
        <v>42525.153055555551</v>
      </c>
      <c r="T1558" s="17">
        <f t="shared" si="147"/>
        <v>42555.153055555551</v>
      </c>
      <c r="U1558">
        <f t="shared" si="148"/>
        <v>2016</v>
      </c>
      <c r="V1558" t="str">
        <f>TEXT(W1558*29,"mmm")</f>
        <v>Jun</v>
      </c>
      <c r="W1558">
        <f t="shared" si="149"/>
        <v>6</v>
      </c>
    </row>
    <row r="1559" spans="1:23" ht="48" x14ac:dyDescent="0.2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45"/>
        <v>4</v>
      </c>
      <c r="P1559">
        <f t="shared" si="144"/>
        <v>100</v>
      </c>
      <c r="Q1559" s="11" t="s">
        <v>8335</v>
      </c>
      <c r="R1559" t="s">
        <v>8340</v>
      </c>
      <c r="S1559" s="17">
        <f t="shared" si="146"/>
        <v>41871.65315972222</v>
      </c>
      <c r="T1559" s="17">
        <f t="shared" si="147"/>
        <v>41902.65315972222</v>
      </c>
      <c r="U1559">
        <f t="shared" si="148"/>
        <v>2014</v>
      </c>
      <c r="V1559" t="str">
        <f>TEXT(W1559*29,"mmm")</f>
        <v>Aug</v>
      </c>
      <c r="W1559">
        <f t="shared" si="149"/>
        <v>8</v>
      </c>
    </row>
    <row r="1560" spans="1:23" ht="32" x14ac:dyDescent="0.2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45"/>
        <v>5</v>
      </c>
      <c r="P1560">
        <f t="shared" si="144"/>
        <v>11.67</v>
      </c>
      <c r="Q1560" s="11" t="s">
        <v>8335</v>
      </c>
      <c r="R1560" t="s">
        <v>8340</v>
      </c>
      <c r="S1560" s="17">
        <f t="shared" si="146"/>
        <v>42185.397673611107</v>
      </c>
      <c r="T1560" s="17">
        <f t="shared" si="147"/>
        <v>42244.508333333331</v>
      </c>
      <c r="U1560">
        <f t="shared" si="148"/>
        <v>2015</v>
      </c>
      <c r="V1560" t="str">
        <f>TEXT(W1560*29,"mmm")</f>
        <v>Jun</v>
      </c>
      <c r="W1560">
        <f t="shared" si="149"/>
        <v>6</v>
      </c>
    </row>
    <row r="1561" spans="1:23" ht="32" x14ac:dyDescent="0.2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45"/>
        <v>0</v>
      </c>
      <c r="P1561">
        <f t="shared" si="144"/>
        <v>50</v>
      </c>
      <c r="Q1561" s="11" t="s">
        <v>8335</v>
      </c>
      <c r="R1561" t="s">
        <v>8340</v>
      </c>
      <c r="S1561" s="17">
        <f t="shared" si="146"/>
        <v>42108.05322916666</v>
      </c>
      <c r="T1561" s="17">
        <f t="shared" si="147"/>
        <v>42123.05322916666</v>
      </c>
      <c r="U1561">
        <f t="shared" si="148"/>
        <v>2015</v>
      </c>
      <c r="V1561" t="str">
        <f>TEXT(W1561*29,"mmm")</f>
        <v>Apr</v>
      </c>
      <c r="W1561">
        <f t="shared" si="149"/>
        <v>4</v>
      </c>
    </row>
    <row r="1562" spans="1:23" ht="48" x14ac:dyDescent="0.2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45"/>
        <v>4</v>
      </c>
      <c r="P1562">
        <f t="shared" si="144"/>
        <v>23.5</v>
      </c>
      <c r="Q1562" s="11" t="s">
        <v>8335</v>
      </c>
      <c r="R1562" t="s">
        <v>8340</v>
      </c>
      <c r="S1562" s="17">
        <f t="shared" si="146"/>
        <v>41936.020752314813</v>
      </c>
      <c r="T1562" s="17">
        <f t="shared" si="147"/>
        <v>41956.062418981484</v>
      </c>
      <c r="U1562">
        <f t="shared" si="148"/>
        <v>2014</v>
      </c>
      <c r="V1562" t="str">
        <f>TEXT(W1562*29,"mmm")</f>
        <v>Oct</v>
      </c>
      <c r="W1562">
        <f t="shared" si="149"/>
        <v>10</v>
      </c>
    </row>
    <row r="1563" spans="1:23" ht="48" x14ac:dyDescent="0.2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45"/>
        <v>1</v>
      </c>
      <c r="P1563">
        <f t="shared" si="144"/>
        <v>67</v>
      </c>
      <c r="Q1563" s="11" t="s">
        <v>8319</v>
      </c>
      <c r="R1563" t="s">
        <v>8341</v>
      </c>
      <c r="S1563" s="17">
        <f t="shared" si="146"/>
        <v>41555.041701388887</v>
      </c>
      <c r="T1563" s="17">
        <f t="shared" si="147"/>
        <v>41585.083368055559</v>
      </c>
      <c r="U1563">
        <f t="shared" si="148"/>
        <v>2013</v>
      </c>
      <c r="V1563" t="str">
        <f>TEXT(W1563*29,"mmm")</f>
        <v>Oct</v>
      </c>
      <c r="W1563">
        <f t="shared" si="149"/>
        <v>10</v>
      </c>
    </row>
    <row r="1564" spans="1:23" ht="48" x14ac:dyDescent="0.2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45"/>
        <v>0</v>
      </c>
      <c r="P1564">
        <f t="shared" si="144"/>
        <v>0</v>
      </c>
      <c r="Q1564" s="11" t="s">
        <v>8319</v>
      </c>
      <c r="R1564" t="s">
        <v>8341</v>
      </c>
      <c r="S1564" s="17">
        <f t="shared" si="146"/>
        <v>40079.566157407404</v>
      </c>
      <c r="T1564" s="17">
        <f t="shared" si="147"/>
        <v>40149.034722222219</v>
      </c>
      <c r="U1564">
        <f t="shared" si="148"/>
        <v>2009</v>
      </c>
      <c r="V1564" t="str">
        <f>TEXT(W1564*29,"mmm")</f>
        <v>Sep</v>
      </c>
      <c r="W1564">
        <f t="shared" si="149"/>
        <v>9</v>
      </c>
    </row>
    <row r="1565" spans="1:23" ht="48" x14ac:dyDescent="0.2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45"/>
        <v>1</v>
      </c>
      <c r="P1565">
        <f t="shared" si="144"/>
        <v>42.5</v>
      </c>
      <c r="Q1565" s="11" t="s">
        <v>8319</v>
      </c>
      <c r="R1565" t="s">
        <v>8341</v>
      </c>
      <c r="S1565" s="17">
        <f t="shared" si="146"/>
        <v>41652.742488425924</v>
      </c>
      <c r="T1565" s="17">
        <f t="shared" si="147"/>
        <v>41712.700821759259</v>
      </c>
      <c r="U1565">
        <f t="shared" si="148"/>
        <v>2014</v>
      </c>
      <c r="V1565" t="str">
        <f>TEXT(W1565*29,"mmm")</f>
        <v>Jan</v>
      </c>
      <c r="W1565">
        <f t="shared" si="149"/>
        <v>1</v>
      </c>
    </row>
    <row r="1566" spans="1:23" ht="48" x14ac:dyDescent="0.2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45"/>
        <v>0</v>
      </c>
      <c r="P1566">
        <f t="shared" si="144"/>
        <v>10</v>
      </c>
      <c r="Q1566" s="11" t="s">
        <v>8319</v>
      </c>
      <c r="R1566" t="s">
        <v>8341</v>
      </c>
      <c r="S1566" s="17">
        <f t="shared" si="146"/>
        <v>42121.367002314815</v>
      </c>
      <c r="T1566" s="17">
        <f t="shared" si="147"/>
        <v>42152.836805555555</v>
      </c>
      <c r="U1566">
        <f t="shared" si="148"/>
        <v>2015</v>
      </c>
      <c r="V1566" t="str">
        <f>TEXT(W1566*29,"mmm")</f>
        <v>Apr</v>
      </c>
      <c r="W1566">
        <f t="shared" si="149"/>
        <v>4</v>
      </c>
    </row>
    <row r="1567" spans="1:23" ht="48" x14ac:dyDescent="0.2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45"/>
        <v>3</v>
      </c>
      <c r="P1567">
        <f t="shared" si="144"/>
        <v>100</v>
      </c>
      <c r="Q1567" s="11" t="s">
        <v>8319</v>
      </c>
      <c r="R1567" t="s">
        <v>8341</v>
      </c>
      <c r="S1567" s="17">
        <f t="shared" si="146"/>
        <v>40672.729872685188</v>
      </c>
      <c r="T1567" s="17">
        <f t="shared" si="147"/>
        <v>40702.729872685188</v>
      </c>
      <c r="U1567">
        <f t="shared" si="148"/>
        <v>2011</v>
      </c>
      <c r="V1567" t="str">
        <f>TEXT(W1567*29,"mmm")</f>
        <v>May</v>
      </c>
      <c r="W1567">
        <f t="shared" si="149"/>
        <v>5</v>
      </c>
    </row>
    <row r="1568" spans="1:23" ht="48" x14ac:dyDescent="0.2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45"/>
        <v>21</v>
      </c>
      <c r="P1568">
        <f t="shared" si="144"/>
        <v>108.05</v>
      </c>
      <c r="Q1568" s="11" t="s">
        <v>8319</v>
      </c>
      <c r="R1568" t="s">
        <v>8341</v>
      </c>
      <c r="S1568" s="17">
        <f t="shared" si="146"/>
        <v>42549.916712962964</v>
      </c>
      <c r="T1568" s="17">
        <f t="shared" si="147"/>
        <v>42578.916666666672</v>
      </c>
      <c r="U1568">
        <f t="shared" si="148"/>
        <v>2016</v>
      </c>
      <c r="V1568" t="str">
        <f>TEXT(W1568*29,"mmm")</f>
        <v>Jun</v>
      </c>
      <c r="W1568">
        <f t="shared" si="149"/>
        <v>6</v>
      </c>
    </row>
    <row r="1569" spans="1:23" ht="48" x14ac:dyDescent="0.2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45"/>
        <v>4</v>
      </c>
      <c r="P1569">
        <f t="shared" si="144"/>
        <v>26.92</v>
      </c>
      <c r="Q1569" s="11" t="s">
        <v>8319</v>
      </c>
      <c r="R1569" t="s">
        <v>8341</v>
      </c>
      <c r="S1569" s="17">
        <f t="shared" si="146"/>
        <v>41671.936863425923</v>
      </c>
      <c r="T1569" s="17">
        <f t="shared" si="147"/>
        <v>41687</v>
      </c>
      <c r="U1569">
        <f t="shared" si="148"/>
        <v>2014</v>
      </c>
      <c r="V1569" t="str">
        <f>TEXT(W1569*29,"mmm")</f>
        <v>Feb</v>
      </c>
      <c r="W1569">
        <f t="shared" si="149"/>
        <v>2</v>
      </c>
    </row>
    <row r="1570" spans="1:23" ht="48" x14ac:dyDescent="0.2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45"/>
        <v>14</v>
      </c>
      <c r="P1570">
        <f t="shared" si="144"/>
        <v>155</v>
      </c>
      <c r="Q1570" s="11" t="s">
        <v>8319</v>
      </c>
      <c r="R1570" t="s">
        <v>8341</v>
      </c>
      <c r="S1570" s="17">
        <f t="shared" si="146"/>
        <v>41962.062326388885</v>
      </c>
      <c r="T1570" s="17">
        <f t="shared" si="147"/>
        <v>41997.062326388885</v>
      </c>
      <c r="U1570">
        <f t="shared" si="148"/>
        <v>2014</v>
      </c>
      <c r="V1570" t="str">
        <f>TEXT(W1570*29,"mmm")</f>
        <v>Nov</v>
      </c>
      <c r="W1570">
        <f t="shared" si="149"/>
        <v>11</v>
      </c>
    </row>
    <row r="1571" spans="1:23" ht="16" x14ac:dyDescent="0.2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45"/>
        <v>0</v>
      </c>
      <c r="P1571">
        <f t="shared" si="144"/>
        <v>0</v>
      </c>
      <c r="Q1571" s="11" t="s">
        <v>8319</v>
      </c>
      <c r="R1571" t="s">
        <v>8341</v>
      </c>
      <c r="S1571" s="17">
        <f t="shared" si="146"/>
        <v>41389.679560185185</v>
      </c>
      <c r="T1571" s="17">
        <f t="shared" si="147"/>
        <v>41419.679560185185</v>
      </c>
      <c r="U1571">
        <f t="shared" si="148"/>
        <v>2013</v>
      </c>
      <c r="V1571" t="str">
        <f>TEXT(W1571*29,"mmm")</f>
        <v>Apr</v>
      </c>
      <c r="W1571">
        <f t="shared" si="149"/>
        <v>4</v>
      </c>
    </row>
    <row r="1572" spans="1:23" ht="32" x14ac:dyDescent="0.2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45"/>
        <v>41</v>
      </c>
      <c r="P1572">
        <f t="shared" si="144"/>
        <v>47.77</v>
      </c>
      <c r="Q1572" s="11" t="s">
        <v>8319</v>
      </c>
      <c r="R1572" t="s">
        <v>8341</v>
      </c>
      <c r="S1572" s="17">
        <f t="shared" si="146"/>
        <v>42438.813449074078</v>
      </c>
      <c r="T1572" s="17">
        <f t="shared" si="147"/>
        <v>42468.771782407406</v>
      </c>
      <c r="U1572">
        <f t="shared" si="148"/>
        <v>2016</v>
      </c>
      <c r="V1572" t="str">
        <f>TEXT(W1572*29,"mmm")</f>
        <v>Mar</v>
      </c>
      <c r="W1572">
        <f t="shared" si="149"/>
        <v>3</v>
      </c>
    </row>
    <row r="1573" spans="1:23" ht="48" x14ac:dyDescent="0.2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45"/>
        <v>1</v>
      </c>
      <c r="P1573">
        <f t="shared" si="144"/>
        <v>20</v>
      </c>
      <c r="Q1573" s="11" t="s">
        <v>8319</v>
      </c>
      <c r="R1573" t="s">
        <v>8341</v>
      </c>
      <c r="S1573" s="17">
        <f t="shared" si="146"/>
        <v>42144.769479166673</v>
      </c>
      <c r="T1573" s="17">
        <f t="shared" si="147"/>
        <v>42174.769479166673</v>
      </c>
      <c r="U1573">
        <f t="shared" si="148"/>
        <v>2015</v>
      </c>
      <c r="V1573" t="str">
        <f>TEXT(W1573*29,"mmm")</f>
        <v>May</v>
      </c>
      <c r="W1573">
        <f t="shared" si="149"/>
        <v>5</v>
      </c>
    </row>
    <row r="1574" spans="1:23" ht="48" x14ac:dyDescent="0.2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45"/>
        <v>5</v>
      </c>
      <c r="P1574">
        <f t="shared" si="144"/>
        <v>41.67</v>
      </c>
      <c r="Q1574" s="11" t="s">
        <v>8319</v>
      </c>
      <c r="R1574" t="s">
        <v>8341</v>
      </c>
      <c r="S1574" s="17">
        <f t="shared" si="146"/>
        <v>42404.033090277779</v>
      </c>
      <c r="T1574" s="17">
        <f t="shared" si="147"/>
        <v>42428.999305555553</v>
      </c>
      <c r="U1574">
        <f t="shared" si="148"/>
        <v>2016</v>
      </c>
      <c r="V1574" t="str">
        <f>TEXT(W1574*29,"mmm")</f>
        <v>Feb</v>
      </c>
      <c r="W1574">
        <f t="shared" si="149"/>
        <v>2</v>
      </c>
    </row>
    <row r="1575" spans="1:23" ht="48" x14ac:dyDescent="0.2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45"/>
        <v>2</v>
      </c>
      <c r="P1575">
        <f t="shared" si="144"/>
        <v>74.33</v>
      </c>
      <c r="Q1575" s="11" t="s">
        <v>8319</v>
      </c>
      <c r="R1575" t="s">
        <v>8341</v>
      </c>
      <c r="S1575" s="17">
        <f t="shared" si="146"/>
        <v>42786.000023148154</v>
      </c>
      <c r="T1575" s="17">
        <f t="shared" si="147"/>
        <v>42826.165972222225</v>
      </c>
      <c r="U1575">
        <f t="shared" si="148"/>
        <v>2017</v>
      </c>
      <c r="V1575" t="str">
        <f>TEXT(W1575*29,"mmm")</f>
        <v>Feb</v>
      </c>
      <c r="W1575">
        <f t="shared" si="149"/>
        <v>2</v>
      </c>
    </row>
    <row r="1576" spans="1:23" ht="48" x14ac:dyDescent="0.2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45"/>
        <v>5</v>
      </c>
      <c r="P1576">
        <f t="shared" si="144"/>
        <v>84.33</v>
      </c>
      <c r="Q1576" s="11" t="s">
        <v>8319</v>
      </c>
      <c r="R1576" t="s">
        <v>8341</v>
      </c>
      <c r="S1576" s="17">
        <f t="shared" si="146"/>
        <v>42017.927418981482</v>
      </c>
      <c r="T1576" s="17">
        <f t="shared" si="147"/>
        <v>42052.927418981482</v>
      </c>
      <c r="U1576">
        <f t="shared" si="148"/>
        <v>2015</v>
      </c>
      <c r="V1576" t="str">
        <f>TEXT(W1576*29,"mmm")</f>
        <v>Jan</v>
      </c>
      <c r="W1576">
        <f t="shared" si="149"/>
        <v>1</v>
      </c>
    </row>
    <row r="1577" spans="1:23" ht="48" x14ac:dyDescent="0.2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45"/>
        <v>23</v>
      </c>
      <c r="P1577">
        <f t="shared" si="144"/>
        <v>65.459999999999994</v>
      </c>
      <c r="Q1577" s="11" t="s">
        <v>8319</v>
      </c>
      <c r="R1577" t="s">
        <v>8341</v>
      </c>
      <c r="S1577" s="17">
        <f t="shared" si="146"/>
        <v>41799.524259259262</v>
      </c>
      <c r="T1577" s="17">
        <f t="shared" si="147"/>
        <v>41829.524259259262</v>
      </c>
      <c r="U1577">
        <f t="shared" si="148"/>
        <v>2014</v>
      </c>
      <c r="V1577" t="str">
        <f>TEXT(W1577*29,"mmm")</f>
        <v>Jun</v>
      </c>
      <c r="W1577">
        <f t="shared" si="149"/>
        <v>6</v>
      </c>
    </row>
    <row r="1578" spans="1:23" ht="32" x14ac:dyDescent="0.2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45"/>
        <v>13</v>
      </c>
      <c r="P1578">
        <f t="shared" si="144"/>
        <v>65</v>
      </c>
      <c r="Q1578" s="11" t="s">
        <v>8319</v>
      </c>
      <c r="R1578" t="s">
        <v>8341</v>
      </c>
      <c r="S1578" s="17">
        <f t="shared" si="146"/>
        <v>42140.879259259258</v>
      </c>
      <c r="T1578" s="17">
        <f t="shared" si="147"/>
        <v>42185.879259259258</v>
      </c>
      <c r="U1578">
        <f t="shared" si="148"/>
        <v>2015</v>
      </c>
      <c r="V1578" t="str">
        <f>TEXT(W1578*29,"mmm")</f>
        <v>May</v>
      </c>
      <c r="W1578">
        <f t="shared" si="149"/>
        <v>5</v>
      </c>
    </row>
    <row r="1579" spans="1:23" ht="48" x14ac:dyDescent="0.2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45"/>
        <v>1</v>
      </c>
      <c r="P1579">
        <f t="shared" si="144"/>
        <v>27.5</v>
      </c>
      <c r="Q1579" s="11" t="s">
        <v>8319</v>
      </c>
      <c r="R1579" t="s">
        <v>8341</v>
      </c>
      <c r="S1579" s="17">
        <f t="shared" si="146"/>
        <v>41054.847777777781</v>
      </c>
      <c r="T1579" s="17">
        <f t="shared" si="147"/>
        <v>41114.847777777781</v>
      </c>
      <c r="U1579">
        <f t="shared" si="148"/>
        <v>2012</v>
      </c>
      <c r="V1579" t="str">
        <f>TEXT(W1579*29,"mmm")</f>
        <v>May</v>
      </c>
      <c r="W1579">
        <f t="shared" si="149"/>
        <v>5</v>
      </c>
    </row>
    <row r="1580" spans="1:23" ht="64" x14ac:dyDescent="0.2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45"/>
        <v>11</v>
      </c>
      <c r="P1580">
        <f t="shared" si="144"/>
        <v>51.25</v>
      </c>
      <c r="Q1580" s="11" t="s">
        <v>8319</v>
      </c>
      <c r="R1580" t="s">
        <v>8341</v>
      </c>
      <c r="S1580" s="17">
        <f t="shared" si="146"/>
        <v>40399.065868055557</v>
      </c>
      <c r="T1580" s="17">
        <f t="shared" si="147"/>
        <v>40423.083333333336</v>
      </c>
      <c r="U1580">
        <f t="shared" si="148"/>
        <v>2010</v>
      </c>
      <c r="V1580" t="str">
        <f>TEXT(W1580*29,"mmm")</f>
        <v>Aug</v>
      </c>
      <c r="W1580">
        <f t="shared" si="149"/>
        <v>8</v>
      </c>
    </row>
    <row r="1581" spans="1:23" ht="32" x14ac:dyDescent="0.2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45"/>
        <v>1</v>
      </c>
      <c r="P1581">
        <f t="shared" si="144"/>
        <v>14</v>
      </c>
      <c r="Q1581" s="11" t="s">
        <v>8319</v>
      </c>
      <c r="R1581" t="s">
        <v>8341</v>
      </c>
      <c r="S1581" s="17">
        <f t="shared" si="146"/>
        <v>41481.996423611112</v>
      </c>
      <c r="T1581" s="17">
        <f t="shared" si="147"/>
        <v>41514.996423611112</v>
      </c>
      <c r="U1581">
        <f t="shared" si="148"/>
        <v>2013</v>
      </c>
      <c r="V1581" t="str">
        <f>TEXT(W1581*29,"mmm")</f>
        <v>Jul</v>
      </c>
      <c r="W1581">
        <f t="shared" si="149"/>
        <v>7</v>
      </c>
    </row>
    <row r="1582" spans="1:23" ht="48" x14ac:dyDescent="0.2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45"/>
        <v>0</v>
      </c>
      <c r="P1582">
        <f t="shared" si="144"/>
        <v>0</v>
      </c>
      <c r="Q1582" s="11" t="s">
        <v>8319</v>
      </c>
      <c r="R1582" t="s">
        <v>8341</v>
      </c>
      <c r="S1582" s="17">
        <f t="shared" si="146"/>
        <v>40990.050069444449</v>
      </c>
      <c r="T1582" s="17">
        <f t="shared" si="147"/>
        <v>41050.050069444449</v>
      </c>
      <c r="U1582">
        <f t="shared" si="148"/>
        <v>2012</v>
      </c>
      <c r="V1582" t="str">
        <f>TEXT(W1582*29,"mmm")</f>
        <v>Mar</v>
      </c>
      <c r="W1582">
        <f t="shared" si="149"/>
        <v>3</v>
      </c>
    </row>
    <row r="1583" spans="1:23" ht="48" x14ac:dyDescent="0.2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45"/>
        <v>1</v>
      </c>
      <c r="P1583">
        <f t="shared" si="144"/>
        <v>5</v>
      </c>
      <c r="Q1583" s="11" t="s">
        <v>8335</v>
      </c>
      <c r="R1583" t="s">
        <v>8342</v>
      </c>
      <c r="S1583" s="17">
        <f t="shared" si="146"/>
        <v>42325.448958333334</v>
      </c>
      <c r="T1583" s="17">
        <f t="shared" si="147"/>
        <v>42357.448958333334</v>
      </c>
      <c r="U1583">
        <f t="shared" si="148"/>
        <v>2015</v>
      </c>
      <c r="V1583" t="str">
        <f>TEXT(W1583*29,"mmm")</f>
        <v>Nov</v>
      </c>
      <c r="W1583">
        <f t="shared" si="149"/>
        <v>11</v>
      </c>
    </row>
    <row r="1584" spans="1:23" ht="32" x14ac:dyDescent="0.2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45"/>
        <v>9</v>
      </c>
      <c r="P1584">
        <f t="shared" si="144"/>
        <v>31</v>
      </c>
      <c r="Q1584" s="11" t="s">
        <v>8335</v>
      </c>
      <c r="R1584" t="s">
        <v>8342</v>
      </c>
      <c r="S1584" s="17">
        <f t="shared" si="146"/>
        <v>42246.789965277778</v>
      </c>
      <c r="T1584" s="17">
        <f t="shared" si="147"/>
        <v>42303.888888888891</v>
      </c>
      <c r="U1584">
        <f t="shared" si="148"/>
        <v>2015</v>
      </c>
      <c r="V1584" t="str">
        <f>TEXT(W1584*29,"mmm")</f>
        <v>Aug</v>
      </c>
      <c r="W1584">
        <f t="shared" si="149"/>
        <v>8</v>
      </c>
    </row>
    <row r="1585" spans="1:23" ht="48" x14ac:dyDescent="0.2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45"/>
        <v>0</v>
      </c>
      <c r="P1585">
        <f t="shared" si="144"/>
        <v>15</v>
      </c>
      <c r="Q1585" s="11" t="s">
        <v>8335</v>
      </c>
      <c r="R1585" t="s">
        <v>8342</v>
      </c>
      <c r="S1585" s="17">
        <f t="shared" si="146"/>
        <v>41877.904988425929</v>
      </c>
      <c r="T1585" s="17">
        <f t="shared" si="147"/>
        <v>41907.904988425929</v>
      </c>
      <c r="U1585">
        <f t="shared" si="148"/>
        <v>2014</v>
      </c>
      <c r="V1585" t="str">
        <f>TEXT(W1585*29,"mmm")</f>
        <v>Aug</v>
      </c>
      <c r="W1585">
        <f t="shared" si="149"/>
        <v>8</v>
      </c>
    </row>
    <row r="1586" spans="1:23" ht="48" x14ac:dyDescent="0.2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45"/>
        <v>0</v>
      </c>
      <c r="P1586">
        <f t="shared" si="144"/>
        <v>0</v>
      </c>
      <c r="Q1586" s="11" t="s">
        <v>8335</v>
      </c>
      <c r="R1586" t="s">
        <v>8342</v>
      </c>
      <c r="S1586" s="17">
        <f t="shared" si="146"/>
        <v>41779.649317129632</v>
      </c>
      <c r="T1586" s="17">
        <f t="shared" si="147"/>
        <v>41789.649317129632</v>
      </c>
      <c r="U1586">
        <f t="shared" si="148"/>
        <v>2014</v>
      </c>
      <c r="V1586" t="str">
        <f>TEXT(W1586*29,"mmm")</f>
        <v>May</v>
      </c>
      <c r="W1586">
        <f t="shared" si="149"/>
        <v>5</v>
      </c>
    </row>
    <row r="1587" spans="1:23" ht="48" x14ac:dyDescent="0.2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45"/>
        <v>79</v>
      </c>
      <c r="P1587">
        <f t="shared" si="144"/>
        <v>131.66999999999999</v>
      </c>
      <c r="Q1587" s="11" t="s">
        <v>8335</v>
      </c>
      <c r="R1587" t="s">
        <v>8342</v>
      </c>
      <c r="S1587" s="17">
        <f t="shared" si="146"/>
        <v>42707.895462962959</v>
      </c>
      <c r="T1587" s="17">
        <f t="shared" si="147"/>
        <v>42729.458333333328</v>
      </c>
      <c r="U1587">
        <f t="shared" si="148"/>
        <v>2016</v>
      </c>
      <c r="V1587" t="str">
        <f>TEXT(W1587*29,"mmm")</f>
        <v>Dec</v>
      </c>
      <c r="W1587">
        <f t="shared" si="149"/>
        <v>12</v>
      </c>
    </row>
    <row r="1588" spans="1:23" ht="32" x14ac:dyDescent="0.2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45"/>
        <v>0</v>
      </c>
      <c r="P1588">
        <f t="shared" si="144"/>
        <v>0</v>
      </c>
      <c r="Q1588" s="11" t="s">
        <v>8335</v>
      </c>
      <c r="R1588" t="s">
        <v>8342</v>
      </c>
      <c r="S1588" s="17">
        <f t="shared" si="146"/>
        <v>42069.104421296302</v>
      </c>
      <c r="T1588" s="17">
        <f t="shared" si="147"/>
        <v>42099.062754629631</v>
      </c>
      <c r="U1588">
        <f t="shared" si="148"/>
        <v>2015</v>
      </c>
      <c r="V1588" t="str">
        <f>TEXT(W1588*29,"mmm")</f>
        <v>Mar</v>
      </c>
      <c r="W1588">
        <f t="shared" si="149"/>
        <v>3</v>
      </c>
    </row>
    <row r="1589" spans="1:23" ht="48" x14ac:dyDescent="0.2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45"/>
        <v>0</v>
      </c>
      <c r="P1589">
        <f t="shared" si="144"/>
        <v>1</v>
      </c>
      <c r="Q1589" s="11" t="s">
        <v>8335</v>
      </c>
      <c r="R1589" t="s">
        <v>8342</v>
      </c>
      <c r="S1589" s="17">
        <f t="shared" si="146"/>
        <v>41956.950983796298</v>
      </c>
      <c r="T1589" s="17">
        <f t="shared" si="147"/>
        <v>41986.950983796298</v>
      </c>
      <c r="U1589">
        <f t="shared" si="148"/>
        <v>2014</v>
      </c>
      <c r="V1589" t="str">
        <f>TEXT(W1589*29,"mmm")</f>
        <v>Nov</v>
      </c>
      <c r="W1589">
        <f t="shared" si="149"/>
        <v>11</v>
      </c>
    </row>
    <row r="1590" spans="1:23" ht="32" x14ac:dyDescent="0.2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45"/>
        <v>0</v>
      </c>
      <c r="P1590">
        <f t="shared" si="144"/>
        <v>0</v>
      </c>
      <c r="Q1590" s="11" t="s">
        <v>8335</v>
      </c>
      <c r="R1590" t="s">
        <v>8342</v>
      </c>
      <c r="S1590" s="17">
        <f t="shared" si="146"/>
        <v>42005.24998842593</v>
      </c>
      <c r="T1590" s="17">
        <f t="shared" si="147"/>
        <v>42035.841666666667</v>
      </c>
      <c r="U1590">
        <f t="shared" si="148"/>
        <v>2015</v>
      </c>
      <c r="V1590" t="str">
        <f>TEXT(W1590*29,"mmm")</f>
        <v>Jan</v>
      </c>
      <c r="W1590">
        <f t="shared" si="149"/>
        <v>1</v>
      </c>
    </row>
    <row r="1591" spans="1:23" ht="48" x14ac:dyDescent="0.2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45"/>
        <v>0</v>
      </c>
      <c r="P1591">
        <f t="shared" si="144"/>
        <v>0</v>
      </c>
      <c r="Q1591" s="11" t="s">
        <v>8335</v>
      </c>
      <c r="R1591" t="s">
        <v>8342</v>
      </c>
      <c r="S1591" s="17">
        <f t="shared" si="146"/>
        <v>42256.984791666662</v>
      </c>
      <c r="T1591" s="17">
        <f t="shared" si="147"/>
        <v>42286.984791666662</v>
      </c>
      <c r="U1591">
        <f t="shared" si="148"/>
        <v>2015</v>
      </c>
      <c r="V1591" t="str">
        <f>TEXT(W1591*29,"mmm")</f>
        <v>Sep</v>
      </c>
      <c r="W1591">
        <f t="shared" si="149"/>
        <v>9</v>
      </c>
    </row>
    <row r="1592" spans="1:23" ht="16" x14ac:dyDescent="0.2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45"/>
        <v>2</v>
      </c>
      <c r="P1592">
        <f t="shared" si="144"/>
        <v>510</v>
      </c>
      <c r="Q1592" s="11" t="s">
        <v>8335</v>
      </c>
      <c r="R1592" t="s">
        <v>8342</v>
      </c>
      <c r="S1592" s="17">
        <f t="shared" si="146"/>
        <v>42240.857222222221</v>
      </c>
      <c r="T1592" s="17">
        <f t="shared" si="147"/>
        <v>42270.857222222221</v>
      </c>
      <c r="U1592">
        <f t="shared" si="148"/>
        <v>2015</v>
      </c>
      <c r="V1592" t="str">
        <f>TEXT(W1592*29,"mmm")</f>
        <v>Aug</v>
      </c>
      <c r="W1592">
        <f t="shared" si="149"/>
        <v>8</v>
      </c>
    </row>
    <row r="1593" spans="1:23" ht="48" x14ac:dyDescent="0.2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45"/>
        <v>29</v>
      </c>
      <c r="P1593">
        <f t="shared" si="144"/>
        <v>44.48</v>
      </c>
      <c r="Q1593" s="11" t="s">
        <v>8335</v>
      </c>
      <c r="R1593" t="s">
        <v>8342</v>
      </c>
      <c r="S1593" s="17">
        <f t="shared" si="146"/>
        <v>42433.726168981477</v>
      </c>
      <c r="T1593" s="17">
        <f t="shared" si="147"/>
        <v>42463.68450231482</v>
      </c>
      <c r="U1593">
        <f t="shared" si="148"/>
        <v>2016</v>
      </c>
      <c r="V1593" t="str">
        <f>TEXT(W1593*29,"mmm")</f>
        <v>Mar</v>
      </c>
      <c r="W1593">
        <f t="shared" si="149"/>
        <v>3</v>
      </c>
    </row>
    <row r="1594" spans="1:23" ht="32" x14ac:dyDescent="0.2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45"/>
        <v>0</v>
      </c>
      <c r="P1594">
        <f t="shared" si="144"/>
        <v>0</v>
      </c>
      <c r="Q1594" s="11" t="s">
        <v>8335</v>
      </c>
      <c r="R1594" t="s">
        <v>8342</v>
      </c>
      <c r="S1594" s="17">
        <f t="shared" si="146"/>
        <v>42046.072743055556</v>
      </c>
      <c r="T1594" s="17">
        <f t="shared" si="147"/>
        <v>42091.031076388885</v>
      </c>
      <c r="U1594">
        <f t="shared" si="148"/>
        <v>2015</v>
      </c>
      <c r="V1594" t="str">
        <f>TEXT(W1594*29,"mmm")</f>
        <v>Feb</v>
      </c>
      <c r="W1594">
        <f t="shared" si="149"/>
        <v>2</v>
      </c>
    </row>
    <row r="1595" spans="1:23" ht="32" x14ac:dyDescent="0.2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45"/>
        <v>0</v>
      </c>
      <c r="P1595">
        <f t="shared" si="144"/>
        <v>1</v>
      </c>
      <c r="Q1595" s="11" t="s">
        <v>8335</v>
      </c>
      <c r="R1595" t="s">
        <v>8342</v>
      </c>
      <c r="S1595" s="17">
        <f t="shared" si="146"/>
        <v>42033.845543981486</v>
      </c>
      <c r="T1595" s="17">
        <f t="shared" si="147"/>
        <v>42063.845543981486</v>
      </c>
      <c r="U1595">
        <f t="shared" si="148"/>
        <v>2015</v>
      </c>
      <c r="V1595" t="str">
        <f>TEXT(W1595*29,"mmm")</f>
        <v>Jan</v>
      </c>
      <c r="W1595">
        <f t="shared" si="149"/>
        <v>1</v>
      </c>
    </row>
    <row r="1596" spans="1:23" ht="32" x14ac:dyDescent="0.2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45"/>
        <v>21</v>
      </c>
      <c r="P1596">
        <f t="shared" si="144"/>
        <v>20.5</v>
      </c>
      <c r="Q1596" s="11" t="s">
        <v>8335</v>
      </c>
      <c r="R1596" t="s">
        <v>8342</v>
      </c>
      <c r="S1596" s="17">
        <f t="shared" si="146"/>
        <v>42445.712754629625</v>
      </c>
      <c r="T1596" s="17">
        <f t="shared" si="147"/>
        <v>42505.681249999994</v>
      </c>
      <c r="U1596">
        <f t="shared" si="148"/>
        <v>2016</v>
      </c>
      <c r="V1596" t="str">
        <f>TEXT(W1596*29,"mmm")</f>
        <v>Mar</v>
      </c>
      <c r="W1596">
        <f t="shared" si="149"/>
        <v>3</v>
      </c>
    </row>
    <row r="1597" spans="1:23" ht="48" x14ac:dyDescent="0.2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45"/>
        <v>0</v>
      </c>
      <c r="P1597">
        <f t="shared" si="144"/>
        <v>40</v>
      </c>
      <c r="Q1597" s="11" t="s">
        <v>8335</v>
      </c>
      <c r="R1597" t="s">
        <v>8342</v>
      </c>
      <c r="S1597" s="17">
        <f t="shared" si="146"/>
        <v>41780.050092592595</v>
      </c>
      <c r="T1597" s="17">
        <f t="shared" si="147"/>
        <v>41808.842361111114</v>
      </c>
      <c r="U1597">
        <f t="shared" si="148"/>
        <v>2014</v>
      </c>
      <c r="V1597" t="str">
        <f>TEXT(W1597*29,"mmm")</f>
        <v>May</v>
      </c>
      <c r="W1597">
        <f t="shared" si="149"/>
        <v>5</v>
      </c>
    </row>
    <row r="1598" spans="1:23" ht="32" x14ac:dyDescent="0.2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45"/>
        <v>2</v>
      </c>
      <c r="P1598">
        <f t="shared" si="144"/>
        <v>25</v>
      </c>
      <c r="Q1598" s="11" t="s">
        <v>8335</v>
      </c>
      <c r="R1598" t="s">
        <v>8342</v>
      </c>
      <c r="S1598" s="17">
        <f t="shared" si="146"/>
        <v>41941.430196759262</v>
      </c>
      <c r="T1598" s="17">
        <f t="shared" si="147"/>
        <v>41986.471863425926</v>
      </c>
      <c r="U1598">
        <f t="shared" si="148"/>
        <v>2014</v>
      </c>
      <c r="V1598" t="str">
        <f>TEXT(W1598*29,"mmm")</f>
        <v>Oct</v>
      </c>
      <c r="W1598">
        <f t="shared" si="149"/>
        <v>10</v>
      </c>
    </row>
    <row r="1599" spans="1:23" ht="48" x14ac:dyDescent="0.2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45"/>
        <v>0</v>
      </c>
      <c r="P1599">
        <f t="shared" si="144"/>
        <v>0</v>
      </c>
      <c r="Q1599" s="11" t="s">
        <v>8335</v>
      </c>
      <c r="R1599" t="s">
        <v>8342</v>
      </c>
      <c r="S1599" s="17">
        <f t="shared" si="146"/>
        <v>42603.354131944448</v>
      </c>
      <c r="T1599" s="17">
        <f t="shared" si="147"/>
        <v>42633.354131944448</v>
      </c>
      <c r="U1599">
        <f t="shared" si="148"/>
        <v>2016</v>
      </c>
      <c r="V1599" t="str">
        <f>TEXT(W1599*29,"mmm")</f>
        <v>Aug</v>
      </c>
      <c r="W1599">
        <f t="shared" si="149"/>
        <v>8</v>
      </c>
    </row>
    <row r="1600" spans="1:23" ht="48" x14ac:dyDescent="0.2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45"/>
        <v>0</v>
      </c>
      <c r="P1600">
        <f t="shared" si="144"/>
        <v>1</v>
      </c>
      <c r="Q1600" s="11" t="s">
        <v>8335</v>
      </c>
      <c r="R1600" t="s">
        <v>8342</v>
      </c>
      <c r="S1600" s="17">
        <f t="shared" si="146"/>
        <v>42151.667337962965</v>
      </c>
      <c r="T1600" s="17">
        <f t="shared" si="147"/>
        <v>42211.667337962965</v>
      </c>
      <c r="U1600">
        <f t="shared" si="148"/>
        <v>2015</v>
      </c>
      <c r="V1600" t="str">
        <f>TEXT(W1600*29,"mmm")</f>
        <v>May</v>
      </c>
      <c r="W1600">
        <f t="shared" si="149"/>
        <v>5</v>
      </c>
    </row>
    <row r="1601" spans="1:23" ht="48" x14ac:dyDescent="0.2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45"/>
        <v>0</v>
      </c>
      <c r="P1601">
        <f t="shared" si="144"/>
        <v>0</v>
      </c>
      <c r="Q1601" s="11" t="s">
        <v>8335</v>
      </c>
      <c r="R1601" t="s">
        <v>8342</v>
      </c>
      <c r="S1601" s="17">
        <f t="shared" si="146"/>
        <v>42438.53907407407</v>
      </c>
      <c r="T1601" s="17">
        <f t="shared" si="147"/>
        <v>42468.497407407413</v>
      </c>
      <c r="U1601">
        <f t="shared" si="148"/>
        <v>2016</v>
      </c>
      <c r="V1601" t="str">
        <f>TEXT(W1601*29,"mmm")</f>
        <v>Mar</v>
      </c>
      <c r="W1601">
        <f t="shared" si="149"/>
        <v>3</v>
      </c>
    </row>
    <row r="1602" spans="1:23" ht="48" x14ac:dyDescent="0.2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45"/>
        <v>7</v>
      </c>
      <c r="P1602">
        <f t="shared" ref="P1602:P1665" si="150">IFERROR(ROUND(E1602/L1602,2),0)</f>
        <v>40.78</v>
      </c>
      <c r="Q1602" s="11" t="s">
        <v>8335</v>
      </c>
      <c r="R1602" t="s">
        <v>8342</v>
      </c>
      <c r="S1602" s="17">
        <f t="shared" si="146"/>
        <v>41791.057314814818</v>
      </c>
      <c r="T1602" s="17">
        <f t="shared" si="147"/>
        <v>41835.21597222222</v>
      </c>
      <c r="U1602">
        <f t="shared" si="148"/>
        <v>2014</v>
      </c>
      <c r="V1602" t="str">
        <f>TEXT(W1602*29,"mmm")</f>
        <v>Jun</v>
      </c>
      <c r="W1602">
        <f t="shared" si="149"/>
        <v>6</v>
      </c>
    </row>
    <row r="1603" spans="1:23" ht="48" x14ac:dyDescent="0.2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51">ROUND(E1603/D1603*100,0)</f>
        <v>108</v>
      </c>
      <c r="P1603">
        <f t="shared" si="150"/>
        <v>48.33</v>
      </c>
      <c r="Q1603" s="11" t="s">
        <v>8322</v>
      </c>
      <c r="R1603" t="s">
        <v>8323</v>
      </c>
      <c r="S1603" s="17">
        <f t="shared" ref="S1603:S1666" si="152">(((J1603/60)/60)/24)+DATE(1970,1,1)</f>
        <v>40638.092974537038</v>
      </c>
      <c r="T1603" s="17">
        <f t="shared" ref="T1603:T1666" si="153">(((I1603/60)/60)/24)+DATE(1970,1,1)</f>
        <v>40668.092974537038</v>
      </c>
      <c r="U1603">
        <f t="shared" ref="U1603:U1666" si="154">YEAR(S1603)</f>
        <v>2011</v>
      </c>
      <c r="V1603" t="str">
        <f>TEXT(W1603*29,"mmm")</f>
        <v>Apr</v>
      </c>
      <c r="W1603">
        <f t="shared" ref="W1603:W1666" si="155">MONTH(S1603)</f>
        <v>4</v>
      </c>
    </row>
    <row r="1604" spans="1:23" ht="48" x14ac:dyDescent="0.2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51"/>
        <v>100</v>
      </c>
      <c r="P1604">
        <f t="shared" si="150"/>
        <v>46.95</v>
      </c>
      <c r="Q1604" s="11" t="s">
        <v>8322</v>
      </c>
      <c r="R1604" t="s">
        <v>8323</v>
      </c>
      <c r="S1604" s="17">
        <f t="shared" si="152"/>
        <v>40788.297650462962</v>
      </c>
      <c r="T1604" s="17">
        <f t="shared" si="153"/>
        <v>40830.958333333336</v>
      </c>
      <c r="U1604">
        <f t="shared" si="154"/>
        <v>2011</v>
      </c>
      <c r="V1604" t="str">
        <f>TEXT(W1604*29,"mmm")</f>
        <v>Sep</v>
      </c>
      <c r="W1604">
        <f t="shared" si="155"/>
        <v>9</v>
      </c>
    </row>
    <row r="1605" spans="1:23" ht="32" x14ac:dyDescent="0.2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51"/>
        <v>100</v>
      </c>
      <c r="P1605">
        <f t="shared" si="150"/>
        <v>66.69</v>
      </c>
      <c r="Q1605" s="11" t="s">
        <v>8322</v>
      </c>
      <c r="R1605" t="s">
        <v>8323</v>
      </c>
      <c r="S1605" s="17">
        <f t="shared" si="152"/>
        <v>40876.169664351852</v>
      </c>
      <c r="T1605" s="17">
        <f t="shared" si="153"/>
        <v>40936.169664351852</v>
      </c>
      <c r="U1605">
        <f t="shared" si="154"/>
        <v>2011</v>
      </c>
      <c r="V1605" t="str">
        <f>TEXT(W1605*29,"mmm")</f>
        <v>Nov</v>
      </c>
      <c r="W1605">
        <f t="shared" si="155"/>
        <v>11</v>
      </c>
    </row>
    <row r="1606" spans="1:23" ht="48" x14ac:dyDescent="0.2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51"/>
        <v>122</v>
      </c>
      <c r="P1606">
        <f t="shared" si="150"/>
        <v>48.84</v>
      </c>
      <c r="Q1606" s="11" t="s">
        <v>8322</v>
      </c>
      <c r="R1606" t="s">
        <v>8323</v>
      </c>
      <c r="S1606" s="17">
        <f t="shared" si="152"/>
        <v>40945.845312500001</v>
      </c>
      <c r="T1606" s="17">
        <f t="shared" si="153"/>
        <v>40985.80364583333</v>
      </c>
      <c r="U1606">
        <f t="shared" si="154"/>
        <v>2012</v>
      </c>
      <c r="V1606" t="str">
        <f>TEXT(W1606*29,"mmm")</f>
        <v>Feb</v>
      </c>
      <c r="W1606">
        <f t="shared" si="155"/>
        <v>2</v>
      </c>
    </row>
    <row r="1607" spans="1:23" ht="48" x14ac:dyDescent="0.2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51"/>
        <v>101</v>
      </c>
      <c r="P1607">
        <f t="shared" si="150"/>
        <v>137.31</v>
      </c>
      <c r="Q1607" s="11" t="s">
        <v>8322</v>
      </c>
      <c r="R1607" t="s">
        <v>8323</v>
      </c>
      <c r="S1607" s="17">
        <f t="shared" si="152"/>
        <v>40747.012881944444</v>
      </c>
      <c r="T1607" s="17">
        <f t="shared" si="153"/>
        <v>40756.291666666664</v>
      </c>
      <c r="U1607">
        <f t="shared" si="154"/>
        <v>2011</v>
      </c>
      <c r="V1607" t="str">
        <f>TEXT(W1607*29,"mmm")</f>
        <v>Jul</v>
      </c>
      <c r="W1607">
        <f t="shared" si="155"/>
        <v>7</v>
      </c>
    </row>
    <row r="1608" spans="1:23" ht="48" x14ac:dyDescent="0.2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51"/>
        <v>101</v>
      </c>
      <c r="P1608">
        <f t="shared" si="150"/>
        <v>87.83</v>
      </c>
      <c r="Q1608" s="11" t="s">
        <v>8322</v>
      </c>
      <c r="R1608" t="s">
        <v>8323</v>
      </c>
      <c r="S1608" s="17">
        <f t="shared" si="152"/>
        <v>40536.111550925925</v>
      </c>
      <c r="T1608" s="17">
        <f t="shared" si="153"/>
        <v>40626.069884259261</v>
      </c>
      <c r="U1608">
        <f t="shared" si="154"/>
        <v>2010</v>
      </c>
      <c r="V1608" t="str">
        <f>TEXT(W1608*29,"mmm")</f>
        <v>Dec</v>
      </c>
      <c r="W1608">
        <f t="shared" si="155"/>
        <v>12</v>
      </c>
    </row>
    <row r="1609" spans="1:23" ht="48" x14ac:dyDescent="0.2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51"/>
        <v>145</v>
      </c>
      <c r="P1609">
        <f t="shared" si="150"/>
        <v>70.790000000000006</v>
      </c>
      <c r="Q1609" s="11" t="s">
        <v>8322</v>
      </c>
      <c r="R1609" t="s">
        <v>8323</v>
      </c>
      <c r="S1609" s="17">
        <f t="shared" si="152"/>
        <v>41053.80846064815</v>
      </c>
      <c r="T1609" s="17">
        <f t="shared" si="153"/>
        <v>41074.80846064815</v>
      </c>
      <c r="U1609">
        <f t="shared" si="154"/>
        <v>2012</v>
      </c>
      <c r="V1609" t="str">
        <f>TEXT(W1609*29,"mmm")</f>
        <v>May</v>
      </c>
      <c r="W1609">
        <f t="shared" si="155"/>
        <v>5</v>
      </c>
    </row>
    <row r="1610" spans="1:23" ht="32" x14ac:dyDescent="0.2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51"/>
        <v>101</v>
      </c>
      <c r="P1610">
        <f t="shared" si="150"/>
        <v>52.83</v>
      </c>
      <c r="Q1610" s="11" t="s">
        <v>8322</v>
      </c>
      <c r="R1610" t="s">
        <v>8323</v>
      </c>
      <c r="S1610" s="17">
        <f t="shared" si="152"/>
        <v>41607.83085648148</v>
      </c>
      <c r="T1610" s="17">
        <f t="shared" si="153"/>
        <v>41640.226388888892</v>
      </c>
      <c r="U1610">
        <f t="shared" si="154"/>
        <v>2013</v>
      </c>
      <c r="V1610" t="str">
        <f>TEXT(W1610*29,"mmm")</f>
        <v>Nov</v>
      </c>
      <c r="W1610">
        <f t="shared" si="155"/>
        <v>11</v>
      </c>
    </row>
    <row r="1611" spans="1:23" ht="48" x14ac:dyDescent="0.2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51"/>
        <v>118</v>
      </c>
      <c r="P1611">
        <f t="shared" si="150"/>
        <v>443.75</v>
      </c>
      <c r="Q1611" s="11" t="s">
        <v>8322</v>
      </c>
      <c r="R1611" t="s">
        <v>8323</v>
      </c>
      <c r="S1611" s="17">
        <f t="shared" si="152"/>
        <v>40796.001261574071</v>
      </c>
      <c r="T1611" s="17">
        <f t="shared" si="153"/>
        <v>40849.333333333336</v>
      </c>
      <c r="U1611">
        <f t="shared" si="154"/>
        <v>2011</v>
      </c>
      <c r="V1611" t="str">
        <f>TEXT(W1611*29,"mmm")</f>
        <v>Sep</v>
      </c>
      <c r="W1611">
        <f t="shared" si="155"/>
        <v>9</v>
      </c>
    </row>
    <row r="1612" spans="1:23" ht="32" x14ac:dyDescent="0.2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51"/>
        <v>272</v>
      </c>
      <c r="P1612">
        <f t="shared" si="150"/>
        <v>48.54</v>
      </c>
      <c r="Q1612" s="11" t="s">
        <v>8322</v>
      </c>
      <c r="R1612" t="s">
        <v>8323</v>
      </c>
      <c r="S1612" s="17">
        <f t="shared" si="152"/>
        <v>41228.924884259257</v>
      </c>
      <c r="T1612" s="17">
        <f t="shared" si="153"/>
        <v>41258.924884259257</v>
      </c>
      <c r="U1612">
        <f t="shared" si="154"/>
        <v>2012</v>
      </c>
      <c r="V1612" t="str">
        <f>TEXT(W1612*29,"mmm")</f>
        <v>Nov</v>
      </c>
      <c r="W1612">
        <f t="shared" si="155"/>
        <v>11</v>
      </c>
    </row>
    <row r="1613" spans="1:23" ht="16" x14ac:dyDescent="0.2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51"/>
        <v>125</v>
      </c>
      <c r="P1613">
        <f t="shared" si="150"/>
        <v>37.07</v>
      </c>
      <c r="Q1613" s="11" t="s">
        <v>8322</v>
      </c>
      <c r="R1613" t="s">
        <v>8323</v>
      </c>
      <c r="S1613" s="17">
        <f t="shared" si="152"/>
        <v>41409.00037037037</v>
      </c>
      <c r="T1613" s="17">
        <f t="shared" si="153"/>
        <v>41430.00037037037</v>
      </c>
      <c r="U1613">
        <f t="shared" si="154"/>
        <v>2013</v>
      </c>
      <c r="V1613" t="str">
        <f>TEXT(W1613*29,"mmm")</f>
        <v>May</v>
      </c>
      <c r="W1613">
        <f t="shared" si="155"/>
        <v>5</v>
      </c>
    </row>
    <row r="1614" spans="1:23" ht="32" x14ac:dyDescent="0.2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51"/>
        <v>110</v>
      </c>
      <c r="P1614">
        <f t="shared" si="150"/>
        <v>50</v>
      </c>
      <c r="Q1614" s="11" t="s">
        <v>8322</v>
      </c>
      <c r="R1614" t="s">
        <v>8323</v>
      </c>
      <c r="S1614" s="17">
        <f t="shared" si="152"/>
        <v>41246.874814814815</v>
      </c>
      <c r="T1614" s="17">
        <f t="shared" si="153"/>
        <v>41276.874814814815</v>
      </c>
      <c r="U1614">
        <f t="shared" si="154"/>
        <v>2012</v>
      </c>
      <c r="V1614" t="str">
        <f>TEXT(W1614*29,"mmm")</f>
        <v>Dec</v>
      </c>
      <c r="W1614">
        <f t="shared" si="155"/>
        <v>12</v>
      </c>
    </row>
    <row r="1615" spans="1:23" ht="48" x14ac:dyDescent="0.2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51"/>
        <v>102</v>
      </c>
      <c r="P1615">
        <f t="shared" si="150"/>
        <v>39.04</v>
      </c>
      <c r="Q1615" s="11" t="s">
        <v>8322</v>
      </c>
      <c r="R1615" t="s">
        <v>8323</v>
      </c>
      <c r="S1615" s="17">
        <f t="shared" si="152"/>
        <v>41082.069467592592</v>
      </c>
      <c r="T1615" s="17">
        <f t="shared" si="153"/>
        <v>41112.069467592592</v>
      </c>
      <c r="U1615">
        <f t="shared" si="154"/>
        <v>2012</v>
      </c>
      <c r="V1615" t="str">
        <f>TEXT(W1615*29,"mmm")</f>
        <v>Jun</v>
      </c>
      <c r="W1615">
        <f t="shared" si="155"/>
        <v>6</v>
      </c>
    </row>
    <row r="1616" spans="1:23" ht="48" x14ac:dyDescent="0.2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51"/>
        <v>103</v>
      </c>
      <c r="P1616">
        <f t="shared" si="150"/>
        <v>66.69</v>
      </c>
      <c r="Q1616" s="11" t="s">
        <v>8322</v>
      </c>
      <c r="R1616" t="s">
        <v>8323</v>
      </c>
      <c r="S1616" s="17">
        <f t="shared" si="152"/>
        <v>41794.981122685182</v>
      </c>
      <c r="T1616" s="17">
        <f t="shared" si="153"/>
        <v>41854.708333333336</v>
      </c>
      <c r="U1616">
        <f t="shared" si="154"/>
        <v>2014</v>
      </c>
      <c r="V1616" t="str">
        <f>TEXT(W1616*29,"mmm")</f>
        <v>Jun</v>
      </c>
      <c r="W1616">
        <f t="shared" si="155"/>
        <v>6</v>
      </c>
    </row>
    <row r="1617" spans="1:23" ht="48" x14ac:dyDescent="0.2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51"/>
        <v>114</v>
      </c>
      <c r="P1617">
        <f t="shared" si="150"/>
        <v>67.13</v>
      </c>
      <c r="Q1617" s="11" t="s">
        <v>8322</v>
      </c>
      <c r="R1617" t="s">
        <v>8323</v>
      </c>
      <c r="S1617" s="17">
        <f t="shared" si="152"/>
        <v>40845.050879629627</v>
      </c>
      <c r="T1617" s="17">
        <f t="shared" si="153"/>
        <v>40890.092546296299</v>
      </c>
      <c r="U1617">
        <f t="shared" si="154"/>
        <v>2011</v>
      </c>
      <c r="V1617" t="str">
        <f>TEXT(W1617*29,"mmm")</f>
        <v>Oct</v>
      </c>
      <c r="W1617">
        <f t="shared" si="155"/>
        <v>10</v>
      </c>
    </row>
    <row r="1618" spans="1:23" ht="48" x14ac:dyDescent="0.2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51"/>
        <v>104</v>
      </c>
      <c r="P1618">
        <f t="shared" si="150"/>
        <v>66.37</v>
      </c>
      <c r="Q1618" s="11" t="s">
        <v>8322</v>
      </c>
      <c r="R1618" t="s">
        <v>8323</v>
      </c>
      <c r="S1618" s="17">
        <f t="shared" si="152"/>
        <v>41194.715520833335</v>
      </c>
      <c r="T1618" s="17">
        <f t="shared" si="153"/>
        <v>41235.916666666664</v>
      </c>
      <c r="U1618">
        <f t="shared" si="154"/>
        <v>2012</v>
      </c>
      <c r="V1618" t="str">
        <f>TEXT(W1618*29,"mmm")</f>
        <v>Oct</v>
      </c>
      <c r="W1618">
        <f t="shared" si="155"/>
        <v>10</v>
      </c>
    </row>
    <row r="1619" spans="1:23" ht="32" x14ac:dyDescent="0.2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51"/>
        <v>146</v>
      </c>
      <c r="P1619">
        <f t="shared" si="150"/>
        <v>64.62</v>
      </c>
      <c r="Q1619" s="11" t="s">
        <v>8322</v>
      </c>
      <c r="R1619" t="s">
        <v>8323</v>
      </c>
      <c r="S1619" s="17">
        <f t="shared" si="152"/>
        <v>41546.664212962962</v>
      </c>
      <c r="T1619" s="17">
        <f t="shared" si="153"/>
        <v>41579.791666666664</v>
      </c>
      <c r="U1619">
        <f t="shared" si="154"/>
        <v>2013</v>
      </c>
      <c r="V1619" t="str">
        <f>TEXT(W1619*29,"mmm")</f>
        <v>Sep</v>
      </c>
      <c r="W1619">
        <f t="shared" si="155"/>
        <v>9</v>
      </c>
    </row>
    <row r="1620" spans="1:23" ht="32" x14ac:dyDescent="0.2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51"/>
        <v>105</v>
      </c>
      <c r="P1620">
        <f t="shared" si="150"/>
        <v>58.37</v>
      </c>
      <c r="Q1620" s="11" t="s">
        <v>8322</v>
      </c>
      <c r="R1620" t="s">
        <v>8323</v>
      </c>
      <c r="S1620" s="17">
        <f t="shared" si="152"/>
        <v>41301.654340277775</v>
      </c>
      <c r="T1620" s="17">
        <f t="shared" si="153"/>
        <v>41341.654340277775</v>
      </c>
      <c r="U1620">
        <f t="shared" si="154"/>
        <v>2013</v>
      </c>
      <c r="V1620" t="str">
        <f>TEXT(W1620*29,"mmm")</f>
        <v>Jan</v>
      </c>
      <c r="W1620">
        <f t="shared" si="155"/>
        <v>1</v>
      </c>
    </row>
    <row r="1621" spans="1:23" ht="48" x14ac:dyDescent="0.2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51"/>
        <v>133</v>
      </c>
      <c r="P1621">
        <f t="shared" si="150"/>
        <v>86.96</v>
      </c>
      <c r="Q1621" s="11" t="s">
        <v>8322</v>
      </c>
      <c r="R1621" t="s">
        <v>8323</v>
      </c>
      <c r="S1621" s="17">
        <f t="shared" si="152"/>
        <v>41876.18618055556</v>
      </c>
      <c r="T1621" s="17">
        <f t="shared" si="153"/>
        <v>41897.18618055556</v>
      </c>
      <c r="U1621">
        <f t="shared" si="154"/>
        <v>2014</v>
      </c>
      <c r="V1621" t="str">
        <f>TEXT(W1621*29,"mmm")</f>
        <v>Aug</v>
      </c>
      <c r="W1621">
        <f t="shared" si="155"/>
        <v>8</v>
      </c>
    </row>
    <row r="1622" spans="1:23" ht="32" x14ac:dyDescent="0.2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51"/>
        <v>113</v>
      </c>
      <c r="P1622">
        <f t="shared" si="150"/>
        <v>66.47</v>
      </c>
      <c r="Q1622" s="11" t="s">
        <v>8322</v>
      </c>
      <c r="R1622" t="s">
        <v>8323</v>
      </c>
      <c r="S1622" s="17">
        <f t="shared" si="152"/>
        <v>41321.339583333334</v>
      </c>
      <c r="T1622" s="17">
        <f t="shared" si="153"/>
        <v>41328.339583333334</v>
      </c>
      <c r="U1622">
        <f t="shared" si="154"/>
        <v>2013</v>
      </c>
      <c r="V1622" t="str">
        <f>TEXT(W1622*29,"mmm")</f>
        <v>Feb</v>
      </c>
      <c r="W1622">
        <f t="shared" si="155"/>
        <v>2</v>
      </c>
    </row>
    <row r="1623" spans="1:23" ht="48" x14ac:dyDescent="0.2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51"/>
        <v>121</v>
      </c>
      <c r="P1623">
        <f t="shared" si="150"/>
        <v>163.78</v>
      </c>
      <c r="Q1623" s="11" t="s">
        <v>8322</v>
      </c>
      <c r="R1623" t="s">
        <v>8323</v>
      </c>
      <c r="S1623" s="17">
        <f t="shared" si="152"/>
        <v>41003.60665509259</v>
      </c>
      <c r="T1623" s="17">
        <f t="shared" si="153"/>
        <v>41057.165972222225</v>
      </c>
      <c r="U1623">
        <f t="shared" si="154"/>
        <v>2012</v>
      </c>
      <c r="V1623" t="str">
        <f>TEXT(W1623*29,"mmm")</f>
        <v>Apr</v>
      </c>
      <c r="W1623">
        <f t="shared" si="155"/>
        <v>4</v>
      </c>
    </row>
    <row r="1624" spans="1:23" ht="48" x14ac:dyDescent="0.2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51"/>
        <v>102</v>
      </c>
      <c r="P1624">
        <f t="shared" si="150"/>
        <v>107.98</v>
      </c>
      <c r="Q1624" s="11" t="s">
        <v>8322</v>
      </c>
      <c r="R1624" t="s">
        <v>8323</v>
      </c>
      <c r="S1624" s="17">
        <f t="shared" si="152"/>
        <v>41950.29483796296</v>
      </c>
      <c r="T1624" s="17">
        <f t="shared" si="153"/>
        <v>41990.332638888889</v>
      </c>
      <c r="U1624">
        <f t="shared" si="154"/>
        <v>2014</v>
      </c>
      <c r="V1624" t="str">
        <f>TEXT(W1624*29,"mmm")</f>
        <v>Nov</v>
      </c>
      <c r="W1624">
        <f t="shared" si="155"/>
        <v>11</v>
      </c>
    </row>
    <row r="1625" spans="1:23" ht="48" x14ac:dyDescent="0.2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51"/>
        <v>101</v>
      </c>
      <c r="P1625">
        <f t="shared" si="150"/>
        <v>42.11</v>
      </c>
      <c r="Q1625" s="11" t="s">
        <v>8322</v>
      </c>
      <c r="R1625" t="s">
        <v>8323</v>
      </c>
      <c r="S1625" s="17">
        <f t="shared" si="152"/>
        <v>41453.688530092593</v>
      </c>
      <c r="T1625" s="17">
        <f t="shared" si="153"/>
        <v>41513.688530092593</v>
      </c>
      <c r="U1625">
        <f t="shared" si="154"/>
        <v>2013</v>
      </c>
      <c r="V1625" t="str">
        <f>TEXT(W1625*29,"mmm")</f>
        <v>Jun</v>
      </c>
      <c r="W1625">
        <f t="shared" si="155"/>
        <v>6</v>
      </c>
    </row>
    <row r="1626" spans="1:23" ht="32" x14ac:dyDescent="0.2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51"/>
        <v>118</v>
      </c>
      <c r="P1626">
        <f t="shared" si="150"/>
        <v>47.2</v>
      </c>
      <c r="Q1626" s="11" t="s">
        <v>8322</v>
      </c>
      <c r="R1626" t="s">
        <v>8323</v>
      </c>
      <c r="S1626" s="17">
        <f t="shared" si="152"/>
        <v>41243.367303240739</v>
      </c>
      <c r="T1626" s="17">
        <f t="shared" si="153"/>
        <v>41283.367303240739</v>
      </c>
      <c r="U1626">
        <f t="shared" si="154"/>
        <v>2012</v>
      </c>
      <c r="V1626" t="str">
        <f>TEXT(W1626*29,"mmm")</f>
        <v>Nov</v>
      </c>
      <c r="W1626">
        <f t="shared" si="155"/>
        <v>11</v>
      </c>
    </row>
    <row r="1627" spans="1:23" ht="48" x14ac:dyDescent="0.2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51"/>
        <v>155</v>
      </c>
      <c r="P1627">
        <f t="shared" si="150"/>
        <v>112.02</v>
      </c>
      <c r="Q1627" s="11" t="s">
        <v>8322</v>
      </c>
      <c r="R1627" t="s">
        <v>8323</v>
      </c>
      <c r="S1627" s="17">
        <f t="shared" si="152"/>
        <v>41135.699687500004</v>
      </c>
      <c r="T1627" s="17">
        <f t="shared" si="153"/>
        <v>41163.699687500004</v>
      </c>
      <c r="U1627">
        <f t="shared" si="154"/>
        <v>2012</v>
      </c>
      <c r="V1627" t="str">
        <f>TEXT(W1627*29,"mmm")</f>
        <v>Aug</v>
      </c>
      <c r="W1627">
        <f t="shared" si="155"/>
        <v>8</v>
      </c>
    </row>
    <row r="1628" spans="1:23" ht="48" x14ac:dyDescent="0.2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51"/>
        <v>101</v>
      </c>
      <c r="P1628">
        <f t="shared" si="150"/>
        <v>74.95</v>
      </c>
      <c r="Q1628" s="11" t="s">
        <v>8322</v>
      </c>
      <c r="R1628" t="s">
        <v>8323</v>
      </c>
      <c r="S1628" s="17">
        <f t="shared" si="152"/>
        <v>41579.847997685189</v>
      </c>
      <c r="T1628" s="17">
        <f t="shared" si="153"/>
        <v>41609.889664351853</v>
      </c>
      <c r="U1628">
        <f t="shared" si="154"/>
        <v>2013</v>
      </c>
      <c r="V1628" t="str">
        <f>TEXT(W1628*29,"mmm")</f>
        <v>Nov</v>
      </c>
      <c r="W1628">
        <f t="shared" si="155"/>
        <v>11</v>
      </c>
    </row>
    <row r="1629" spans="1:23" ht="48" x14ac:dyDescent="0.2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51"/>
        <v>117</v>
      </c>
      <c r="P1629">
        <f t="shared" si="150"/>
        <v>61.58</v>
      </c>
      <c r="Q1629" s="11" t="s">
        <v>8322</v>
      </c>
      <c r="R1629" t="s">
        <v>8323</v>
      </c>
      <c r="S1629" s="17">
        <f t="shared" si="152"/>
        <v>41205.707048611112</v>
      </c>
      <c r="T1629" s="17">
        <f t="shared" si="153"/>
        <v>41239.207638888889</v>
      </c>
      <c r="U1629">
        <f t="shared" si="154"/>
        <v>2012</v>
      </c>
      <c r="V1629" t="str">
        <f>TEXT(W1629*29,"mmm")</f>
        <v>Oct</v>
      </c>
      <c r="W1629">
        <f t="shared" si="155"/>
        <v>10</v>
      </c>
    </row>
    <row r="1630" spans="1:23" ht="32" x14ac:dyDescent="0.2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51"/>
        <v>101</v>
      </c>
      <c r="P1630">
        <f t="shared" si="150"/>
        <v>45.88</v>
      </c>
      <c r="Q1630" s="11" t="s">
        <v>8322</v>
      </c>
      <c r="R1630" t="s">
        <v>8323</v>
      </c>
      <c r="S1630" s="17">
        <f t="shared" si="152"/>
        <v>41774.737060185187</v>
      </c>
      <c r="T1630" s="17">
        <f t="shared" si="153"/>
        <v>41807.737060185187</v>
      </c>
      <c r="U1630">
        <f t="shared" si="154"/>
        <v>2014</v>
      </c>
      <c r="V1630" t="str">
        <f>TEXT(W1630*29,"mmm")</f>
        <v>May</v>
      </c>
      <c r="W1630">
        <f t="shared" si="155"/>
        <v>5</v>
      </c>
    </row>
    <row r="1631" spans="1:23" ht="32" x14ac:dyDescent="0.2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51"/>
        <v>104</v>
      </c>
      <c r="P1631">
        <f t="shared" si="150"/>
        <v>75.849999999999994</v>
      </c>
      <c r="Q1631" s="11" t="s">
        <v>8322</v>
      </c>
      <c r="R1631" t="s">
        <v>8323</v>
      </c>
      <c r="S1631" s="17">
        <f t="shared" si="152"/>
        <v>41645.867280092592</v>
      </c>
      <c r="T1631" s="17">
        <f t="shared" si="153"/>
        <v>41690.867280092592</v>
      </c>
      <c r="U1631">
        <f t="shared" si="154"/>
        <v>2014</v>
      </c>
      <c r="V1631" t="str">
        <f>TEXT(W1631*29,"mmm")</f>
        <v>Jan</v>
      </c>
      <c r="W1631">
        <f t="shared" si="155"/>
        <v>1</v>
      </c>
    </row>
    <row r="1632" spans="1:23" ht="48" x14ac:dyDescent="0.2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51"/>
        <v>265</v>
      </c>
      <c r="P1632">
        <f t="shared" si="150"/>
        <v>84.21</v>
      </c>
      <c r="Q1632" s="11" t="s">
        <v>8322</v>
      </c>
      <c r="R1632" t="s">
        <v>8323</v>
      </c>
      <c r="S1632" s="17">
        <f t="shared" si="152"/>
        <v>40939.837673611109</v>
      </c>
      <c r="T1632" s="17">
        <f t="shared" si="153"/>
        <v>40970.290972222225</v>
      </c>
      <c r="U1632">
        <f t="shared" si="154"/>
        <v>2012</v>
      </c>
      <c r="V1632" t="str">
        <f>TEXT(W1632*29,"mmm")</f>
        <v>Jan</v>
      </c>
      <c r="W1632">
        <f t="shared" si="155"/>
        <v>1</v>
      </c>
    </row>
    <row r="1633" spans="1:23" ht="48" x14ac:dyDescent="0.2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51"/>
        <v>156</v>
      </c>
      <c r="P1633">
        <f t="shared" si="150"/>
        <v>117.23</v>
      </c>
      <c r="Q1633" s="11" t="s">
        <v>8322</v>
      </c>
      <c r="R1633" t="s">
        <v>8323</v>
      </c>
      <c r="S1633" s="17">
        <f t="shared" si="152"/>
        <v>41164.859502314815</v>
      </c>
      <c r="T1633" s="17">
        <f t="shared" si="153"/>
        <v>41194.859502314815</v>
      </c>
      <c r="U1633">
        <f t="shared" si="154"/>
        <v>2012</v>
      </c>
      <c r="V1633" t="str">
        <f>TEXT(W1633*29,"mmm")</f>
        <v>Sep</v>
      </c>
      <c r="W1633">
        <f t="shared" si="155"/>
        <v>9</v>
      </c>
    </row>
    <row r="1634" spans="1:23" ht="48" x14ac:dyDescent="0.2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51"/>
        <v>102</v>
      </c>
      <c r="P1634">
        <f t="shared" si="150"/>
        <v>86.49</v>
      </c>
      <c r="Q1634" s="11" t="s">
        <v>8322</v>
      </c>
      <c r="R1634" t="s">
        <v>8323</v>
      </c>
      <c r="S1634" s="17">
        <f t="shared" si="152"/>
        <v>40750.340902777774</v>
      </c>
      <c r="T1634" s="17">
        <f t="shared" si="153"/>
        <v>40810.340902777774</v>
      </c>
      <c r="U1634">
        <f t="shared" si="154"/>
        <v>2011</v>
      </c>
      <c r="V1634" t="str">
        <f>TEXT(W1634*29,"mmm")</f>
        <v>Jul</v>
      </c>
      <c r="W1634">
        <f t="shared" si="155"/>
        <v>7</v>
      </c>
    </row>
    <row r="1635" spans="1:23" ht="48" x14ac:dyDescent="0.2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51"/>
        <v>100</v>
      </c>
      <c r="P1635">
        <f t="shared" si="150"/>
        <v>172.41</v>
      </c>
      <c r="Q1635" s="11" t="s">
        <v>8322</v>
      </c>
      <c r="R1635" t="s">
        <v>8323</v>
      </c>
      <c r="S1635" s="17">
        <f t="shared" si="152"/>
        <v>40896.883750000001</v>
      </c>
      <c r="T1635" s="17">
        <f t="shared" si="153"/>
        <v>40924.208333333336</v>
      </c>
      <c r="U1635">
        <f t="shared" si="154"/>
        <v>2011</v>
      </c>
      <c r="V1635" t="str">
        <f>TEXT(W1635*29,"mmm")</f>
        <v>Dec</v>
      </c>
      <c r="W1635">
        <f t="shared" si="155"/>
        <v>12</v>
      </c>
    </row>
    <row r="1636" spans="1:23" ht="32" x14ac:dyDescent="0.2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51"/>
        <v>101</v>
      </c>
      <c r="P1636">
        <f t="shared" si="150"/>
        <v>62.81</v>
      </c>
      <c r="Q1636" s="11" t="s">
        <v>8322</v>
      </c>
      <c r="R1636" t="s">
        <v>8323</v>
      </c>
      <c r="S1636" s="17">
        <f t="shared" si="152"/>
        <v>40658.189826388887</v>
      </c>
      <c r="T1636" s="17">
        <f t="shared" si="153"/>
        <v>40696.249305555553</v>
      </c>
      <c r="U1636">
        <f t="shared" si="154"/>
        <v>2011</v>
      </c>
      <c r="V1636" t="str">
        <f>TEXT(W1636*29,"mmm")</f>
        <v>Apr</v>
      </c>
      <c r="W1636">
        <f t="shared" si="155"/>
        <v>4</v>
      </c>
    </row>
    <row r="1637" spans="1:23" ht="48" x14ac:dyDescent="0.2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51"/>
        <v>125</v>
      </c>
      <c r="P1637">
        <f t="shared" si="150"/>
        <v>67.73</v>
      </c>
      <c r="Q1637" s="11" t="s">
        <v>8322</v>
      </c>
      <c r="R1637" t="s">
        <v>8323</v>
      </c>
      <c r="S1637" s="17">
        <f t="shared" si="152"/>
        <v>42502.868761574078</v>
      </c>
      <c r="T1637" s="17">
        <f t="shared" si="153"/>
        <v>42562.868761574078</v>
      </c>
      <c r="U1637">
        <f t="shared" si="154"/>
        <v>2016</v>
      </c>
      <c r="V1637" t="str">
        <f>TEXT(W1637*29,"mmm")</f>
        <v>May</v>
      </c>
      <c r="W1637">
        <f t="shared" si="155"/>
        <v>5</v>
      </c>
    </row>
    <row r="1638" spans="1:23" ht="48" x14ac:dyDescent="0.2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51"/>
        <v>104</v>
      </c>
      <c r="P1638">
        <f t="shared" si="150"/>
        <v>53.56</v>
      </c>
      <c r="Q1638" s="11" t="s">
        <v>8322</v>
      </c>
      <c r="R1638" t="s">
        <v>8323</v>
      </c>
      <c r="S1638" s="17">
        <f t="shared" si="152"/>
        <v>40663.08666666667</v>
      </c>
      <c r="T1638" s="17">
        <f t="shared" si="153"/>
        <v>40706.166666666664</v>
      </c>
      <c r="U1638">
        <f t="shared" si="154"/>
        <v>2011</v>
      </c>
      <c r="V1638" t="str">
        <f>TEXT(W1638*29,"mmm")</f>
        <v>Apr</v>
      </c>
      <c r="W1638">
        <f t="shared" si="155"/>
        <v>4</v>
      </c>
    </row>
    <row r="1639" spans="1:23" ht="48" x14ac:dyDescent="0.2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51"/>
        <v>104</v>
      </c>
      <c r="P1639">
        <f t="shared" si="150"/>
        <v>34.6</v>
      </c>
      <c r="Q1639" s="11" t="s">
        <v>8322</v>
      </c>
      <c r="R1639" t="s">
        <v>8323</v>
      </c>
      <c r="S1639" s="17">
        <f t="shared" si="152"/>
        <v>40122.751620370371</v>
      </c>
      <c r="T1639" s="17">
        <f t="shared" si="153"/>
        <v>40178.98541666667</v>
      </c>
      <c r="U1639">
        <f t="shared" si="154"/>
        <v>2009</v>
      </c>
      <c r="V1639" t="str">
        <f>TEXT(W1639*29,"mmm")</f>
        <v>Nov</v>
      </c>
      <c r="W1639">
        <f t="shared" si="155"/>
        <v>11</v>
      </c>
    </row>
    <row r="1640" spans="1:23" ht="32" x14ac:dyDescent="0.2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51"/>
        <v>105</v>
      </c>
      <c r="P1640">
        <f t="shared" si="150"/>
        <v>38.89</v>
      </c>
      <c r="Q1640" s="11" t="s">
        <v>8322</v>
      </c>
      <c r="R1640" t="s">
        <v>8323</v>
      </c>
      <c r="S1640" s="17">
        <f t="shared" si="152"/>
        <v>41288.68712962963</v>
      </c>
      <c r="T1640" s="17">
        <f t="shared" si="153"/>
        <v>41333.892361111109</v>
      </c>
      <c r="U1640">
        <f t="shared" si="154"/>
        <v>2013</v>
      </c>
      <c r="V1640" t="str">
        <f>TEXT(W1640*29,"mmm")</f>
        <v>Jan</v>
      </c>
      <c r="W1640">
        <f t="shared" si="155"/>
        <v>1</v>
      </c>
    </row>
    <row r="1641" spans="1:23" ht="48" x14ac:dyDescent="0.2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51"/>
        <v>100</v>
      </c>
      <c r="P1641">
        <f t="shared" si="150"/>
        <v>94.74</v>
      </c>
      <c r="Q1641" s="11" t="s">
        <v>8322</v>
      </c>
      <c r="R1641" t="s">
        <v>8323</v>
      </c>
      <c r="S1641" s="17">
        <f t="shared" si="152"/>
        <v>40941.652372685188</v>
      </c>
      <c r="T1641" s="17">
        <f t="shared" si="153"/>
        <v>40971.652372685188</v>
      </c>
      <c r="U1641">
        <f t="shared" si="154"/>
        <v>2012</v>
      </c>
      <c r="V1641" t="str">
        <f>TEXT(W1641*29,"mmm")</f>
        <v>Feb</v>
      </c>
      <c r="W1641">
        <f t="shared" si="155"/>
        <v>2</v>
      </c>
    </row>
    <row r="1642" spans="1:23" ht="48" x14ac:dyDescent="0.2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51"/>
        <v>170</v>
      </c>
      <c r="P1642">
        <f t="shared" si="150"/>
        <v>39.97</v>
      </c>
      <c r="Q1642" s="11" t="s">
        <v>8322</v>
      </c>
      <c r="R1642" t="s">
        <v>8323</v>
      </c>
      <c r="S1642" s="17">
        <f t="shared" si="152"/>
        <v>40379.23096064815</v>
      </c>
      <c r="T1642" s="17">
        <f t="shared" si="153"/>
        <v>40393.082638888889</v>
      </c>
      <c r="U1642">
        <f t="shared" si="154"/>
        <v>2010</v>
      </c>
      <c r="V1642" t="str">
        <f>TEXT(W1642*29,"mmm")</f>
        <v>Jul</v>
      </c>
      <c r="W1642">
        <f t="shared" si="155"/>
        <v>7</v>
      </c>
    </row>
    <row r="1643" spans="1:23" ht="32" x14ac:dyDescent="0.2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51"/>
        <v>101</v>
      </c>
      <c r="P1643">
        <f t="shared" si="150"/>
        <v>97.5</v>
      </c>
      <c r="Q1643" s="11" t="s">
        <v>8322</v>
      </c>
      <c r="R1643" t="s">
        <v>8343</v>
      </c>
      <c r="S1643" s="17">
        <f t="shared" si="152"/>
        <v>41962.596574074079</v>
      </c>
      <c r="T1643" s="17">
        <f t="shared" si="153"/>
        <v>41992.596574074079</v>
      </c>
      <c r="U1643">
        <f t="shared" si="154"/>
        <v>2014</v>
      </c>
      <c r="V1643" t="str">
        <f>TEXT(W1643*29,"mmm")</f>
        <v>Nov</v>
      </c>
      <c r="W1643">
        <f t="shared" si="155"/>
        <v>11</v>
      </c>
    </row>
    <row r="1644" spans="1:23" ht="48" x14ac:dyDescent="0.2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51"/>
        <v>100</v>
      </c>
      <c r="P1644">
        <f t="shared" si="150"/>
        <v>42.86</v>
      </c>
      <c r="Q1644" s="11" t="s">
        <v>8322</v>
      </c>
      <c r="R1644" t="s">
        <v>8343</v>
      </c>
      <c r="S1644" s="17">
        <f t="shared" si="152"/>
        <v>40688.024618055555</v>
      </c>
      <c r="T1644" s="17">
        <f t="shared" si="153"/>
        <v>40708.024618055555</v>
      </c>
      <c r="U1644">
        <f t="shared" si="154"/>
        <v>2011</v>
      </c>
      <c r="V1644" t="str">
        <f>TEXT(W1644*29,"mmm")</f>
        <v>May</v>
      </c>
      <c r="W1644">
        <f t="shared" si="155"/>
        <v>5</v>
      </c>
    </row>
    <row r="1645" spans="1:23" ht="32" x14ac:dyDescent="0.2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51"/>
        <v>125</v>
      </c>
      <c r="P1645">
        <f t="shared" si="150"/>
        <v>168.51</v>
      </c>
      <c r="Q1645" s="11" t="s">
        <v>8322</v>
      </c>
      <c r="R1645" t="s">
        <v>8343</v>
      </c>
      <c r="S1645" s="17">
        <f t="shared" si="152"/>
        <v>41146.824212962965</v>
      </c>
      <c r="T1645" s="17">
        <f t="shared" si="153"/>
        <v>41176.824212962965</v>
      </c>
      <c r="U1645">
        <f t="shared" si="154"/>
        <v>2012</v>
      </c>
      <c r="V1645" t="str">
        <f>TEXT(W1645*29,"mmm")</f>
        <v>Aug</v>
      </c>
      <c r="W1645">
        <f t="shared" si="155"/>
        <v>8</v>
      </c>
    </row>
    <row r="1646" spans="1:23" ht="48" x14ac:dyDescent="0.2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51"/>
        <v>110</v>
      </c>
      <c r="P1646">
        <f t="shared" si="150"/>
        <v>85.55</v>
      </c>
      <c r="Q1646" s="11" t="s">
        <v>8322</v>
      </c>
      <c r="R1646" t="s">
        <v>8343</v>
      </c>
      <c r="S1646" s="17">
        <f t="shared" si="152"/>
        <v>41175.05972222222</v>
      </c>
      <c r="T1646" s="17">
        <f t="shared" si="153"/>
        <v>41235.101388888892</v>
      </c>
      <c r="U1646">
        <f t="shared" si="154"/>
        <v>2012</v>
      </c>
      <c r="V1646" t="str">
        <f>TEXT(W1646*29,"mmm")</f>
        <v>Sep</v>
      </c>
      <c r="W1646">
        <f t="shared" si="155"/>
        <v>9</v>
      </c>
    </row>
    <row r="1647" spans="1:23" ht="48" x14ac:dyDescent="0.2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51"/>
        <v>111</v>
      </c>
      <c r="P1647">
        <f t="shared" si="150"/>
        <v>554</v>
      </c>
      <c r="Q1647" s="11" t="s">
        <v>8322</v>
      </c>
      <c r="R1647" t="s">
        <v>8343</v>
      </c>
      <c r="S1647" s="17">
        <f t="shared" si="152"/>
        <v>41521.617361111108</v>
      </c>
      <c r="T1647" s="17">
        <f t="shared" si="153"/>
        <v>41535.617361111108</v>
      </c>
      <c r="U1647">
        <f t="shared" si="154"/>
        <v>2013</v>
      </c>
      <c r="V1647" t="str">
        <f>TEXT(W1647*29,"mmm")</f>
        <v>Sep</v>
      </c>
      <c r="W1647">
        <f t="shared" si="155"/>
        <v>9</v>
      </c>
    </row>
    <row r="1648" spans="1:23" ht="48" x14ac:dyDescent="0.2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51"/>
        <v>110</v>
      </c>
      <c r="P1648">
        <f t="shared" si="150"/>
        <v>26.55</v>
      </c>
      <c r="Q1648" s="11" t="s">
        <v>8322</v>
      </c>
      <c r="R1648" t="s">
        <v>8343</v>
      </c>
      <c r="S1648" s="17">
        <f t="shared" si="152"/>
        <v>41833.450266203705</v>
      </c>
      <c r="T1648" s="17">
        <f t="shared" si="153"/>
        <v>41865.757638888892</v>
      </c>
      <c r="U1648">
        <f t="shared" si="154"/>
        <v>2014</v>
      </c>
      <c r="V1648" t="str">
        <f>TEXT(W1648*29,"mmm")</f>
        <v>Jul</v>
      </c>
      <c r="W1648">
        <f t="shared" si="155"/>
        <v>7</v>
      </c>
    </row>
    <row r="1649" spans="1:23" ht="48" x14ac:dyDescent="0.2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51"/>
        <v>105</v>
      </c>
      <c r="P1649">
        <f t="shared" si="150"/>
        <v>113.83</v>
      </c>
      <c r="Q1649" s="11" t="s">
        <v>8322</v>
      </c>
      <c r="R1649" t="s">
        <v>8343</v>
      </c>
      <c r="S1649" s="17">
        <f t="shared" si="152"/>
        <v>41039.409456018519</v>
      </c>
      <c r="T1649" s="17">
        <f t="shared" si="153"/>
        <v>41069.409456018519</v>
      </c>
      <c r="U1649">
        <f t="shared" si="154"/>
        <v>2012</v>
      </c>
      <c r="V1649" t="str">
        <f>TEXT(W1649*29,"mmm")</f>
        <v>May</v>
      </c>
      <c r="W1649">
        <f t="shared" si="155"/>
        <v>5</v>
      </c>
    </row>
    <row r="1650" spans="1:23" ht="48" x14ac:dyDescent="0.2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51"/>
        <v>125</v>
      </c>
      <c r="P1650">
        <f t="shared" si="150"/>
        <v>32.01</v>
      </c>
      <c r="Q1650" s="11" t="s">
        <v>8322</v>
      </c>
      <c r="R1650" t="s">
        <v>8343</v>
      </c>
      <c r="S1650" s="17">
        <f t="shared" si="152"/>
        <v>40592.704652777778</v>
      </c>
      <c r="T1650" s="17">
        <f t="shared" si="153"/>
        <v>40622.662986111114</v>
      </c>
      <c r="U1650">
        <f t="shared" si="154"/>
        <v>2011</v>
      </c>
      <c r="V1650" t="str">
        <f>TEXT(W1650*29,"mmm")</f>
        <v>Feb</v>
      </c>
      <c r="W1650">
        <f t="shared" si="155"/>
        <v>2</v>
      </c>
    </row>
    <row r="1651" spans="1:23" ht="48" x14ac:dyDescent="0.2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51"/>
        <v>101</v>
      </c>
      <c r="P1651">
        <f t="shared" si="150"/>
        <v>47.19</v>
      </c>
      <c r="Q1651" s="11" t="s">
        <v>8322</v>
      </c>
      <c r="R1651" t="s">
        <v>8343</v>
      </c>
      <c r="S1651" s="17">
        <f t="shared" si="152"/>
        <v>41737.684664351851</v>
      </c>
      <c r="T1651" s="17">
        <f t="shared" si="153"/>
        <v>41782.684664351851</v>
      </c>
      <c r="U1651">
        <f t="shared" si="154"/>
        <v>2014</v>
      </c>
      <c r="V1651" t="str">
        <f>TEXT(W1651*29,"mmm")</f>
        <v>Apr</v>
      </c>
      <c r="W1651">
        <f t="shared" si="155"/>
        <v>4</v>
      </c>
    </row>
    <row r="1652" spans="1:23" ht="32" x14ac:dyDescent="0.2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51"/>
        <v>142</v>
      </c>
      <c r="P1652">
        <f t="shared" si="150"/>
        <v>88.47</v>
      </c>
      <c r="Q1652" s="11" t="s">
        <v>8322</v>
      </c>
      <c r="R1652" t="s">
        <v>8343</v>
      </c>
      <c r="S1652" s="17">
        <f t="shared" si="152"/>
        <v>41526.435613425929</v>
      </c>
      <c r="T1652" s="17">
        <f t="shared" si="153"/>
        <v>41556.435613425929</v>
      </c>
      <c r="U1652">
        <f t="shared" si="154"/>
        <v>2013</v>
      </c>
      <c r="V1652" t="str">
        <f>TEXT(W1652*29,"mmm")</f>
        <v>Sep</v>
      </c>
      <c r="W1652">
        <f t="shared" si="155"/>
        <v>9</v>
      </c>
    </row>
    <row r="1653" spans="1:23" ht="48" x14ac:dyDescent="0.2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51"/>
        <v>101</v>
      </c>
      <c r="P1653">
        <f t="shared" si="150"/>
        <v>100.75</v>
      </c>
      <c r="Q1653" s="11" t="s">
        <v>8322</v>
      </c>
      <c r="R1653" t="s">
        <v>8343</v>
      </c>
      <c r="S1653" s="17">
        <f t="shared" si="152"/>
        <v>40625.900694444441</v>
      </c>
      <c r="T1653" s="17">
        <f t="shared" si="153"/>
        <v>40659.290972222225</v>
      </c>
      <c r="U1653">
        <f t="shared" si="154"/>
        <v>2011</v>
      </c>
      <c r="V1653" t="str">
        <f>TEXT(W1653*29,"mmm")</f>
        <v>Mar</v>
      </c>
      <c r="W1653">
        <f t="shared" si="155"/>
        <v>3</v>
      </c>
    </row>
    <row r="1654" spans="1:23" ht="48" x14ac:dyDescent="0.2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51"/>
        <v>101</v>
      </c>
      <c r="P1654">
        <f t="shared" si="150"/>
        <v>64.709999999999994</v>
      </c>
      <c r="Q1654" s="11" t="s">
        <v>8322</v>
      </c>
      <c r="R1654" t="s">
        <v>8343</v>
      </c>
      <c r="S1654" s="17">
        <f t="shared" si="152"/>
        <v>41572.492974537039</v>
      </c>
      <c r="T1654" s="17">
        <f t="shared" si="153"/>
        <v>41602.534641203703</v>
      </c>
      <c r="U1654">
        <f t="shared" si="154"/>
        <v>2013</v>
      </c>
      <c r="V1654" t="str">
        <f>TEXT(W1654*29,"mmm")</f>
        <v>Oct</v>
      </c>
      <c r="W1654">
        <f t="shared" si="155"/>
        <v>10</v>
      </c>
    </row>
    <row r="1655" spans="1:23" ht="48" x14ac:dyDescent="0.2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51"/>
        <v>174</v>
      </c>
      <c r="P1655">
        <f t="shared" si="150"/>
        <v>51.85</v>
      </c>
      <c r="Q1655" s="11" t="s">
        <v>8322</v>
      </c>
      <c r="R1655" t="s">
        <v>8343</v>
      </c>
      <c r="S1655" s="17">
        <f t="shared" si="152"/>
        <v>40626.834444444445</v>
      </c>
      <c r="T1655" s="17">
        <f t="shared" si="153"/>
        <v>40657.834444444445</v>
      </c>
      <c r="U1655">
        <f t="shared" si="154"/>
        <v>2011</v>
      </c>
      <c r="V1655" t="str">
        <f>TEXT(W1655*29,"mmm")</f>
        <v>Mar</v>
      </c>
      <c r="W1655">
        <f t="shared" si="155"/>
        <v>3</v>
      </c>
    </row>
    <row r="1656" spans="1:23" ht="48" x14ac:dyDescent="0.2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51"/>
        <v>120</v>
      </c>
      <c r="P1656">
        <f t="shared" si="150"/>
        <v>38.79</v>
      </c>
      <c r="Q1656" s="11" t="s">
        <v>8322</v>
      </c>
      <c r="R1656" t="s">
        <v>8343</v>
      </c>
      <c r="S1656" s="17">
        <f t="shared" si="152"/>
        <v>40987.890740740739</v>
      </c>
      <c r="T1656" s="17">
        <f t="shared" si="153"/>
        <v>41017.890740740739</v>
      </c>
      <c r="U1656">
        <f t="shared" si="154"/>
        <v>2012</v>
      </c>
      <c r="V1656" t="str">
        <f>TEXT(W1656*29,"mmm")</f>
        <v>Mar</v>
      </c>
      <c r="W1656">
        <f t="shared" si="155"/>
        <v>3</v>
      </c>
    </row>
    <row r="1657" spans="1:23" ht="32" x14ac:dyDescent="0.2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51"/>
        <v>143</v>
      </c>
      <c r="P1657">
        <f t="shared" si="150"/>
        <v>44.65</v>
      </c>
      <c r="Q1657" s="11" t="s">
        <v>8322</v>
      </c>
      <c r="R1657" t="s">
        <v>8343</v>
      </c>
      <c r="S1657" s="17">
        <f t="shared" si="152"/>
        <v>40974.791898148149</v>
      </c>
      <c r="T1657" s="17">
        <f t="shared" si="153"/>
        <v>41004.750231481477</v>
      </c>
      <c r="U1657">
        <f t="shared" si="154"/>
        <v>2012</v>
      </c>
      <c r="V1657" t="str">
        <f>TEXT(W1657*29,"mmm")</f>
        <v>Mar</v>
      </c>
      <c r="W1657">
        <f t="shared" si="155"/>
        <v>3</v>
      </c>
    </row>
    <row r="1658" spans="1:23" ht="64" x14ac:dyDescent="0.2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51"/>
        <v>100</v>
      </c>
      <c r="P1658">
        <f t="shared" si="150"/>
        <v>156.77000000000001</v>
      </c>
      <c r="Q1658" s="11" t="s">
        <v>8322</v>
      </c>
      <c r="R1658" t="s">
        <v>8343</v>
      </c>
      <c r="S1658" s="17">
        <f t="shared" si="152"/>
        <v>41226.928842592592</v>
      </c>
      <c r="T1658" s="17">
        <f t="shared" si="153"/>
        <v>41256.928842592592</v>
      </c>
      <c r="U1658">
        <f t="shared" si="154"/>
        <v>2012</v>
      </c>
      <c r="V1658" t="str">
        <f>TEXT(W1658*29,"mmm")</f>
        <v>Nov</v>
      </c>
      <c r="W1658">
        <f t="shared" si="155"/>
        <v>11</v>
      </c>
    </row>
    <row r="1659" spans="1:23" ht="48" x14ac:dyDescent="0.2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51"/>
        <v>105</v>
      </c>
      <c r="P1659">
        <f t="shared" si="150"/>
        <v>118.7</v>
      </c>
      <c r="Q1659" s="11" t="s">
        <v>8322</v>
      </c>
      <c r="R1659" t="s">
        <v>8343</v>
      </c>
      <c r="S1659" s="17">
        <f t="shared" si="152"/>
        <v>41023.782037037039</v>
      </c>
      <c r="T1659" s="17">
        <f t="shared" si="153"/>
        <v>41053.782037037039</v>
      </c>
      <c r="U1659">
        <f t="shared" si="154"/>
        <v>2012</v>
      </c>
      <c r="V1659" t="str">
        <f>TEXT(W1659*29,"mmm")</f>
        <v>Apr</v>
      </c>
      <c r="W1659">
        <f t="shared" si="155"/>
        <v>4</v>
      </c>
    </row>
    <row r="1660" spans="1:23" ht="48" x14ac:dyDescent="0.2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51"/>
        <v>132</v>
      </c>
      <c r="P1660">
        <f t="shared" si="150"/>
        <v>74.150000000000006</v>
      </c>
      <c r="Q1660" s="11" t="s">
        <v>8322</v>
      </c>
      <c r="R1660" t="s">
        <v>8343</v>
      </c>
      <c r="S1660" s="17">
        <f t="shared" si="152"/>
        <v>41223.22184027778</v>
      </c>
      <c r="T1660" s="17">
        <f t="shared" si="153"/>
        <v>41261.597222222219</v>
      </c>
      <c r="U1660">
        <f t="shared" si="154"/>
        <v>2012</v>
      </c>
      <c r="V1660" t="str">
        <f>TEXT(W1660*29,"mmm")</f>
        <v>Nov</v>
      </c>
      <c r="W1660">
        <f t="shared" si="155"/>
        <v>11</v>
      </c>
    </row>
    <row r="1661" spans="1:23" ht="48" x14ac:dyDescent="0.2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51"/>
        <v>113</v>
      </c>
      <c r="P1661">
        <f t="shared" si="150"/>
        <v>12.53</v>
      </c>
      <c r="Q1661" s="11" t="s">
        <v>8322</v>
      </c>
      <c r="R1661" t="s">
        <v>8343</v>
      </c>
      <c r="S1661" s="17">
        <f t="shared" si="152"/>
        <v>41596.913437499999</v>
      </c>
      <c r="T1661" s="17">
        <f t="shared" si="153"/>
        <v>41625.5</v>
      </c>
      <c r="U1661">
        <f t="shared" si="154"/>
        <v>2013</v>
      </c>
      <c r="V1661" t="str">
        <f>TEXT(W1661*29,"mmm")</f>
        <v>Nov</v>
      </c>
      <c r="W1661">
        <f t="shared" si="155"/>
        <v>11</v>
      </c>
    </row>
    <row r="1662" spans="1:23" ht="48" x14ac:dyDescent="0.2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51"/>
        <v>1254</v>
      </c>
      <c r="P1662">
        <f t="shared" si="150"/>
        <v>27.86</v>
      </c>
      <c r="Q1662" s="11" t="s">
        <v>8322</v>
      </c>
      <c r="R1662" t="s">
        <v>8343</v>
      </c>
      <c r="S1662" s="17">
        <f t="shared" si="152"/>
        <v>42459.693865740745</v>
      </c>
      <c r="T1662" s="17">
        <f t="shared" si="153"/>
        <v>42490.915972222225</v>
      </c>
      <c r="U1662">
        <f t="shared" si="154"/>
        <v>2016</v>
      </c>
      <c r="V1662" t="str">
        <f>TEXT(W1662*29,"mmm")</f>
        <v>Mar</v>
      </c>
      <c r="W1662">
        <f t="shared" si="155"/>
        <v>3</v>
      </c>
    </row>
    <row r="1663" spans="1:23" ht="64" x14ac:dyDescent="0.2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51"/>
        <v>103</v>
      </c>
      <c r="P1663">
        <f t="shared" si="150"/>
        <v>80.180000000000007</v>
      </c>
      <c r="Q1663" s="11" t="s">
        <v>8322</v>
      </c>
      <c r="R1663" t="s">
        <v>8343</v>
      </c>
      <c r="S1663" s="17">
        <f t="shared" si="152"/>
        <v>42343.998043981483</v>
      </c>
      <c r="T1663" s="17">
        <f t="shared" si="153"/>
        <v>42386.875</v>
      </c>
      <c r="U1663">
        <f t="shared" si="154"/>
        <v>2015</v>
      </c>
      <c r="V1663" t="str">
        <f>TEXT(W1663*29,"mmm")</f>
        <v>Dec</v>
      </c>
      <c r="W1663">
        <f t="shared" si="155"/>
        <v>12</v>
      </c>
    </row>
    <row r="1664" spans="1:23" ht="48" x14ac:dyDescent="0.2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51"/>
        <v>103</v>
      </c>
      <c r="P1664">
        <f t="shared" si="150"/>
        <v>132.44</v>
      </c>
      <c r="Q1664" s="11" t="s">
        <v>8322</v>
      </c>
      <c r="R1664" t="s">
        <v>8343</v>
      </c>
      <c r="S1664" s="17">
        <f t="shared" si="152"/>
        <v>40848.198333333334</v>
      </c>
      <c r="T1664" s="17">
        <f t="shared" si="153"/>
        <v>40908.239999999998</v>
      </c>
      <c r="U1664">
        <f t="shared" si="154"/>
        <v>2011</v>
      </c>
      <c r="V1664" t="str">
        <f>TEXT(W1664*29,"mmm")</f>
        <v>Nov</v>
      </c>
      <c r="W1664">
        <f t="shared" si="155"/>
        <v>11</v>
      </c>
    </row>
    <row r="1665" spans="1:23" ht="32" x14ac:dyDescent="0.2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51"/>
        <v>108</v>
      </c>
      <c r="P1665">
        <f t="shared" si="150"/>
        <v>33.75</v>
      </c>
      <c r="Q1665" s="11" t="s">
        <v>8322</v>
      </c>
      <c r="R1665" t="s">
        <v>8343</v>
      </c>
      <c r="S1665" s="17">
        <f t="shared" si="152"/>
        <v>42006.02207175926</v>
      </c>
      <c r="T1665" s="17">
        <f t="shared" si="153"/>
        <v>42036.02207175926</v>
      </c>
      <c r="U1665">
        <f t="shared" si="154"/>
        <v>2015</v>
      </c>
      <c r="V1665" t="str">
        <f>TEXT(W1665*29,"mmm")</f>
        <v>Jan</v>
      </c>
      <c r="W1665">
        <f t="shared" si="155"/>
        <v>1</v>
      </c>
    </row>
    <row r="1666" spans="1:23" ht="48" x14ac:dyDescent="0.2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51"/>
        <v>122</v>
      </c>
      <c r="P1666">
        <f t="shared" ref="P1666:P1729" si="156">IFERROR(ROUND(E1666/L1666,2),0)</f>
        <v>34.380000000000003</v>
      </c>
      <c r="Q1666" s="11" t="s">
        <v>8322</v>
      </c>
      <c r="R1666" t="s">
        <v>8343</v>
      </c>
      <c r="S1666" s="17">
        <f t="shared" si="152"/>
        <v>40939.761782407404</v>
      </c>
      <c r="T1666" s="17">
        <f t="shared" si="153"/>
        <v>40984.165972222225</v>
      </c>
      <c r="U1666">
        <f t="shared" si="154"/>
        <v>2012</v>
      </c>
      <c r="V1666" t="str">
        <f>TEXT(W1666*29,"mmm")</f>
        <v>Jan</v>
      </c>
      <c r="W1666">
        <f t="shared" si="155"/>
        <v>1</v>
      </c>
    </row>
    <row r="1667" spans="1:23" ht="48" x14ac:dyDescent="0.2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57">ROUND(E1667/D1667*100,0)</f>
        <v>119</v>
      </c>
      <c r="P1667">
        <f t="shared" si="156"/>
        <v>44.96</v>
      </c>
      <c r="Q1667" s="11" t="s">
        <v>8322</v>
      </c>
      <c r="R1667" t="s">
        <v>8343</v>
      </c>
      <c r="S1667" s="17">
        <f t="shared" ref="S1667:S1730" si="158">(((J1667/60)/60)/24)+DATE(1970,1,1)</f>
        <v>40564.649456018517</v>
      </c>
      <c r="T1667" s="17">
        <f t="shared" ref="T1667:T1730" si="159">(((I1667/60)/60)/24)+DATE(1970,1,1)</f>
        <v>40596.125</v>
      </c>
      <c r="U1667">
        <f t="shared" ref="U1667:U1730" si="160">YEAR(S1667)</f>
        <v>2011</v>
      </c>
      <c r="V1667" t="str">
        <f>TEXT(W1667*29,"mmm")</f>
        <v>Jan</v>
      </c>
      <c r="W1667">
        <f t="shared" ref="W1667:W1730" si="161">MONTH(S1667)</f>
        <v>1</v>
      </c>
    </row>
    <row r="1668" spans="1:23" ht="48" x14ac:dyDescent="0.2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57"/>
        <v>161</v>
      </c>
      <c r="P1668">
        <f t="shared" si="156"/>
        <v>41.04</v>
      </c>
      <c r="Q1668" s="11" t="s">
        <v>8322</v>
      </c>
      <c r="R1668" t="s">
        <v>8343</v>
      </c>
      <c r="S1668" s="17">
        <f t="shared" si="158"/>
        <v>41331.253159722226</v>
      </c>
      <c r="T1668" s="17">
        <f t="shared" si="159"/>
        <v>41361.211493055554</v>
      </c>
      <c r="U1668">
        <f t="shared" si="160"/>
        <v>2013</v>
      </c>
      <c r="V1668" t="str">
        <f>TEXT(W1668*29,"mmm")</f>
        <v>Feb</v>
      </c>
      <c r="W1668">
        <f t="shared" si="161"/>
        <v>2</v>
      </c>
    </row>
    <row r="1669" spans="1:23" ht="48" x14ac:dyDescent="0.2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57"/>
        <v>127</v>
      </c>
      <c r="P1669">
        <f t="shared" si="156"/>
        <v>52.6</v>
      </c>
      <c r="Q1669" s="11" t="s">
        <v>8322</v>
      </c>
      <c r="R1669" t="s">
        <v>8343</v>
      </c>
      <c r="S1669" s="17">
        <f t="shared" si="158"/>
        <v>41682.0705787037</v>
      </c>
      <c r="T1669" s="17">
        <f t="shared" si="159"/>
        <v>41709.290972222225</v>
      </c>
      <c r="U1669">
        <f t="shared" si="160"/>
        <v>2014</v>
      </c>
      <c r="V1669" t="str">
        <f>TEXT(W1669*29,"mmm")</f>
        <v>Feb</v>
      </c>
      <c r="W1669">
        <f t="shared" si="161"/>
        <v>2</v>
      </c>
    </row>
    <row r="1670" spans="1:23" ht="48" x14ac:dyDescent="0.2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57"/>
        <v>103</v>
      </c>
      <c r="P1670">
        <f t="shared" si="156"/>
        <v>70.78</v>
      </c>
      <c r="Q1670" s="11" t="s">
        <v>8322</v>
      </c>
      <c r="R1670" t="s">
        <v>8343</v>
      </c>
      <c r="S1670" s="17">
        <f t="shared" si="158"/>
        <v>40845.14975694444</v>
      </c>
      <c r="T1670" s="17">
        <f t="shared" si="159"/>
        <v>40875.191423611112</v>
      </c>
      <c r="U1670">
        <f t="shared" si="160"/>
        <v>2011</v>
      </c>
      <c r="V1670" t="str">
        <f>TEXT(W1670*29,"mmm")</f>
        <v>Oct</v>
      </c>
      <c r="W1670">
        <f t="shared" si="161"/>
        <v>10</v>
      </c>
    </row>
    <row r="1671" spans="1:23" ht="48" x14ac:dyDescent="0.2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57"/>
        <v>140</v>
      </c>
      <c r="P1671">
        <f t="shared" si="156"/>
        <v>53.75</v>
      </c>
      <c r="Q1671" s="11" t="s">
        <v>8322</v>
      </c>
      <c r="R1671" t="s">
        <v>8343</v>
      </c>
      <c r="S1671" s="17">
        <f t="shared" si="158"/>
        <v>42461.885138888887</v>
      </c>
      <c r="T1671" s="17">
        <f t="shared" si="159"/>
        <v>42521.885138888887</v>
      </c>
      <c r="U1671">
        <f t="shared" si="160"/>
        <v>2016</v>
      </c>
      <c r="V1671" t="str">
        <f>TEXT(W1671*29,"mmm")</f>
        <v>Apr</v>
      </c>
      <c r="W1671">
        <f t="shared" si="161"/>
        <v>4</v>
      </c>
    </row>
    <row r="1672" spans="1:23" ht="64" x14ac:dyDescent="0.2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57"/>
        <v>103</v>
      </c>
      <c r="P1672">
        <f t="shared" si="156"/>
        <v>44.61</v>
      </c>
      <c r="Q1672" s="11" t="s">
        <v>8322</v>
      </c>
      <c r="R1672" t="s">
        <v>8343</v>
      </c>
      <c r="S1672" s="17">
        <f t="shared" si="158"/>
        <v>40313.930543981485</v>
      </c>
      <c r="T1672" s="17">
        <f t="shared" si="159"/>
        <v>40364.166666666664</v>
      </c>
      <c r="U1672">
        <f t="shared" si="160"/>
        <v>2010</v>
      </c>
      <c r="V1672" t="str">
        <f>TEXT(W1672*29,"mmm")</f>
        <v>May</v>
      </c>
      <c r="W1672">
        <f t="shared" si="161"/>
        <v>5</v>
      </c>
    </row>
    <row r="1673" spans="1:23" ht="32" x14ac:dyDescent="0.2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57"/>
        <v>101</v>
      </c>
      <c r="P1673">
        <f t="shared" si="156"/>
        <v>26.15</v>
      </c>
      <c r="Q1673" s="11" t="s">
        <v>8322</v>
      </c>
      <c r="R1673" t="s">
        <v>8343</v>
      </c>
      <c r="S1673" s="17">
        <f t="shared" si="158"/>
        <v>42553.54414351852</v>
      </c>
      <c r="T1673" s="17">
        <f t="shared" si="159"/>
        <v>42583.54414351852</v>
      </c>
      <c r="U1673">
        <f t="shared" si="160"/>
        <v>2016</v>
      </c>
      <c r="V1673" t="str">
        <f>TEXT(W1673*29,"mmm")</f>
        <v>Jul</v>
      </c>
      <c r="W1673">
        <f t="shared" si="161"/>
        <v>7</v>
      </c>
    </row>
    <row r="1674" spans="1:23" ht="32" x14ac:dyDescent="0.2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57"/>
        <v>113</v>
      </c>
      <c r="P1674">
        <f t="shared" si="156"/>
        <v>39.18</v>
      </c>
      <c r="Q1674" s="11" t="s">
        <v>8322</v>
      </c>
      <c r="R1674" t="s">
        <v>8343</v>
      </c>
      <c r="S1674" s="17">
        <f t="shared" si="158"/>
        <v>41034.656597222223</v>
      </c>
      <c r="T1674" s="17">
        <f t="shared" si="159"/>
        <v>41064.656597222223</v>
      </c>
      <c r="U1674">
        <f t="shared" si="160"/>
        <v>2012</v>
      </c>
      <c r="V1674" t="str">
        <f>TEXT(W1674*29,"mmm")</f>
        <v>May</v>
      </c>
      <c r="W1674">
        <f t="shared" si="161"/>
        <v>5</v>
      </c>
    </row>
    <row r="1675" spans="1:23" ht="48" x14ac:dyDescent="0.2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57"/>
        <v>128</v>
      </c>
      <c r="P1675">
        <f t="shared" si="156"/>
        <v>45.59</v>
      </c>
      <c r="Q1675" s="11" t="s">
        <v>8322</v>
      </c>
      <c r="R1675" t="s">
        <v>8343</v>
      </c>
      <c r="S1675" s="17">
        <f t="shared" si="158"/>
        <v>42039.878379629634</v>
      </c>
      <c r="T1675" s="17">
        <f t="shared" si="159"/>
        <v>42069.878379629634</v>
      </c>
      <c r="U1675">
        <f t="shared" si="160"/>
        <v>2015</v>
      </c>
      <c r="V1675" t="str">
        <f>TEXT(W1675*29,"mmm")</f>
        <v>Feb</v>
      </c>
      <c r="W1675">
        <f t="shared" si="161"/>
        <v>2</v>
      </c>
    </row>
    <row r="1676" spans="1:23" ht="48" x14ac:dyDescent="0.2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57"/>
        <v>202</v>
      </c>
      <c r="P1676">
        <f t="shared" si="156"/>
        <v>89.25</v>
      </c>
      <c r="Q1676" s="11" t="s">
        <v>8322</v>
      </c>
      <c r="R1676" t="s">
        <v>8343</v>
      </c>
      <c r="S1676" s="17">
        <f t="shared" si="158"/>
        <v>42569.605393518519</v>
      </c>
      <c r="T1676" s="17">
        <f t="shared" si="159"/>
        <v>42600.290972222225</v>
      </c>
      <c r="U1676">
        <f t="shared" si="160"/>
        <v>2016</v>
      </c>
      <c r="V1676" t="str">
        <f>TEXT(W1676*29,"mmm")</f>
        <v>Jul</v>
      </c>
      <c r="W1676">
        <f t="shared" si="161"/>
        <v>7</v>
      </c>
    </row>
    <row r="1677" spans="1:23" ht="32" x14ac:dyDescent="0.2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57"/>
        <v>137</v>
      </c>
      <c r="P1677">
        <f t="shared" si="156"/>
        <v>40.42</v>
      </c>
      <c r="Q1677" s="11" t="s">
        <v>8322</v>
      </c>
      <c r="R1677" t="s">
        <v>8343</v>
      </c>
      <c r="S1677" s="17">
        <f t="shared" si="158"/>
        <v>40802.733101851853</v>
      </c>
      <c r="T1677" s="17">
        <f t="shared" si="159"/>
        <v>40832.918749999997</v>
      </c>
      <c r="U1677">
        <f t="shared" si="160"/>
        <v>2011</v>
      </c>
      <c r="V1677" t="str">
        <f>TEXT(W1677*29,"mmm")</f>
        <v>Sep</v>
      </c>
      <c r="W1677">
        <f t="shared" si="161"/>
        <v>9</v>
      </c>
    </row>
    <row r="1678" spans="1:23" ht="32" x14ac:dyDescent="0.2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57"/>
        <v>115</v>
      </c>
      <c r="P1678">
        <f t="shared" si="156"/>
        <v>82.38</v>
      </c>
      <c r="Q1678" s="11" t="s">
        <v>8322</v>
      </c>
      <c r="R1678" t="s">
        <v>8343</v>
      </c>
      <c r="S1678" s="17">
        <f t="shared" si="158"/>
        <v>40973.72623842593</v>
      </c>
      <c r="T1678" s="17">
        <f t="shared" si="159"/>
        <v>41020.165972222225</v>
      </c>
      <c r="U1678">
        <f t="shared" si="160"/>
        <v>2012</v>
      </c>
      <c r="V1678" t="str">
        <f>TEXT(W1678*29,"mmm")</f>
        <v>Mar</v>
      </c>
      <c r="W1678">
        <f t="shared" si="161"/>
        <v>3</v>
      </c>
    </row>
    <row r="1679" spans="1:23" ht="48" x14ac:dyDescent="0.2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57"/>
        <v>112</v>
      </c>
      <c r="P1679">
        <f t="shared" si="156"/>
        <v>159.52000000000001</v>
      </c>
      <c r="Q1679" s="11" t="s">
        <v>8322</v>
      </c>
      <c r="R1679" t="s">
        <v>8343</v>
      </c>
      <c r="S1679" s="17">
        <f t="shared" si="158"/>
        <v>42416.407129629632</v>
      </c>
      <c r="T1679" s="17">
        <f t="shared" si="159"/>
        <v>42476.249305555553</v>
      </c>
      <c r="U1679">
        <f t="shared" si="160"/>
        <v>2016</v>
      </c>
      <c r="V1679" t="str">
        <f>TEXT(W1679*29,"mmm")</f>
        <v>Feb</v>
      </c>
      <c r="W1679">
        <f t="shared" si="161"/>
        <v>2</v>
      </c>
    </row>
    <row r="1680" spans="1:23" ht="32" x14ac:dyDescent="0.2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57"/>
        <v>118</v>
      </c>
      <c r="P1680">
        <f t="shared" si="156"/>
        <v>36.24</v>
      </c>
      <c r="Q1680" s="11" t="s">
        <v>8322</v>
      </c>
      <c r="R1680" t="s">
        <v>8343</v>
      </c>
      <c r="S1680" s="17">
        <f t="shared" si="158"/>
        <v>41662.854988425926</v>
      </c>
      <c r="T1680" s="17">
        <f t="shared" si="159"/>
        <v>41676.854988425926</v>
      </c>
      <c r="U1680">
        <f t="shared" si="160"/>
        <v>2014</v>
      </c>
      <c r="V1680" t="str">
        <f>TEXT(W1680*29,"mmm")</f>
        <v>Jan</v>
      </c>
      <c r="W1680">
        <f t="shared" si="161"/>
        <v>1</v>
      </c>
    </row>
    <row r="1681" spans="1:23" ht="64" x14ac:dyDescent="0.2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57"/>
        <v>175</v>
      </c>
      <c r="P1681">
        <f t="shared" si="156"/>
        <v>62.5</v>
      </c>
      <c r="Q1681" s="11" t="s">
        <v>8322</v>
      </c>
      <c r="R1681" t="s">
        <v>8343</v>
      </c>
      <c r="S1681" s="17">
        <f t="shared" si="158"/>
        <v>40723.068807870368</v>
      </c>
      <c r="T1681" s="17">
        <f t="shared" si="159"/>
        <v>40746.068807870368</v>
      </c>
      <c r="U1681">
        <f t="shared" si="160"/>
        <v>2011</v>
      </c>
      <c r="V1681" t="str">
        <f>TEXT(W1681*29,"mmm")</f>
        <v>Jun</v>
      </c>
      <c r="W1681">
        <f t="shared" si="161"/>
        <v>6</v>
      </c>
    </row>
    <row r="1682" spans="1:23" ht="32" x14ac:dyDescent="0.2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57"/>
        <v>118</v>
      </c>
      <c r="P1682">
        <f t="shared" si="156"/>
        <v>47</v>
      </c>
      <c r="Q1682" s="11" t="s">
        <v>8322</v>
      </c>
      <c r="R1682" t="s">
        <v>8343</v>
      </c>
      <c r="S1682" s="17">
        <f t="shared" si="158"/>
        <v>41802.757719907408</v>
      </c>
      <c r="T1682" s="17">
        <f t="shared" si="159"/>
        <v>41832.757719907408</v>
      </c>
      <c r="U1682">
        <f t="shared" si="160"/>
        <v>2014</v>
      </c>
      <c r="V1682" t="str">
        <f>TEXT(W1682*29,"mmm")</f>
        <v>Jun</v>
      </c>
      <c r="W1682">
        <f t="shared" si="161"/>
        <v>6</v>
      </c>
    </row>
    <row r="1683" spans="1:23" ht="48" x14ac:dyDescent="0.2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57"/>
        <v>101</v>
      </c>
      <c r="P1683">
        <f t="shared" si="156"/>
        <v>74.58</v>
      </c>
      <c r="Q1683" s="11" t="s">
        <v>8322</v>
      </c>
      <c r="R1683" t="s">
        <v>8344</v>
      </c>
      <c r="S1683" s="17">
        <f t="shared" si="158"/>
        <v>42774.121342592596</v>
      </c>
      <c r="T1683" s="17">
        <f t="shared" si="159"/>
        <v>42823.083333333328</v>
      </c>
      <c r="U1683">
        <f t="shared" si="160"/>
        <v>2017</v>
      </c>
      <c r="V1683" t="str">
        <f>TEXT(W1683*29,"mmm")</f>
        <v>Feb</v>
      </c>
      <c r="W1683">
        <f t="shared" si="161"/>
        <v>2</v>
      </c>
    </row>
    <row r="1684" spans="1:23" ht="32" x14ac:dyDescent="0.2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57"/>
        <v>0</v>
      </c>
      <c r="P1684">
        <f t="shared" si="156"/>
        <v>0</v>
      </c>
      <c r="Q1684" s="11" t="s">
        <v>8322</v>
      </c>
      <c r="R1684" t="s">
        <v>8344</v>
      </c>
      <c r="S1684" s="17">
        <f t="shared" si="158"/>
        <v>42779.21365740741</v>
      </c>
      <c r="T1684" s="17">
        <f t="shared" si="159"/>
        <v>42839.171990740739</v>
      </c>
      <c r="U1684">
        <f t="shared" si="160"/>
        <v>2017</v>
      </c>
      <c r="V1684" t="str">
        <f>TEXT(W1684*29,"mmm")</f>
        <v>Feb</v>
      </c>
      <c r="W1684">
        <f t="shared" si="161"/>
        <v>2</v>
      </c>
    </row>
    <row r="1685" spans="1:23" ht="48" x14ac:dyDescent="0.2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57"/>
        <v>22</v>
      </c>
      <c r="P1685">
        <f t="shared" si="156"/>
        <v>76</v>
      </c>
      <c r="Q1685" s="11" t="s">
        <v>8322</v>
      </c>
      <c r="R1685" t="s">
        <v>8344</v>
      </c>
      <c r="S1685" s="17">
        <f t="shared" si="158"/>
        <v>42808.781689814816</v>
      </c>
      <c r="T1685" s="17">
        <f t="shared" si="159"/>
        <v>42832.781689814816</v>
      </c>
      <c r="U1685">
        <f t="shared" si="160"/>
        <v>2017</v>
      </c>
      <c r="V1685" t="str">
        <f>TEXT(W1685*29,"mmm")</f>
        <v>Mar</v>
      </c>
      <c r="W1685">
        <f t="shared" si="161"/>
        <v>3</v>
      </c>
    </row>
    <row r="1686" spans="1:23" ht="32" x14ac:dyDescent="0.2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57"/>
        <v>109</v>
      </c>
      <c r="P1686">
        <f t="shared" si="156"/>
        <v>86.44</v>
      </c>
      <c r="Q1686" s="11" t="s">
        <v>8322</v>
      </c>
      <c r="R1686" t="s">
        <v>8344</v>
      </c>
      <c r="S1686" s="17">
        <f t="shared" si="158"/>
        <v>42783.815289351856</v>
      </c>
      <c r="T1686" s="17">
        <f t="shared" si="159"/>
        <v>42811.773622685185</v>
      </c>
      <c r="U1686">
        <f t="shared" si="160"/>
        <v>2017</v>
      </c>
      <c r="V1686" t="str">
        <f>TEXT(W1686*29,"mmm")</f>
        <v>Feb</v>
      </c>
      <c r="W1686">
        <f t="shared" si="161"/>
        <v>2</v>
      </c>
    </row>
    <row r="1687" spans="1:23" ht="48" x14ac:dyDescent="0.2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57"/>
        <v>103</v>
      </c>
      <c r="P1687">
        <f t="shared" si="156"/>
        <v>24</v>
      </c>
      <c r="Q1687" s="11" t="s">
        <v>8322</v>
      </c>
      <c r="R1687" t="s">
        <v>8344</v>
      </c>
      <c r="S1687" s="17">
        <f t="shared" si="158"/>
        <v>42788.2502662037</v>
      </c>
      <c r="T1687" s="17">
        <f t="shared" si="159"/>
        <v>42818.208599537036</v>
      </c>
      <c r="U1687">
        <f t="shared" si="160"/>
        <v>2017</v>
      </c>
      <c r="V1687" t="str">
        <f>TEXT(W1687*29,"mmm")</f>
        <v>Feb</v>
      </c>
      <c r="W1687">
        <f t="shared" si="161"/>
        <v>2</v>
      </c>
    </row>
    <row r="1688" spans="1:23" ht="48" x14ac:dyDescent="0.2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57"/>
        <v>0</v>
      </c>
      <c r="P1688">
        <f t="shared" si="156"/>
        <v>18</v>
      </c>
      <c r="Q1688" s="11" t="s">
        <v>8322</v>
      </c>
      <c r="R1688" t="s">
        <v>8344</v>
      </c>
      <c r="S1688" s="17">
        <f t="shared" si="158"/>
        <v>42792.843969907408</v>
      </c>
      <c r="T1688" s="17">
        <f t="shared" si="159"/>
        <v>42852.802303240736</v>
      </c>
      <c r="U1688">
        <f t="shared" si="160"/>
        <v>2017</v>
      </c>
      <c r="V1688" t="str">
        <f>TEXT(W1688*29,"mmm")</f>
        <v>Feb</v>
      </c>
      <c r="W1688">
        <f t="shared" si="161"/>
        <v>2</v>
      </c>
    </row>
    <row r="1689" spans="1:23" ht="48" x14ac:dyDescent="0.2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57"/>
        <v>31</v>
      </c>
      <c r="P1689">
        <f t="shared" si="156"/>
        <v>80.13</v>
      </c>
      <c r="Q1689" s="11" t="s">
        <v>8322</v>
      </c>
      <c r="R1689" t="s">
        <v>8344</v>
      </c>
      <c r="S1689" s="17">
        <f t="shared" si="158"/>
        <v>42802.046817129631</v>
      </c>
      <c r="T1689" s="17">
        <f t="shared" si="159"/>
        <v>42835.84375</v>
      </c>
      <c r="U1689">
        <f t="shared" si="160"/>
        <v>2017</v>
      </c>
      <c r="V1689" t="str">
        <f>TEXT(W1689*29,"mmm")</f>
        <v>Mar</v>
      </c>
      <c r="W1689">
        <f t="shared" si="161"/>
        <v>3</v>
      </c>
    </row>
    <row r="1690" spans="1:23" ht="64" x14ac:dyDescent="0.2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57"/>
        <v>44</v>
      </c>
      <c r="P1690">
        <f t="shared" si="156"/>
        <v>253.14</v>
      </c>
      <c r="Q1690" s="11" t="s">
        <v>8322</v>
      </c>
      <c r="R1690" t="s">
        <v>8344</v>
      </c>
      <c r="S1690" s="17">
        <f t="shared" si="158"/>
        <v>42804.534652777773</v>
      </c>
      <c r="T1690" s="17">
        <f t="shared" si="159"/>
        <v>42834.492986111116</v>
      </c>
      <c r="U1690">
        <f t="shared" si="160"/>
        <v>2017</v>
      </c>
      <c r="V1690" t="str">
        <f>TEXT(W1690*29,"mmm")</f>
        <v>Mar</v>
      </c>
      <c r="W1690">
        <f t="shared" si="161"/>
        <v>3</v>
      </c>
    </row>
    <row r="1691" spans="1:23" ht="16" x14ac:dyDescent="0.2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57"/>
        <v>100</v>
      </c>
      <c r="P1691">
        <f t="shared" si="156"/>
        <v>171.43</v>
      </c>
      <c r="Q1691" s="11" t="s">
        <v>8322</v>
      </c>
      <c r="R1691" t="s">
        <v>8344</v>
      </c>
      <c r="S1691" s="17">
        <f t="shared" si="158"/>
        <v>42780.942476851851</v>
      </c>
      <c r="T1691" s="17">
        <f t="shared" si="159"/>
        <v>42810.900810185187</v>
      </c>
      <c r="U1691">
        <f t="shared" si="160"/>
        <v>2017</v>
      </c>
      <c r="V1691" t="str">
        <f>TEXT(W1691*29,"mmm")</f>
        <v>Feb</v>
      </c>
      <c r="W1691">
        <f t="shared" si="161"/>
        <v>2</v>
      </c>
    </row>
    <row r="1692" spans="1:23" ht="48" x14ac:dyDescent="0.2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57"/>
        <v>25</v>
      </c>
      <c r="P1692">
        <f t="shared" si="156"/>
        <v>57.73</v>
      </c>
      <c r="Q1692" s="11" t="s">
        <v>8322</v>
      </c>
      <c r="R1692" t="s">
        <v>8344</v>
      </c>
      <c r="S1692" s="17">
        <f t="shared" si="158"/>
        <v>42801.43104166667</v>
      </c>
      <c r="T1692" s="17">
        <f t="shared" si="159"/>
        <v>42831.389374999999</v>
      </c>
      <c r="U1692">
        <f t="shared" si="160"/>
        <v>2017</v>
      </c>
      <c r="V1692" t="str">
        <f>TEXT(W1692*29,"mmm")</f>
        <v>Mar</v>
      </c>
      <c r="W1692">
        <f t="shared" si="161"/>
        <v>3</v>
      </c>
    </row>
    <row r="1693" spans="1:23" ht="48" x14ac:dyDescent="0.2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57"/>
        <v>33</v>
      </c>
      <c r="P1693">
        <f t="shared" si="156"/>
        <v>264.26</v>
      </c>
      <c r="Q1693" s="11" t="s">
        <v>8322</v>
      </c>
      <c r="R1693" t="s">
        <v>8344</v>
      </c>
      <c r="S1693" s="17">
        <f t="shared" si="158"/>
        <v>42795.701481481476</v>
      </c>
      <c r="T1693" s="17">
        <f t="shared" si="159"/>
        <v>42828.041666666672</v>
      </c>
      <c r="U1693">
        <f t="shared" si="160"/>
        <v>2017</v>
      </c>
      <c r="V1693" t="str">
        <f>TEXT(W1693*29,"mmm")</f>
        <v>Mar</v>
      </c>
      <c r="W1693">
        <f t="shared" si="161"/>
        <v>3</v>
      </c>
    </row>
    <row r="1694" spans="1:23" ht="48" x14ac:dyDescent="0.2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57"/>
        <v>48</v>
      </c>
      <c r="P1694">
        <f t="shared" si="156"/>
        <v>159.33000000000001</v>
      </c>
      <c r="Q1694" s="11" t="s">
        <v>8322</v>
      </c>
      <c r="R1694" t="s">
        <v>8344</v>
      </c>
      <c r="S1694" s="17">
        <f t="shared" si="158"/>
        <v>42788.151238425926</v>
      </c>
      <c r="T1694" s="17">
        <f t="shared" si="159"/>
        <v>42820.999305555553</v>
      </c>
      <c r="U1694">
        <f t="shared" si="160"/>
        <v>2017</v>
      </c>
      <c r="V1694" t="str">
        <f>TEXT(W1694*29,"mmm")</f>
        <v>Feb</v>
      </c>
      <c r="W1694">
        <f t="shared" si="161"/>
        <v>2</v>
      </c>
    </row>
    <row r="1695" spans="1:23" ht="48" x14ac:dyDescent="0.2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57"/>
        <v>9</v>
      </c>
      <c r="P1695">
        <f t="shared" si="156"/>
        <v>35</v>
      </c>
      <c r="Q1695" s="11" t="s">
        <v>8322</v>
      </c>
      <c r="R1695" t="s">
        <v>8344</v>
      </c>
      <c r="S1695" s="17">
        <f t="shared" si="158"/>
        <v>42803.920277777783</v>
      </c>
      <c r="T1695" s="17">
        <f t="shared" si="159"/>
        <v>42834.833333333328</v>
      </c>
      <c r="U1695">
        <f t="shared" si="160"/>
        <v>2017</v>
      </c>
      <c r="V1695" t="str">
        <f>TEXT(W1695*29,"mmm")</f>
        <v>Mar</v>
      </c>
      <c r="W1695">
        <f t="shared" si="161"/>
        <v>3</v>
      </c>
    </row>
    <row r="1696" spans="1:23" ht="48" x14ac:dyDescent="0.2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57"/>
        <v>0</v>
      </c>
      <c r="P1696">
        <f t="shared" si="156"/>
        <v>5</v>
      </c>
      <c r="Q1696" s="11" t="s">
        <v>8322</v>
      </c>
      <c r="R1696" t="s">
        <v>8344</v>
      </c>
      <c r="S1696" s="17">
        <f t="shared" si="158"/>
        <v>42791.669837962967</v>
      </c>
      <c r="T1696" s="17">
        <f t="shared" si="159"/>
        <v>42821.191666666666</v>
      </c>
      <c r="U1696">
        <f t="shared" si="160"/>
        <v>2017</v>
      </c>
      <c r="V1696" t="str">
        <f>TEXT(W1696*29,"mmm")</f>
        <v>Feb</v>
      </c>
      <c r="W1696">
        <f t="shared" si="161"/>
        <v>2</v>
      </c>
    </row>
    <row r="1697" spans="1:23" ht="48" x14ac:dyDescent="0.2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57"/>
        <v>12</v>
      </c>
      <c r="P1697">
        <f t="shared" si="156"/>
        <v>61.09</v>
      </c>
      <c r="Q1697" s="11" t="s">
        <v>8322</v>
      </c>
      <c r="R1697" t="s">
        <v>8344</v>
      </c>
      <c r="S1697" s="17">
        <f t="shared" si="158"/>
        <v>42801.031412037039</v>
      </c>
      <c r="T1697" s="17">
        <f t="shared" si="159"/>
        <v>42835.041666666672</v>
      </c>
      <c r="U1697">
        <f t="shared" si="160"/>
        <v>2017</v>
      </c>
      <c r="V1697" t="str">
        <f>TEXT(W1697*29,"mmm")</f>
        <v>Mar</v>
      </c>
      <c r="W1697">
        <f t="shared" si="161"/>
        <v>3</v>
      </c>
    </row>
    <row r="1698" spans="1:23" ht="48" x14ac:dyDescent="0.2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57"/>
        <v>0</v>
      </c>
      <c r="P1698">
        <f t="shared" si="156"/>
        <v>0</v>
      </c>
      <c r="Q1698" s="11" t="s">
        <v>8322</v>
      </c>
      <c r="R1698" t="s">
        <v>8344</v>
      </c>
      <c r="S1698" s="17">
        <f t="shared" si="158"/>
        <v>42796.069571759261</v>
      </c>
      <c r="T1698" s="17">
        <f t="shared" si="159"/>
        <v>42826.027905092589</v>
      </c>
      <c r="U1698">
        <f t="shared" si="160"/>
        <v>2017</v>
      </c>
      <c r="V1698" t="str">
        <f>TEXT(W1698*29,"mmm")</f>
        <v>Mar</v>
      </c>
      <c r="W1698">
        <f t="shared" si="161"/>
        <v>3</v>
      </c>
    </row>
    <row r="1699" spans="1:23" ht="48" x14ac:dyDescent="0.2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57"/>
        <v>20</v>
      </c>
      <c r="P1699">
        <f t="shared" si="156"/>
        <v>114.82</v>
      </c>
      <c r="Q1699" s="11" t="s">
        <v>8322</v>
      </c>
      <c r="R1699" t="s">
        <v>8344</v>
      </c>
      <c r="S1699" s="17">
        <f t="shared" si="158"/>
        <v>42805.032962962956</v>
      </c>
      <c r="T1699" s="17">
        <f t="shared" si="159"/>
        <v>42834.991296296299</v>
      </c>
      <c r="U1699">
        <f t="shared" si="160"/>
        <v>2017</v>
      </c>
      <c r="V1699" t="str">
        <f>TEXT(W1699*29,"mmm")</f>
        <v>Mar</v>
      </c>
      <c r="W1699">
        <f t="shared" si="161"/>
        <v>3</v>
      </c>
    </row>
    <row r="1700" spans="1:23" ht="80" x14ac:dyDescent="0.2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57"/>
        <v>0</v>
      </c>
      <c r="P1700">
        <f t="shared" si="156"/>
        <v>0</v>
      </c>
      <c r="Q1700" s="11" t="s">
        <v>8322</v>
      </c>
      <c r="R1700" t="s">
        <v>8344</v>
      </c>
      <c r="S1700" s="17">
        <f t="shared" si="158"/>
        <v>42796.207870370374</v>
      </c>
      <c r="T1700" s="17">
        <f t="shared" si="159"/>
        <v>42820.147916666669</v>
      </c>
      <c r="U1700">
        <f t="shared" si="160"/>
        <v>2017</v>
      </c>
      <c r="V1700" t="str">
        <f>TEXT(W1700*29,"mmm")</f>
        <v>Mar</v>
      </c>
      <c r="W1700">
        <f t="shared" si="161"/>
        <v>3</v>
      </c>
    </row>
    <row r="1701" spans="1:23" ht="48" x14ac:dyDescent="0.2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57"/>
        <v>4</v>
      </c>
      <c r="P1701">
        <f t="shared" si="156"/>
        <v>54</v>
      </c>
      <c r="Q1701" s="11" t="s">
        <v>8322</v>
      </c>
      <c r="R1701" t="s">
        <v>8344</v>
      </c>
      <c r="S1701" s="17">
        <f t="shared" si="158"/>
        <v>42806.863946759258</v>
      </c>
      <c r="T1701" s="17">
        <f t="shared" si="159"/>
        <v>42836.863946759258</v>
      </c>
      <c r="U1701">
        <f t="shared" si="160"/>
        <v>2017</v>
      </c>
      <c r="V1701" t="str">
        <f>TEXT(W1701*29,"mmm")</f>
        <v>Mar</v>
      </c>
      <c r="W1701">
        <f t="shared" si="161"/>
        <v>3</v>
      </c>
    </row>
    <row r="1702" spans="1:23" ht="48" x14ac:dyDescent="0.2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57"/>
        <v>26</v>
      </c>
      <c r="P1702">
        <f t="shared" si="156"/>
        <v>65.97</v>
      </c>
      <c r="Q1702" s="11" t="s">
        <v>8322</v>
      </c>
      <c r="R1702" t="s">
        <v>8344</v>
      </c>
      <c r="S1702" s="17">
        <f t="shared" si="158"/>
        <v>42796.071643518517</v>
      </c>
      <c r="T1702" s="17">
        <f t="shared" si="159"/>
        <v>42826.166666666672</v>
      </c>
      <c r="U1702">
        <f t="shared" si="160"/>
        <v>2017</v>
      </c>
      <c r="V1702" t="str">
        <f>TEXT(W1702*29,"mmm")</f>
        <v>Mar</v>
      </c>
      <c r="W1702">
        <f t="shared" si="161"/>
        <v>3</v>
      </c>
    </row>
    <row r="1703" spans="1:23" ht="48" x14ac:dyDescent="0.2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57"/>
        <v>0</v>
      </c>
      <c r="P1703">
        <f t="shared" si="156"/>
        <v>5</v>
      </c>
      <c r="Q1703" s="11" t="s">
        <v>8322</v>
      </c>
      <c r="R1703" t="s">
        <v>8344</v>
      </c>
      <c r="S1703" s="17">
        <f t="shared" si="158"/>
        <v>41989.664409722223</v>
      </c>
      <c r="T1703" s="17">
        <f t="shared" si="159"/>
        <v>42019.664409722223</v>
      </c>
      <c r="U1703">
        <f t="shared" si="160"/>
        <v>2014</v>
      </c>
      <c r="V1703" t="str">
        <f>TEXT(W1703*29,"mmm")</f>
        <v>Dec</v>
      </c>
      <c r="W1703">
        <f t="shared" si="161"/>
        <v>12</v>
      </c>
    </row>
    <row r="1704" spans="1:23" ht="16" x14ac:dyDescent="0.2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57"/>
        <v>0</v>
      </c>
      <c r="P1704">
        <f t="shared" si="156"/>
        <v>1</v>
      </c>
      <c r="Q1704" s="11" t="s">
        <v>8322</v>
      </c>
      <c r="R1704" t="s">
        <v>8344</v>
      </c>
      <c r="S1704" s="17">
        <f t="shared" si="158"/>
        <v>42063.869791666672</v>
      </c>
      <c r="T1704" s="17">
        <f t="shared" si="159"/>
        <v>42093.828125</v>
      </c>
      <c r="U1704">
        <f t="shared" si="160"/>
        <v>2015</v>
      </c>
      <c r="V1704" t="str">
        <f>TEXT(W1704*29,"mmm")</f>
        <v>Feb</v>
      </c>
      <c r="W1704">
        <f t="shared" si="161"/>
        <v>2</v>
      </c>
    </row>
    <row r="1705" spans="1:23" ht="48" x14ac:dyDescent="0.2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57"/>
        <v>1</v>
      </c>
      <c r="P1705">
        <f t="shared" si="156"/>
        <v>25.5</v>
      </c>
      <c r="Q1705" s="11" t="s">
        <v>8322</v>
      </c>
      <c r="R1705" t="s">
        <v>8344</v>
      </c>
      <c r="S1705" s="17">
        <f t="shared" si="158"/>
        <v>42187.281678240746</v>
      </c>
      <c r="T1705" s="17">
        <f t="shared" si="159"/>
        <v>42247.281678240746</v>
      </c>
      <c r="U1705">
        <f t="shared" si="160"/>
        <v>2015</v>
      </c>
      <c r="V1705" t="str">
        <f>TEXT(W1705*29,"mmm")</f>
        <v>Jul</v>
      </c>
      <c r="W1705">
        <f t="shared" si="161"/>
        <v>7</v>
      </c>
    </row>
    <row r="1706" spans="1:23" ht="32" x14ac:dyDescent="0.2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57"/>
        <v>65</v>
      </c>
      <c r="P1706">
        <f t="shared" si="156"/>
        <v>118.36</v>
      </c>
      <c r="Q1706" s="11" t="s">
        <v>8322</v>
      </c>
      <c r="R1706" t="s">
        <v>8344</v>
      </c>
      <c r="S1706" s="17">
        <f t="shared" si="158"/>
        <v>42021.139733796299</v>
      </c>
      <c r="T1706" s="17">
        <f t="shared" si="159"/>
        <v>42051.139733796299</v>
      </c>
      <c r="U1706">
        <f t="shared" si="160"/>
        <v>2015</v>
      </c>
      <c r="V1706" t="str">
        <f>TEXT(W1706*29,"mmm")</f>
        <v>Jan</v>
      </c>
      <c r="W1706">
        <f t="shared" si="161"/>
        <v>1</v>
      </c>
    </row>
    <row r="1707" spans="1:23" ht="48" x14ac:dyDescent="0.2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57"/>
        <v>0</v>
      </c>
      <c r="P1707">
        <f t="shared" si="156"/>
        <v>0</v>
      </c>
      <c r="Q1707" s="11" t="s">
        <v>8322</v>
      </c>
      <c r="R1707" t="s">
        <v>8344</v>
      </c>
      <c r="S1707" s="17">
        <f t="shared" si="158"/>
        <v>42245.016736111109</v>
      </c>
      <c r="T1707" s="17">
        <f t="shared" si="159"/>
        <v>42256.666666666672</v>
      </c>
      <c r="U1707">
        <f t="shared" si="160"/>
        <v>2015</v>
      </c>
      <c r="V1707" t="str">
        <f>TEXT(W1707*29,"mmm")</f>
        <v>Aug</v>
      </c>
      <c r="W1707">
        <f t="shared" si="161"/>
        <v>8</v>
      </c>
    </row>
    <row r="1708" spans="1:23" ht="48" x14ac:dyDescent="0.2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57"/>
        <v>0</v>
      </c>
      <c r="P1708">
        <f t="shared" si="156"/>
        <v>0</v>
      </c>
      <c r="Q1708" s="11" t="s">
        <v>8322</v>
      </c>
      <c r="R1708" t="s">
        <v>8344</v>
      </c>
      <c r="S1708" s="17">
        <f t="shared" si="158"/>
        <v>42179.306388888886</v>
      </c>
      <c r="T1708" s="17">
        <f t="shared" si="159"/>
        <v>42239.306388888886</v>
      </c>
      <c r="U1708">
        <f t="shared" si="160"/>
        <v>2015</v>
      </c>
      <c r="V1708" t="str">
        <f>TEXT(W1708*29,"mmm")</f>
        <v>Jun</v>
      </c>
      <c r="W1708">
        <f t="shared" si="161"/>
        <v>6</v>
      </c>
    </row>
    <row r="1709" spans="1:23" ht="48" x14ac:dyDescent="0.2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57"/>
        <v>10</v>
      </c>
      <c r="P1709">
        <f t="shared" si="156"/>
        <v>54.11</v>
      </c>
      <c r="Q1709" s="11" t="s">
        <v>8322</v>
      </c>
      <c r="R1709" t="s">
        <v>8344</v>
      </c>
      <c r="S1709" s="17">
        <f t="shared" si="158"/>
        <v>42427.721006944441</v>
      </c>
      <c r="T1709" s="17">
        <f t="shared" si="159"/>
        <v>42457.679340277777</v>
      </c>
      <c r="U1709">
        <f t="shared" si="160"/>
        <v>2016</v>
      </c>
      <c r="V1709" t="str">
        <f>TEXT(W1709*29,"mmm")</f>
        <v>Feb</v>
      </c>
      <c r="W1709">
        <f t="shared" si="161"/>
        <v>2</v>
      </c>
    </row>
    <row r="1710" spans="1:23" ht="48" x14ac:dyDescent="0.2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57"/>
        <v>0</v>
      </c>
      <c r="P1710">
        <f t="shared" si="156"/>
        <v>0</v>
      </c>
      <c r="Q1710" s="11" t="s">
        <v>8322</v>
      </c>
      <c r="R1710" t="s">
        <v>8344</v>
      </c>
      <c r="S1710" s="17">
        <f t="shared" si="158"/>
        <v>42451.866967592592</v>
      </c>
      <c r="T1710" s="17">
        <f t="shared" si="159"/>
        <v>42491.866967592592</v>
      </c>
      <c r="U1710">
        <f t="shared" si="160"/>
        <v>2016</v>
      </c>
      <c r="V1710" t="str">
        <f>TEXT(W1710*29,"mmm")</f>
        <v>Mar</v>
      </c>
      <c r="W1710">
        <f t="shared" si="161"/>
        <v>3</v>
      </c>
    </row>
    <row r="1711" spans="1:23" ht="48" x14ac:dyDescent="0.2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57"/>
        <v>5</v>
      </c>
      <c r="P1711">
        <f t="shared" si="156"/>
        <v>21.25</v>
      </c>
      <c r="Q1711" s="11" t="s">
        <v>8322</v>
      </c>
      <c r="R1711" t="s">
        <v>8344</v>
      </c>
      <c r="S1711" s="17">
        <f t="shared" si="158"/>
        <v>41841.56381944444</v>
      </c>
      <c r="T1711" s="17">
        <f t="shared" si="159"/>
        <v>41882.818749999999</v>
      </c>
      <c r="U1711">
        <f t="shared" si="160"/>
        <v>2014</v>
      </c>
      <c r="V1711" t="str">
        <f>TEXT(W1711*29,"mmm")</f>
        <v>Jul</v>
      </c>
      <c r="W1711">
        <f t="shared" si="161"/>
        <v>7</v>
      </c>
    </row>
    <row r="1712" spans="1:23" ht="32" x14ac:dyDescent="0.2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57"/>
        <v>1</v>
      </c>
      <c r="P1712">
        <f t="shared" si="156"/>
        <v>34</v>
      </c>
      <c r="Q1712" s="11" t="s">
        <v>8322</v>
      </c>
      <c r="R1712" t="s">
        <v>8344</v>
      </c>
      <c r="S1712" s="17">
        <f t="shared" si="158"/>
        <v>42341.59129629629</v>
      </c>
      <c r="T1712" s="17">
        <f t="shared" si="159"/>
        <v>42387.541666666672</v>
      </c>
      <c r="U1712">
        <f t="shared" si="160"/>
        <v>2015</v>
      </c>
      <c r="V1712" t="str">
        <f>TEXT(W1712*29,"mmm")</f>
        <v>Dec</v>
      </c>
      <c r="W1712">
        <f t="shared" si="161"/>
        <v>12</v>
      </c>
    </row>
    <row r="1713" spans="1:23" ht="48" x14ac:dyDescent="0.2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57"/>
        <v>11</v>
      </c>
      <c r="P1713">
        <f t="shared" si="156"/>
        <v>525</v>
      </c>
      <c r="Q1713" s="11" t="s">
        <v>8322</v>
      </c>
      <c r="R1713" t="s">
        <v>8344</v>
      </c>
      <c r="S1713" s="17">
        <f t="shared" si="158"/>
        <v>41852.646226851852</v>
      </c>
      <c r="T1713" s="17">
        <f t="shared" si="159"/>
        <v>41883.646226851852</v>
      </c>
      <c r="U1713">
        <f t="shared" si="160"/>
        <v>2014</v>
      </c>
      <c r="V1713" t="str">
        <f>TEXT(W1713*29,"mmm")</f>
        <v>Aug</v>
      </c>
      <c r="W1713">
        <f t="shared" si="161"/>
        <v>8</v>
      </c>
    </row>
    <row r="1714" spans="1:23" ht="48" x14ac:dyDescent="0.2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57"/>
        <v>0</v>
      </c>
      <c r="P1714">
        <f t="shared" si="156"/>
        <v>0</v>
      </c>
      <c r="Q1714" s="11" t="s">
        <v>8322</v>
      </c>
      <c r="R1714" t="s">
        <v>8344</v>
      </c>
      <c r="S1714" s="17">
        <f t="shared" si="158"/>
        <v>42125.913807870369</v>
      </c>
      <c r="T1714" s="17">
        <f t="shared" si="159"/>
        <v>42185.913807870369</v>
      </c>
      <c r="U1714">
        <f t="shared" si="160"/>
        <v>2015</v>
      </c>
      <c r="V1714" t="str">
        <f>TEXT(W1714*29,"mmm")</f>
        <v>May</v>
      </c>
      <c r="W1714">
        <f t="shared" si="161"/>
        <v>5</v>
      </c>
    </row>
    <row r="1715" spans="1:23" ht="48" x14ac:dyDescent="0.2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57"/>
        <v>2</v>
      </c>
      <c r="P1715">
        <f t="shared" si="156"/>
        <v>50</v>
      </c>
      <c r="Q1715" s="11" t="s">
        <v>8322</v>
      </c>
      <c r="R1715" t="s">
        <v>8344</v>
      </c>
      <c r="S1715" s="17">
        <f t="shared" si="158"/>
        <v>41887.801064814819</v>
      </c>
      <c r="T1715" s="17">
        <f t="shared" si="159"/>
        <v>41917.801064814819</v>
      </c>
      <c r="U1715">
        <f t="shared" si="160"/>
        <v>2014</v>
      </c>
      <c r="V1715" t="str">
        <f>TEXT(W1715*29,"mmm")</f>
        <v>Sep</v>
      </c>
      <c r="W1715">
        <f t="shared" si="161"/>
        <v>9</v>
      </c>
    </row>
    <row r="1716" spans="1:23" ht="48" x14ac:dyDescent="0.2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57"/>
        <v>8</v>
      </c>
      <c r="P1716">
        <f t="shared" si="156"/>
        <v>115.71</v>
      </c>
      <c r="Q1716" s="11" t="s">
        <v>8322</v>
      </c>
      <c r="R1716" t="s">
        <v>8344</v>
      </c>
      <c r="S1716" s="17">
        <f t="shared" si="158"/>
        <v>42095.918530092589</v>
      </c>
      <c r="T1716" s="17">
        <f t="shared" si="159"/>
        <v>42125.918530092589</v>
      </c>
      <c r="U1716">
        <f t="shared" si="160"/>
        <v>2015</v>
      </c>
      <c r="V1716" t="str">
        <f>TEXT(W1716*29,"mmm")</f>
        <v>Apr</v>
      </c>
      <c r="W1716">
        <f t="shared" si="161"/>
        <v>4</v>
      </c>
    </row>
    <row r="1717" spans="1:23" ht="48" x14ac:dyDescent="0.2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57"/>
        <v>0</v>
      </c>
      <c r="P1717">
        <f t="shared" si="156"/>
        <v>5.5</v>
      </c>
      <c r="Q1717" s="11" t="s">
        <v>8322</v>
      </c>
      <c r="R1717" t="s">
        <v>8344</v>
      </c>
      <c r="S1717" s="17">
        <f t="shared" si="158"/>
        <v>42064.217418981483</v>
      </c>
      <c r="T1717" s="17">
        <f t="shared" si="159"/>
        <v>42094.140277777777</v>
      </c>
      <c r="U1717">
        <f t="shared" si="160"/>
        <v>2015</v>
      </c>
      <c r="V1717" t="str">
        <f>TEXT(W1717*29,"mmm")</f>
        <v>Mar</v>
      </c>
      <c r="W1717">
        <f t="shared" si="161"/>
        <v>3</v>
      </c>
    </row>
    <row r="1718" spans="1:23" ht="48" x14ac:dyDescent="0.2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57"/>
        <v>8</v>
      </c>
      <c r="P1718">
        <f t="shared" si="156"/>
        <v>50</v>
      </c>
      <c r="Q1718" s="11" t="s">
        <v>8322</v>
      </c>
      <c r="R1718" t="s">
        <v>8344</v>
      </c>
      <c r="S1718" s="17">
        <f t="shared" si="158"/>
        <v>42673.577534722222</v>
      </c>
      <c r="T1718" s="17">
        <f t="shared" si="159"/>
        <v>42713.619201388887</v>
      </c>
      <c r="U1718">
        <f t="shared" si="160"/>
        <v>2016</v>
      </c>
      <c r="V1718" t="str">
        <f>TEXT(W1718*29,"mmm")</f>
        <v>Oct</v>
      </c>
      <c r="W1718">
        <f t="shared" si="161"/>
        <v>10</v>
      </c>
    </row>
    <row r="1719" spans="1:23" ht="48" x14ac:dyDescent="0.2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57"/>
        <v>43</v>
      </c>
      <c r="P1719">
        <f t="shared" si="156"/>
        <v>34.020000000000003</v>
      </c>
      <c r="Q1719" s="11" t="s">
        <v>8322</v>
      </c>
      <c r="R1719" t="s">
        <v>8344</v>
      </c>
      <c r="S1719" s="17">
        <f t="shared" si="158"/>
        <v>42460.98192129629</v>
      </c>
      <c r="T1719" s="17">
        <f t="shared" si="159"/>
        <v>42481.166666666672</v>
      </c>
      <c r="U1719">
        <f t="shared" si="160"/>
        <v>2016</v>
      </c>
      <c r="V1719" t="str">
        <f>TEXT(W1719*29,"mmm")</f>
        <v>Mar</v>
      </c>
      <c r="W1719">
        <f t="shared" si="161"/>
        <v>3</v>
      </c>
    </row>
    <row r="1720" spans="1:23" ht="16" x14ac:dyDescent="0.2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57"/>
        <v>0</v>
      </c>
      <c r="P1720">
        <f t="shared" si="156"/>
        <v>37.5</v>
      </c>
      <c r="Q1720" s="11" t="s">
        <v>8322</v>
      </c>
      <c r="R1720" t="s">
        <v>8344</v>
      </c>
      <c r="S1720" s="17">
        <f t="shared" si="158"/>
        <v>42460.610520833332</v>
      </c>
      <c r="T1720" s="17">
        <f t="shared" si="159"/>
        <v>42504.207638888889</v>
      </c>
      <c r="U1720">
        <f t="shared" si="160"/>
        <v>2016</v>
      </c>
      <c r="V1720" t="str">
        <f>TEXT(W1720*29,"mmm")</f>
        <v>Mar</v>
      </c>
      <c r="W1720">
        <f t="shared" si="161"/>
        <v>3</v>
      </c>
    </row>
    <row r="1721" spans="1:23" ht="48" x14ac:dyDescent="0.2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57"/>
        <v>1</v>
      </c>
      <c r="P1721">
        <f t="shared" si="156"/>
        <v>11.67</v>
      </c>
      <c r="Q1721" s="11" t="s">
        <v>8322</v>
      </c>
      <c r="R1721" t="s">
        <v>8344</v>
      </c>
      <c r="S1721" s="17">
        <f t="shared" si="158"/>
        <v>41869.534618055557</v>
      </c>
      <c r="T1721" s="17">
        <f t="shared" si="159"/>
        <v>41899.534618055557</v>
      </c>
      <c r="U1721">
        <f t="shared" si="160"/>
        <v>2014</v>
      </c>
      <c r="V1721" t="str">
        <f>TEXT(W1721*29,"mmm")</f>
        <v>Aug</v>
      </c>
      <c r="W1721">
        <f t="shared" si="161"/>
        <v>8</v>
      </c>
    </row>
    <row r="1722" spans="1:23" ht="48" x14ac:dyDescent="0.2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57"/>
        <v>6</v>
      </c>
      <c r="P1722">
        <f t="shared" si="156"/>
        <v>28.13</v>
      </c>
      <c r="Q1722" s="11" t="s">
        <v>8322</v>
      </c>
      <c r="R1722" t="s">
        <v>8344</v>
      </c>
      <c r="S1722" s="17">
        <f t="shared" si="158"/>
        <v>41922.783229166671</v>
      </c>
      <c r="T1722" s="17">
        <f t="shared" si="159"/>
        <v>41952.824895833335</v>
      </c>
      <c r="U1722">
        <f t="shared" si="160"/>
        <v>2014</v>
      </c>
      <c r="V1722" t="str">
        <f>TEXT(W1722*29,"mmm")</f>
        <v>Oct</v>
      </c>
      <c r="W1722">
        <f t="shared" si="161"/>
        <v>10</v>
      </c>
    </row>
    <row r="1723" spans="1:23" ht="48" x14ac:dyDescent="0.2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57"/>
        <v>0</v>
      </c>
      <c r="P1723">
        <f t="shared" si="156"/>
        <v>0</v>
      </c>
      <c r="Q1723" s="11" t="s">
        <v>8322</v>
      </c>
      <c r="R1723" t="s">
        <v>8344</v>
      </c>
      <c r="S1723" s="17">
        <f t="shared" si="158"/>
        <v>42319.461377314816</v>
      </c>
      <c r="T1723" s="17">
        <f t="shared" si="159"/>
        <v>42349.461377314816</v>
      </c>
      <c r="U1723">
        <f t="shared" si="160"/>
        <v>2015</v>
      </c>
      <c r="V1723" t="str">
        <f>TEXT(W1723*29,"mmm")</f>
        <v>Nov</v>
      </c>
      <c r="W1723">
        <f t="shared" si="161"/>
        <v>11</v>
      </c>
    </row>
    <row r="1724" spans="1:23" ht="48" x14ac:dyDescent="0.2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57"/>
        <v>0</v>
      </c>
      <c r="P1724">
        <f t="shared" si="156"/>
        <v>1</v>
      </c>
      <c r="Q1724" s="11" t="s">
        <v>8322</v>
      </c>
      <c r="R1724" t="s">
        <v>8344</v>
      </c>
      <c r="S1724" s="17">
        <f t="shared" si="158"/>
        <v>42425.960983796293</v>
      </c>
      <c r="T1724" s="17">
        <f t="shared" si="159"/>
        <v>42463.006944444445</v>
      </c>
      <c r="U1724">
        <f t="shared" si="160"/>
        <v>2016</v>
      </c>
      <c r="V1724" t="str">
        <f>TEXT(W1724*29,"mmm")</f>
        <v>Feb</v>
      </c>
      <c r="W1724">
        <f t="shared" si="161"/>
        <v>2</v>
      </c>
    </row>
    <row r="1725" spans="1:23" ht="48" x14ac:dyDescent="0.2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57"/>
        <v>7</v>
      </c>
      <c r="P1725">
        <f t="shared" si="156"/>
        <v>216.67</v>
      </c>
      <c r="Q1725" s="11" t="s">
        <v>8322</v>
      </c>
      <c r="R1725" t="s">
        <v>8344</v>
      </c>
      <c r="S1725" s="17">
        <f t="shared" si="158"/>
        <v>42129.82540509259</v>
      </c>
      <c r="T1725" s="17">
        <f t="shared" si="159"/>
        <v>42186.25</v>
      </c>
      <c r="U1725">
        <f t="shared" si="160"/>
        <v>2015</v>
      </c>
      <c r="V1725" t="str">
        <f>TEXT(W1725*29,"mmm")</f>
        <v>May</v>
      </c>
      <c r="W1725">
        <f t="shared" si="161"/>
        <v>5</v>
      </c>
    </row>
    <row r="1726" spans="1:23" ht="48" x14ac:dyDescent="0.2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57"/>
        <v>1</v>
      </c>
      <c r="P1726">
        <f t="shared" si="156"/>
        <v>8.75</v>
      </c>
      <c r="Q1726" s="11" t="s">
        <v>8322</v>
      </c>
      <c r="R1726" t="s">
        <v>8344</v>
      </c>
      <c r="S1726" s="17">
        <f t="shared" si="158"/>
        <v>41912.932430555556</v>
      </c>
      <c r="T1726" s="17">
        <f t="shared" si="159"/>
        <v>41942.932430555556</v>
      </c>
      <c r="U1726">
        <f t="shared" si="160"/>
        <v>2014</v>
      </c>
      <c r="V1726" t="str">
        <f>TEXT(W1726*29,"mmm")</f>
        <v>Sep</v>
      </c>
      <c r="W1726">
        <f t="shared" si="161"/>
        <v>9</v>
      </c>
    </row>
    <row r="1727" spans="1:23" ht="48" x14ac:dyDescent="0.2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57"/>
        <v>10</v>
      </c>
      <c r="P1727">
        <f t="shared" si="156"/>
        <v>62.22</v>
      </c>
      <c r="Q1727" s="11" t="s">
        <v>8322</v>
      </c>
      <c r="R1727" t="s">
        <v>8344</v>
      </c>
      <c r="S1727" s="17">
        <f t="shared" si="158"/>
        <v>41845.968159722222</v>
      </c>
      <c r="T1727" s="17">
        <f t="shared" si="159"/>
        <v>41875.968159722222</v>
      </c>
      <c r="U1727">
        <f t="shared" si="160"/>
        <v>2014</v>
      </c>
      <c r="V1727" t="str">
        <f>TEXT(W1727*29,"mmm")</f>
        <v>Jul</v>
      </c>
      <c r="W1727">
        <f t="shared" si="161"/>
        <v>7</v>
      </c>
    </row>
    <row r="1728" spans="1:23" ht="32" x14ac:dyDescent="0.2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57"/>
        <v>34</v>
      </c>
      <c r="P1728">
        <f t="shared" si="156"/>
        <v>137.25</v>
      </c>
      <c r="Q1728" s="11" t="s">
        <v>8322</v>
      </c>
      <c r="R1728" t="s">
        <v>8344</v>
      </c>
      <c r="S1728" s="17">
        <f t="shared" si="158"/>
        <v>41788.919722222221</v>
      </c>
      <c r="T1728" s="17">
        <f t="shared" si="159"/>
        <v>41817.919722222221</v>
      </c>
      <c r="U1728">
        <f t="shared" si="160"/>
        <v>2014</v>
      </c>
      <c r="V1728" t="str">
        <f>TEXT(W1728*29,"mmm")</f>
        <v>May</v>
      </c>
      <c r="W1728">
        <f t="shared" si="161"/>
        <v>5</v>
      </c>
    </row>
    <row r="1729" spans="1:23" ht="48" x14ac:dyDescent="0.2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57"/>
        <v>0</v>
      </c>
      <c r="P1729">
        <f t="shared" si="156"/>
        <v>1</v>
      </c>
      <c r="Q1729" s="11" t="s">
        <v>8322</v>
      </c>
      <c r="R1729" t="s">
        <v>8344</v>
      </c>
      <c r="S1729" s="17">
        <f t="shared" si="158"/>
        <v>42044.927974537044</v>
      </c>
      <c r="T1729" s="17">
        <f t="shared" si="159"/>
        <v>42099.458333333328</v>
      </c>
      <c r="U1729">
        <f t="shared" si="160"/>
        <v>2015</v>
      </c>
      <c r="V1729" t="str">
        <f>TEXT(W1729*29,"mmm")</f>
        <v>Feb</v>
      </c>
      <c r="W1729">
        <f t="shared" si="161"/>
        <v>2</v>
      </c>
    </row>
    <row r="1730" spans="1:23" ht="48" x14ac:dyDescent="0.2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57"/>
        <v>68</v>
      </c>
      <c r="P1730">
        <f t="shared" ref="P1730:P1793" si="162">IFERROR(ROUND(E1730/L1730,2),0)</f>
        <v>122.14</v>
      </c>
      <c r="Q1730" s="11" t="s">
        <v>8322</v>
      </c>
      <c r="R1730" t="s">
        <v>8344</v>
      </c>
      <c r="S1730" s="17">
        <f t="shared" si="158"/>
        <v>42268.625856481478</v>
      </c>
      <c r="T1730" s="17">
        <f t="shared" si="159"/>
        <v>42298.625856481478</v>
      </c>
      <c r="U1730">
        <f t="shared" si="160"/>
        <v>2015</v>
      </c>
      <c r="V1730" t="str">
        <f>TEXT(W1730*29,"mmm")</f>
        <v>Sep</v>
      </c>
      <c r="W1730">
        <f t="shared" si="161"/>
        <v>9</v>
      </c>
    </row>
    <row r="1731" spans="1:23" ht="48" x14ac:dyDescent="0.2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63">ROUND(E1731/D1731*100,0)</f>
        <v>0</v>
      </c>
      <c r="P1731">
        <f t="shared" si="162"/>
        <v>0</v>
      </c>
      <c r="Q1731" s="11" t="s">
        <v>8322</v>
      </c>
      <c r="R1731" t="s">
        <v>8344</v>
      </c>
      <c r="S1731" s="17">
        <f t="shared" ref="S1731:S1794" si="164">(((J1731/60)/60)/24)+DATE(1970,1,1)</f>
        <v>42471.052152777775</v>
      </c>
      <c r="T1731" s="17">
        <f t="shared" ref="T1731:T1794" si="165">(((I1731/60)/60)/24)+DATE(1970,1,1)</f>
        <v>42531.052152777775</v>
      </c>
      <c r="U1731">
        <f t="shared" ref="U1731:U1794" si="166">YEAR(S1731)</f>
        <v>2016</v>
      </c>
      <c r="V1731" t="str">
        <f>TEXT(W1731*29,"mmm")</f>
        <v>Apr</v>
      </c>
      <c r="W1731">
        <f t="shared" ref="W1731:W1794" si="167">MONTH(S1731)</f>
        <v>4</v>
      </c>
    </row>
    <row r="1732" spans="1:23" ht="48" x14ac:dyDescent="0.2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63"/>
        <v>0</v>
      </c>
      <c r="P1732">
        <f t="shared" si="162"/>
        <v>0</v>
      </c>
      <c r="Q1732" s="11" t="s">
        <v>8322</v>
      </c>
      <c r="R1732" t="s">
        <v>8344</v>
      </c>
      <c r="S1732" s="17">
        <f t="shared" si="164"/>
        <v>42272.087766203709</v>
      </c>
      <c r="T1732" s="17">
        <f t="shared" si="165"/>
        <v>42302.087766203709</v>
      </c>
      <c r="U1732">
        <f t="shared" si="166"/>
        <v>2015</v>
      </c>
      <c r="V1732" t="str">
        <f>TEXT(W1732*29,"mmm")</f>
        <v>Sep</v>
      </c>
      <c r="W1732">
        <f t="shared" si="167"/>
        <v>9</v>
      </c>
    </row>
    <row r="1733" spans="1:23" ht="32" x14ac:dyDescent="0.2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63"/>
        <v>0</v>
      </c>
      <c r="P1733">
        <f t="shared" si="162"/>
        <v>0</v>
      </c>
      <c r="Q1733" s="11" t="s">
        <v>8322</v>
      </c>
      <c r="R1733" t="s">
        <v>8344</v>
      </c>
      <c r="S1733" s="17">
        <f t="shared" si="164"/>
        <v>42152.906851851847</v>
      </c>
      <c r="T1733" s="17">
        <f t="shared" si="165"/>
        <v>42166.625</v>
      </c>
      <c r="U1733">
        <f t="shared" si="166"/>
        <v>2015</v>
      </c>
      <c r="V1733" t="str">
        <f>TEXT(W1733*29,"mmm")</f>
        <v>May</v>
      </c>
      <c r="W1733">
        <f t="shared" si="167"/>
        <v>5</v>
      </c>
    </row>
    <row r="1734" spans="1:23" ht="48" x14ac:dyDescent="0.2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63"/>
        <v>0</v>
      </c>
      <c r="P1734">
        <f t="shared" si="162"/>
        <v>0</v>
      </c>
      <c r="Q1734" s="11" t="s">
        <v>8322</v>
      </c>
      <c r="R1734" t="s">
        <v>8344</v>
      </c>
      <c r="S1734" s="17">
        <f t="shared" si="164"/>
        <v>42325.683807870373</v>
      </c>
      <c r="T1734" s="17">
        <f t="shared" si="165"/>
        <v>42385.208333333328</v>
      </c>
      <c r="U1734">
        <f t="shared" si="166"/>
        <v>2015</v>
      </c>
      <c r="V1734" t="str">
        <f>TEXT(W1734*29,"mmm")</f>
        <v>Nov</v>
      </c>
      <c r="W1734">
        <f t="shared" si="167"/>
        <v>11</v>
      </c>
    </row>
    <row r="1735" spans="1:23" ht="48" x14ac:dyDescent="0.2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63"/>
        <v>0</v>
      </c>
      <c r="P1735">
        <f t="shared" si="162"/>
        <v>0</v>
      </c>
      <c r="Q1735" s="11" t="s">
        <v>8322</v>
      </c>
      <c r="R1735" t="s">
        <v>8344</v>
      </c>
      <c r="S1735" s="17">
        <f t="shared" si="164"/>
        <v>42614.675625000003</v>
      </c>
      <c r="T1735" s="17">
        <f t="shared" si="165"/>
        <v>42626.895833333328</v>
      </c>
      <c r="U1735">
        <f t="shared" si="166"/>
        <v>2016</v>
      </c>
      <c r="V1735" t="str">
        <f>TEXT(W1735*29,"mmm")</f>
        <v>Sep</v>
      </c>
      <c r="W1735">
        <f t="shared" si="167"/>
        <v>9</v>
      </c>
    </row>
    <row r="1736" spans="1:23" ht="48" x14ac:dyDescent="0.2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63"/>
        <v>0</v>
      </c>
      <c r="P1736">
        <f t="shared" si="162"/>
        <v>1</v>
      </c>
      <c r="Q1736" s="11" t="s">
        <v>8322</v>
      </c>
      <c r="R1736" t="s">
        <v>8344</v>
      </c>
      <c r="S1736" s="17">
        <f t="shared" si="164"/>
        <v>42102.036527777775</v>
      </c>
      <c r="T1736" s="17">
        <f t="shared" si="165"/>
        <v>42132.036527777775</v>
      </c>
      <c r="U1736">
        <f t="shared" si="166"/>
        <v>2015</v>
      </c>
      <c r="V1736" t="str">
        <f>TEXT(W1736*29,"mmm")</f>
        <v>Apr</v>
      </c>
      <c r="W1736">
        <f t="shared" si="167"/>
        <v>4</v>
      </c>
    </row>
    <row r="1737" spans="1:23" ht="48" x14ac:dyDescent="0.2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63"/>
        <v>11</v>
      </c>
      <c r="P1737">
        <f t="shared" si="162"/>
        <v>55</v>
      </c>
      <c r="Q1737" s="11" t="s">
        <v>8322</v>
      </c>
      <c r="R1737" t="s">
        <v>8344</v>
      </c>
      <c r="S1737" s="17">
        <f t="shared" si="164"/>
        <v>42559.814178240747</v>
      </c>
      <c r="T1737" s="17">
        <f t="shared" si="165"/>
        <v>42589.814178240747</v>
      </c>
      <c r="U1737">
        <f t="shared" si="166"/>
        <v>2016</v>
      </c>
      <c r="V1737" t="str">
        <f>TEXT(W1737*29,"mmm")</f>
        <v>Jul</v>
      </c>
      <c r="W1737">
        <f t="shared" si="167"/>
        <v>7</v>
      </c>
    </row>
    <row r="1738" spans="1:23" ht="32" x14ac:dyDescent="0.2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63"/>
        <v>1</v>
      </c>
      <c r="P1738">
        <f t="shared" si="162"/>
        <v>22</v>
      </c>
      <c r="Q1738" s="11" t="s">
        <v>8322</v>
      </c>
      <c r="R1738" t="s">
        <v>8344</v>
      </c>
      <c r="S1738" s="17">
        <f t="shared" si="164"/>
        <v>42286.861493055556</v>
      </c>
      <c r="T1738" s="17">
        <f t="shared" si="165"/>
        <v>42316.90315972222</v>
      </c>
      <c r="U1738">
        <f t="shared" si="166"/>
        <v>2015</v>
      </c>
      <c r="V1738" t="str">
        <f>TEXT(W1738*29,"mmm")</f>
        <v>Oct</v>
      </c>
      <c r="W1738">
        <f t="shared" si="167"/>
        <v>10</v>
      </c>
    </row>
    <row r="1739" spans="1:23" ht="48" x14ac:dyDescent="0.2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63"/>
        <v>21</v>
      </c>
      <c r="P1739">
        <f t="shared" si="162"/>
        <v>56.67</v>
      </c>
      <c r="Q1739" s="11" t="s">
        <v>8322</v>
      </c>
      <c r="R1739" t="s">
        <v>8344</v>
      </c>
      <c r="S1739" s="17">
        <f t="shared" si="164"/>
        <v>42175.948981481488</v>
      </c>
      <c r="T1739" s="17">
        <f t="shared" si="165"/>
        <v>42205.948981481488</v>
      </c>
      <c r="U1739">
        <f t="shared" si="166"/>
        <v>2015</v>
      </c>
      <c r="V1739" t="str">
        <f>TEXT(W1739*29,"mmm")</f>
        <v>Jun</v>
      </c>
      <c r="W1739">
        <f t="shared" si="167"/>
        <v>6</v>
      </c>
    </row>
    <row r="1740" spans="1:23" ht="32" x14ac:dyDescent="0.2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63"/>
        <v>0</v>
      </c>
      <c r="P1740">
        <f t="shared" si="162"/>
        <v>20</v>
      </c>
      <c r="Q1740" s="11" t="s">
        <v>8322</v>
      </c>
      <c r="R1740" t="s">
        <v>8344</v>
      </c>
      <c r="S1740" s="17">
        <f t="shared" si="164"/>
        <v>41884.874328703707</v>
      </c>
      <c r="T1740" s="17">
        <f t="shared" si="165"/>
        <v>41914.874328703707</v>
      </c>
      <c r="U1740">
        <f t="shared" si="166"/>
        <v>2014</v>
      </c>
      <c r="V1740" t="str">
        <f>TEXT(W1740*29,"mmm")</f>
        <v>Sep</v>
      </c>
      <c r="W1740">
        <f t="shared" si="167"/>
        <v>9</v>
      </c>
    </row>
    <row r="1741" spans="1:23" ht="48" x14ac:dyDescent="0.2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63"/>
        <v>0</v>
      </c>
      <c r="P1741">
        <f t="shared" si="162"/>
        <v>1</v>
      </c>
      <c r="Q1741" s="11" t="s">
        <v>8322</v>
      </c>
      <c r="R1741" t="s">
        <v>8344</v>
      </c>
      <c r="S1741" s="17">
        <f t="shared" si="164"/>
        <v>42435.874212962968</v>
      </c>
      <c r="T1741" s="17">
        <f t="shared" si="165"/>
        <v>42494.832546296297</v>
      </c>
      <c r="U1741">
        <f t="shared" si="166"/>
        <v>2016</v>
      </c>
      <c r="V1741" t="str">
        <f>TEXT(W1741*29,"mmm")</f>
        <v>Mar</v>
      </c>
      <c r="W1741">
        <f t="shared" si="167"/>
        <v>3</v>
      </c>
    </row>
    <row r="1742" spans="1:23" ht="48" x14ac:dyDescent="0.2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63"/>
        <v>0</v>
      </c>
      <c r="P1742">
        <f t="shared" si="162"/>
        <v>0</v>
      </c>
      <c r="Q1742" s="11" t="s">
        <v>8322</v>
      </c>
      <c r="R1742" t="s">
        <v>8344</v>
      </c>
      <c r="S1742" s="17">
        <f t="shared" si="164"/>
        <v>42171.817384259266</v>
      </c>
      <c r="T1742" s="17">
        <f t="shared" si="165"/>
        <v>42201.817384259266</v>
      </c>
      <c r="U1742">
        <f t="shared" si="166"/>
        <v>2015</v>
      </c>
      <c r="V1742" t="str">
        <f>TEXT(W1742*29,"mmm")</f>
        <v>Jun</v>
      </c>
      <c r="W1742">
        <f t="shared" si="167"/>
        <v>6</v>
      </c>
    </row>
    <row r="1743" spans="1:23" ht="32" x14ac:dyDescent="0.2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63"/>
        <v>111</v>
      </c>
      <c r="P1743">
        <f t="shared" si="162"/>
        <v>25.58</v>
      </c>
      <c r="Q1743" s="11" t="s">
        <v>8335</v>
      </c>
      <c r="R1743" t="s">
        <v>8336</v>
      </c>
      <c r="S1743" s="17">
        <f t="shared" si="164"/>
        <v>42120.628136574072</v>
      </c>
      <c r="T1743" s="17">
        <f t="shared" si="165"/>
        <v>42165.628136574072</v>
      </c>
      <c r="U1743">
        <f t="shared" si="166"/>
        <v>2015</v>
      </c>
      <c r="V1743" t="str">
        <f>TEXT(W1743*29,"mmm")</f>
        <v>Apr</v>
      </c>
      <c r="W1743">
        <f t="shared" si="167"/>
        <v>4</v>
      </c>
    </row>
    <row r="1744" spans="1:23" ht="48" x14ac:dyDescent="0.2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63"/>
        <v>109</v>
      </c>
      <c r="P1744">
        <f t="shared" si="162"/>
        <v>63.97</v>
      </c>
      <c r="Q1744" s="11" t="s">
        <v>8335</v>
      </c>
      <c r="R1744" t="s">
        <v>8336</v>
      </c>
      <c r="S1744" s="17">
        <f t="shared" si="164"/>
        <v>42710.876967592587</v>
      </c>
      <c r="T1744" s="17">
        <f t="shared" si="165"/>
        <v>42742.875</v>
      </c>
      <c r="U1744">
        <f t="shared" si="166"/>
        <v>2016</v>
      </c>
      <c r="V1744" t="str">
        <f>TEXT(W1744*29,"mmm")</f>
        <v>Dec</v>
      </c>
      <c r="W1744">
        <f t="shared" si="167"/>
        <v>12</v>
      </c>
    </row>
    <row r="1745" spans="1:23" ht="48" x14ac:dyDescent="0.2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63"/>
        <v>100</v>
      </c>
      <c r="P1745">
        <f t="shared" si="162"/>
        <v>89.93</v>
      </c>
      <c r="Q1745" s="11" t="s">
        <v>8335</v>
      </c>
      <c r="R1745" t="s">
        <v>8336</v>
      </c>
      <c r="S1745" s="17">
        <f t="shared" si="164"/>
        <v>42586.925636574073</v>
      </c>
      <c r="T1745" s="17">
        <f t="shared" si="165"/>
        <v>42609.165972222225</v>
      </c>
      <c r="U1745">
        <f t="shared" si="166"/>
        <v>2016</v>
      </c>
      <c r="V1745" t="str">
        <f>TEXT(W1745*29,"mmm")</f>
        <v>Aug</v>
      </c>
      <c r="W1745">
        <f t="shared" si="167"/>
        <v>8</v>
      </c>
    </row>
    <row r="1746" spans="1:23" ht="48" x14ac:dyDescent="0.2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63"/>
        <v>118</v>
      </c>
      <c r="P1746">
        <f t="shared" si="162"/>
        <v>93.07</v>
      </c>
      <c r="Q1746" s="11" t="s">
        <v>8335</v>
      </c>
      <c r="R1746" t="s">
        <v>8336</v>
      </c>
      <c r="S1746" s="17">
        <f t="shared" si="164"/>
        <v>42026.605057870373</v>
      </c>
      <c r="T1746" s="17">
        <f t="shared" si="165"/>
        <v>42071.563391203701</v>
      </c>
      <c r="U1746">
        <f t="shared" si="166"/>
        <v>2015</v>
      </c>
      <c r="V1746" t="str">
        <f>TEXT(W1746*29,"mmm")</f>
        <v>Jan</v>
      </c>
      <c r="W1746">
        <f t="shared" si="167"/>
        <v>1</v>
      </c>
    </row>
    <row r="1747" spans="1:23" ht="48" x14ac:dyDescent="0.2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63"/>
        <v>114</v>
      </c>
      <c r="P1747">
        <f t="shared" si="162"/>
        <v>89.67</v>
      </c>
      <c r="Q1747" s="11" t="s">
        <v>8335</v>
      </c>
      <c r="R1747" t="s">
        <v>8336</v>
      </c>
      <c r="S1747" s="17">
        <f t="shared" si="164"/>
        <v>42690.259699074071</v>
      </c>
      <c r="T1747" s="17">
        <f t="shared" si="165"/>
        <v>42726.083333333328</v>
      </c>
      <c r="U1747">
        <f t="shared" si="166"/>
        <v>2016</v>
      </c>
      <c r="V1747" t="str">
        <f>TEXT(W1747*29,"mmm")</f>
        <v>Nov</v>
      </c>
      <c r="W1747">
        <f t="shared" si="167"/>
        <v>11</v>
      </c>
    </row>
    <row r="1748" spans="1:23" ht="48" x14ac:dyDescent="0.2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63"/>
        <v>148</v>
      </c>
      <c r="P1748">
        <f t="shared" si="162"/>
        <v>207.62</v>
      </c>
      <c r="Q1748" s="11" t="s">
        <v>8335</v>
      </c>
      <c r="R1748" t="s">
        <v>8336</v>
      </c>
      <c r="S1748" s="17">
        <f t="shared" si="164"/>
        <v>42668.176701388889</v>
      </c>
      <c r="T1748" s="17">
        <f t="shared" si="165"/>
        <v>42698.083333333328</v>
      </c>
      <c r="U1748">
        <f t="shared" si="166"/>
        <v>2016</v>
      </c>
      <c r="V1748" t="str">
        <f>TEXT(W1748*29,"mmm")</f>
        <v>Oct</v>
      </c>
      <c r="W1748">
        <f t="shared" si="167"/>
        <v>10</v>
      </c>
    </row>
    <row r="1749" spans="1:23" ht="48" x14ac:dyDescent="0.2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63"/>
        <v>105</v>
      </c>
      <c r="P1749">
        <f t="shared" si="162"/>
        <v>59.41</v>
      </c>
      <c r="Q1749" s="11" t="s">
        <v>8335</v>
      </c>
      <c r="R1749" t="s">
        <v>8336</v>
      </c>
      <c r="S1749" s="17">
        <f t="shared" si="164"/>
        <v>42292.435532407413</v>
      </c>
      <c r="T1749" s="17">
        <f t="shared" si="165"/>
        <v>42321.625</v>
      </c>
      <c r="U1749">
        <f t="shared" si="166"/>
        <v>2015</v>
      </c>
      <c r="V1749" t="str">
        <f>TEXT(W1749*29,"mmm")</f>
        <v>Oct</v>
      </c>
      <c r="W1749">
        <f t="shared" si="167"/>
        <v>10</v>
      </c>
    </row>
    <row r="1750" spans="1:23" ht="32" x14ac:dyDescent="0.2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63"/>
        <v>130</v>
      </c>
      <c r="P1750">
        <f t="shared" si="162"/>
        <v>358.97</v>
      </c>
      <c r="Q1750" s="11" t="s">
        <v>8335</v>
      </c>
      <c r="R1750" t="s">
        <v>8336</v>
      </c>
      <c r="S1750" s="17">
        <f t="shared" si="164"/>
        <v>42219.950729166667</v>
      </c>
      <c r="T1750" s="17">
        <f t="shared" si="165"/>
        <v>42249.950729166667</v>
      </c>
      <c r="U1750">
        <f t="shared" si="166"/>
        <v>2015</v>
      </c>
      <c r="V1750" t="str">
        <f>TEXT(W1750*29,"mmm")</f>
        <v>Aug</v>
      </c>
      <c r="W1750">
        <f t="shared" si="167"/>
        <v>8</v>
      </c>
    </row>
    <row r="1751" spans="1:23" ht="32" x14ac:dyDescent="0.2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63"/>
        <v>123</v>
      </c>
      <c r="P1751">
        <f t="shared" si="162"/>
        <v>94.74</v>
      </c>
      <c r="Q1751" s="11" t="s">
        <v>8335</v>
      </c>
      <c r="R1751" t="s">
        <v>8336</v>
      </c>
      <c r="S1751" s="17">
        <f t="shared" si="164"/>
        <v>42758.975937499999</v>
      </c>
      <c r="T1751" s="17">
        <f t="shared" si="165"/>
        <v>42795.791666666672</v>
      </c>
      <c r="U1751">
        <f t="shared" si="166"/>
        <v>2017</v>
      </c>
      <c r="V1751" t="str">
        <f>TEXT(W1751*29,"mmm")</f>
        <v>Jan</v>
      </c>
      <c r="W1751">
        <f t="shared" si="167"/>
        <v>1</v>
      </c>
    </row>
    <row r="1752" spans="1:23" ht="48" x14ac:dyDescent="0.2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63"/>
        <v>202</v>
      </c>
      <c r="P1752">
        <f t="shared" si="162"/>
        <v>80.650000000000006</v>
      </c>
      <c r="Q1752" s="11" t="s">
        <v>8335</v>
      </c>
      <c r="R1752" t="s">
        <v>8336</v>
      </c>
      <c r="S1752" s="17">
        <f t="shared" si="164"/>
        <v>42454.836851851855</v>
      </c>
      <c r="T1752" s="17">
        <f t="shared" si="165"/>
        <v>42479.836851851855</v>
      </c>
      <c r="U1752">
        <f t="shared" si="166"/>
        <v>2016</v>
      </c>
      <c r="V1752" t="str">
        <f>TEXT(W1752*29,"mmm")</f>
        <v>Mar</v>
      </c>
      <c r="W1752">
        <f t="shared" si="167"/>
        <v>3</v>
      </c>
    </row>
    <row r="1753" spans="1:23" ht="32" x14ac:dyDescent="0.2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63"/>
        <v>103</v>
      </c>
      <c r="P1753">
        <f t="shared" si="162"/>
        <v>168.69</v>
      </c>
      <c r="Q1753" s="11" t="s">
        <v>8335</v>
      </c>
      <c r="R1753" t="s">
        <v>8336</v>
      </c>
      <c r="S1753" s="17">
        <f t="shared" si="164"/>
        <v>42052.7815162037</v>
      </c>
      <c r="T1753" s="17">
        <f t="shared" si="165"/>
        <v>42082.739849537036</v>
      </c>
      <c r="U1753">
        <f t="shared" si="166"/>
        <v>2015</v>
      </c>
      <c r="V1753" t="str">
        <f>TEXT(W1753*29,"mmm")</f>
        <v>Feb</v>
      </c>
      <c r="W1753">
        <f t="shared" si="167"/>
        <v>2</v>
      </c>
    </row>
    <row r="1754" spans="1:23" ht="32" x14ac:dyDescent="0.2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63"/>
        <v>260</v>
      </c>
      <c r="P1754">
        <f t="shared" si="162"/>
        <v>34.69</v>
      </c>
      <c r="Q1754" s="11" t="s">
        <v>8335</v>
      </c>
      <c r="R1754" t="s">
        <v>8336</v>
      </c>
      <c r="S1754" s="17">
        <f t="shared" si="164"/>
        <v>42627.253263888888</v>
      </c>
      <c r="T1754" s="17">
        <f t="shared" si="165"/>
        <v>42657.253263888888</v>
      </c>
      <c r="U1754">
        <f t="shared" si="166"/>
        <v>2016</v>
      </c>
      <c r="V1754" t="str">
        <f>TEXT(W1754*29,"mmm")</f>
        <v>Sep</v>
      </c>
      <c r="W1754">
        <f t="shared" si="167"/>
        <v>9</v>
      </c>
    </row>
    <row r="1755" spans="1:23" ht="48" x14ac:dyDescent="0.2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63"/>
        <v>108</v>
      </c>
      <c r="P1755">
        <f t="shared" si="162"/>
        <v>462.86</v>
      </c>
      <c r="Q1755" s="11" t="s">
        <v>8335</v>
      </c>
      <c r="R1755" t="s">
        <v>8336</v>
      </c>
      <c r="S1755" s="17">
        <f t="shared" si="164"/>
        <v>42420.74962962963</v>
      </c>
      <c r="T1755" s="17">
        <f t="shared" si="165"/>
        <v>42450.707962962959</v>
      </c>
      <c r="U1755">
        <f t="shared" si="166"/>
        <v>2016</v>
      </c>
      <c r="V1755" t="str">
        <f>TEXT(W1755*29,"mmm")</f>
        <v>Feb</v>
      </c>
      <c r="W1755">
        <f t="shared" si="167"/>
        <v>2</v>
      </c>
    </row>
    <row r="1756" spans="1:23" ht="48" x14ac:dyDescent="0.2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63"/>
        <v>111</v>
      </c>
      <c r="P1756">
        <f t="shared" si="162"/>
        <v>104.39</v>
      </c>
      <c r="Q1756" s="11" t="s">
        <v>8335</v>
      </c>
      <c r="R1756" t="s">
        <v>8336</v>
      </c>
      <c r="S1756" s="17">
        <f t="shared" si="164"/>
        <v>42067.876770833333</v>
      </c>
      <c r="T1756" s="17">
        <f t="shared" si="165"/>
        <v>42097.835104166668</v>
      </c>
      <c r="U1756">
        <f t="shared" si="166"/>
        <v>2015</v>
      </c>
      <c r="V1756" t="str">
        <f>TEXT(W1756*29,"mmm")</f>
        <v>Mar</v>
      </c>
      <c r="W1756">
        <f t="shared" si="167"/>
        <v>3</v>
      </c>
    </row>
    <row r="1757" spans="1:23" ht="48" x14ac:dyDescent="0.2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63"/>
        <v>120</v>
      </c>
      <c r="P1757">
        <f t="shared" si="162"/>
        <v>7.5</v>
      </c>
      <c r="Q1757" s="11" t="s">
        <v>8335</v>
      </c>
      <c r="R1757" t="s">
        <v>8336</v>
      </c>
      <c r="S1757" s="17">
        <f t="shared" si="164"/>
        <v>42252.788900462961</v>
      </c>
      <c r="T1757" s="17">
        <f t="shared" si="165"/>
        <v>42282.788900462961</v>
      </c>
      <c r="U1757">
        <f t="shared" si="166"/>
        <v>2015</v>
      </c>
      <c r="V1757" t="str">
        <f>TEXT(W1757*29,"mmm")</f>
        <v>Sep</v>
      </c>
      <c r="W1757">
        <f t="shared" si="167"/>
        <v>9</v>
      </c>
    </row>
    <row r="1758" spans="1:23" ht="48" x14ac:dyDescent="0.2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63"/>
        <v>103</v>
      </c>
      <c r="P1758">
        <f t="shared" si="162"/>
        <v>47.13</v>
      </c>
      <c r="Q1758" s="11" t="s">
        <v>8335</v>
      </c>
      <c r="R1758" t="s">
        <v>8336</v>
      </c>
      <c r="S1758" s="17">
        <f t="shared" si="164"/>
        <v>42571.167465277773</v>
      </c>
      <c r="T1758" s="17">
        <f t="shared" si="165"/>
        <v>42611.167465277773</v>
      </c>
      <c r="U1758">
        <f t="shared" si="166"/>
        <v>2016</v>
      </c>
      <c r="V1758" t="str">
        <f>TEXT(W1758*29,"mmm")</f>
        <v>Jul</v>
      </c>
      <c r="W1758">
        <f t="shared" si="167"/>
        <v>7</v>
      </c>
    </row>
    <row r="1759" spans="1:23" ht="32" x14ac:dyDescent="0.2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63"/>
        <v>116</v>
      </c>
      <c r="P1759">
        <f t="shared" si="162"/>
        <v>414.29</v>
      </c>
      <c r="Q1759" s="11" t="s">
        <v>8335</v>
      </c>
      <c r="R1759" t="s">
        <v>8336</v>
      </c>
      <c r="S1759" s="17">
        <f t="shared" si="164"/>
        <v>42733.827349537038</v>
      </c>
      <c r="T1759" s="17">
        <f t="shared" si="165"/>
        <v>42763.811805555553</v>
      </c>
      <c r="U1759">
        <f t="shared" si="166"/>
        <v>2016</v>
      </c>
      <c r="V1759" t="str">
        <f>TEXT(W1759*29,"mmm")</f>
        <v>Dec</v>
      </c>
      <c r="W1759">
        <f t="shared" si="167"/>
        <v>12</v>
      </c>
    </row>
    <row r="1760" spans="1:23" ht="48" x14ac:dyDescent="0.2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63"/>
        <v>115</v>
      </c>
      <c r="P1760">
        <f t="shared" si="162"/>
        <v>42.48</v>
      </c>
      <c r="Q1760" s="11" t="s">
        <v>8335</v>
      </c>
      <c r="R1760" t="s">
        <v>8336</v>
      </c>
      <c r="S1760" s="17">
        <f t="shared" si="164"/>
        <v>42505.955925925926</v>
      </c>
      <c r="T1760" s="17">
        <f t="shared" si="165"/>
        <v>42565.955925925926</v>
      </c>
      <c r="U1760">
        <f t="shared" si="166"/>
        <v>2016</v>
      </c>
      <c r="V1760" t="str">
        <f>TEXT(W1760*29,"mmm")</f>
        <v>May</v>
      </c>
      <c r="W1760">
        <f t="shared" si="167"/>
        <v>5</v>
      </c>
    </row>
    <row r="1761" spans="1:23" ht="32" x14ac:dyDescent="0.2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63"/>
        <v>107</v>
      </c>
      <c r="P1761">
        <f t="shared" si="162"/>
        <v>108.78</v>
      </c>
      <c r="Q1761" s="11" t="s">
        <v>8335</v>
      </c>
      <c r="R1761" t="s">
        <v>8336</v>
      </c>
      <c r="S1761" s="17">
        <f t="shared" si="164"/>
        <v>42068.829039351855</v>
      </c>
      <c r="T1761" s="17">
        <f t="shared" si="165"/>
        <v>42088.787372685183</v>
      </c>
      <c r="U1761">
        <f t="shared" si="166"/>
        <v>2015</v>
      </c>
      <c r="V1761" t="str">
        <f>TEXT(W1761*29,"mmm")</f>
        <v>Mar</v>
      </c>
      <c r="W1761">
        <f t="shared" si="167"/>
        <v>3</v>
      </c>
    </row>
    <row r="1762" spans="1:23" ht="48" x14ac:dyDescent="0.2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63"/>
        <v>165</v>
      </c>
      <c r="P1762">
        <f t="shared" si="162"/>
        <v>81.099999999999994</v>
      </c>
      <c r="Q1762" s="11" t="s">
        <v>8335</v>
      </c>
      <c r="R1762" t="s">
        <v>8336</v>
      </c>
      <c r="S1762" s="17">
        <f t="shared" si="164"/>
        <v>42405.67260416667</v>
      </c>
      <c r="T1762" s="17">
        <f t="shared" si="165"/>
        <v>42425.67260416667</v>
      </c>
      <c r="U1762">
        <f t="shared" si="166"/>
        <v>2016</v>
      </c>
      <c r="V1762" t="str">
        <f>TEXT(W1762*29,"mmm")</f>
        <v>Feb</v>
      </c>
      <c r="W1762">
        <f t="shared" si="167"/>
        <v>2</v>
      </c>
    </row>
    <row r="1763" spans="1:23" ht="32" x14ac:dyDescent="0.2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63"/>
        <v>155</v>
      </c>
      <c r="P1763">
        <f t="shared" si="162"/>
        <v>51.67</v>
      </c>
      <c r="Q1763" s="11" t="s">
        <v>8335</v>
      </c>
      <c r="R1763" t="s">
        <v>8336</v>
      </c>
      <c r="S1763" s="17">
        <f t="shared" si="164"/>
        <v>42209.567824074074</v>
      </c>
      <c r="T1763" s="17">
        <f t="shared" si="165"/>
        <v>42259.567824074074</v>
      </c>
      <c r="U1763">
        <f t="shared" si="166"/>
        <v>2015</v>
      </c>
      <c r="V1763" t="str">
        <f>TEXT(W1763*29,"mmm")</f>
        <v>Jul</v>
      </c>
      <c r="W1763">
        <f t="shared" si="167"/>
        <v>7</v>
      </c>
    </row>
    <row r="1764" spans="1:23" ht="16" x14ac:dyDescent="0.2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63"/>
        <v>885</v>
      </c>
      <c r="P1764">
        <f t="shared" si="162"/>
        <v>35.4</v>
      </c>
      <c r="Q1764" s="11" t="s">
        <v>8335</v>
      </c>
      <c r="R1764" t="s">
        <v>8336</v>
      </c>
      <c r="S1764" s="17">
        <f t="shared" si="164"/>
        <v>42410.982002314813</v>
      </c>
      <c r="T1764" s="17">
        <f t="shared" si="165"/>
        <v>42440.982002314813</v>
      </c>
      <c r="U1764">
        <f t="shared" si="166"/>
        <v>2016</v>
      </c>
      <c r="V1764" t="str">
        <f>TEXT(W1764*29,"mmm")</f>
        <v>Feb</v>
      </c>
      <c r="W1764">
        <f t="shared" si="167"/>
        <v>2</v>
      </c>
    </row>
    <row r="1765" spans="1:23" ht="48" x14ac:dyDescent="0.2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63"/>
        <v>102</v>
      </c>
      <c r="P1765">
        <f t="shared" si="162"/>
        <v>103.64</v>
      </c>
      <c r="Q1765" s="11" t="s">
        <v>8335</v>
      </c>
      <c r="R1765" t="s">
        <v>8336</v>
      </c>
      <c r="S1765" s="17">
        <f t="shared" si="164"/>
        <v>42636.868518518517</v>
      </c>
      <c r="T1765" s="17">
        <f t="shared" si="165"/>
        <v>42666.868518518517</v>
      </c>
      <c r="U1765">
        <f t="shared" si="166"/>
        <v>2016</v>
      </c>
      <c r="V1765" t="str">
        <f>TEXT(W1765*29,"mmm")</f>
        <v>Sep</v>
      </c>
      <c r="W1765">
        <f t="shared" si="167"/>
        <v>9</v>
      </c>
    </row>
    <row r="1766" spans="1:23" ht="48" x14ac:dyDescent="0.2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63"/>
        <v>20</v>
      </c>
      <c r="P1766">
        <f t="shared" si="162"/>
        <v>55.28</v>
      </c>
      <c r="Q1766" s="11" t="s">
        <v>8335</v>
      </c>
      <c r="R1766" t="s">
        <v>8336</v>
      </c>
      <c r="S1766" s="17">
        <f t="shared" si="164"/>
        <v>41825.485868055555</v>
      </c>
      <c r="T1766" s="17">
        <f t="shared" si="165"/>
        <v>41854.485868055555</v>
      </c>
      <c r="U1766">
        <f t="shared" si="166"/>
        <v>2014</v>
      </c>
      <c r="V1766" t="str">
        <f>TEXT(W1766*29,"mmm")</f>
        <v>Jul</v>
      </c>
      <c r="W1766">
        <f t="shared" si="167"/>
        <v>7</v>
      </c>
    </row>
    <row r="1767" spans="1:23" ht="48" x14ac:dyDescent="0.2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63"/>
        <v>59</v>
      </c>
      <c r="P1767">
        <f t="shared" si="162"/>
        <v>72.17</v>
      </c>
      <c r="Q1767" s="11" t="s">
        <v>8335</v>
      </c>
      <c r="R1767" t="s">
        <v>8336</v>
      </c>
      <c r="S1767" s="17">
        <f t="shared" si="164"/>
        <v>41834.980462962965</v>
      </c>
      <c r="T1767" s="17">
        <f t="shared" si="165"/>
        <v>41864.980462962965</v>
      </c>
      <c r="U1767">
        <f t="shared" si="166"/>
        <v>2014</v>
      </c>
      <c r="V1767" t="str">
        <f>TEXT(W1767*29,"mmm")</f>
        <v>Jul</v>
      </c>
      <c r="W1767">
        <f t="shared" si="167"/>
        <v>7</v>
      </c>
    </row>
    <row r="1768" spans="1:23" ht="32" x14ac:dyDescent="0.2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63"/>
        <v>0</v>
      </c>
      <c r="P1768">
        <f t="shared" si="162"/>
        <v>0</v>
      </c>
      <c r="Q1768" s="11" t="s">
        <v>8335</v>
      </c>
      <c r="R1768" t="s">
        <v>8336</v>
      </c>
      <c r="S1768" s="17">
        <f t="shared" si="164"/>
        <v>41855.859814814816</v>
      </c>
      <c r="T1768" s="17">
        <f t="shared" si="165"/>
        <v>41876.859814814816</v>
      </c>
      <c r="U1768">
        <f t="shared" si="166"/>
        <v>2014</v>
      </c>
      <c r="V1768" t="str">
        <f>TEXT(W1768*29,"mmm")</f>
        <v>Aug</v>
      </c>
      <c r="W1768">
        <f t="shared" si="167"/>
        <v>8</v>
      </c>
    </row>
    <row r="1769" spans="1:23" ht="32" x14ac:dyDescent="0.2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63"/>
        <v>46</v>
      </c>
      <c r="P1769">
        <f t="shared" si="162"/>
        <v>58.62</v>
      </c>
      <c r="Q1769" s="11" t="s">
        <v>8335</v>
      </c>
      <c r="R1769" t="s">
        <v>8336</v>
      </c>
      <c r="S1769" s="17">
        <f t="shared" si="164"/>
        <v>41824.658379629633</v>
      </c>
      <c r="T1769" s="17">
        <f t="shared" si="165"/>
        <v>41854.658379629633</v>
      </c>
      <c r="U1769">
        <f t="shared" si="166"/>
        <v>2014</v>
      </c>
      <c r="V1769" t="str">
        <f>TEXT(W1769*29,"mmm")</f>
        <v>Jul</v>
      </c>
      <c r="W1769">
        <f t="shared" si="167"/>
        <v>7</v>
      </c>
    </row>
    <row r="1770" spans="1:23" ht="48" x14ac:dyDescent="0.2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63"/>
        <v>4</v>
      </c>
      <c r="P1770">
        <f t="shared" si="162"/>
        <v>12.47</v>
      </c>
      <c r="Q1770" s="11" t="s">
        <v>8335</v>
      </c>
      <c r="R1770" t="s">
        <v>8336</v>
      </c>
      <c r="S1770" s="17">
        <f t="shared" si="164"/>
        <v>41849.560694444444</v>
      </c>
      <c r="T1770" s="17">
        <f t="shared" si="165"/>
        <v>41909.560694444444</v>
      </c>
      <c r="U1770">
        <f t="shared" si="166"/>
        <v>2014</v>
      </c>
      <c r="V1770" t="str">
        <f>TEXT(W1770*29,"mmm")</f>
        <v>Jul</v>
      </c>
      <c r="W1770">
        <f t="shared" si="167"/>
        <v>7</v>
      </c>
    </row>
    <row r="1771" spans="1:23" ht="48" x14ac:dyDescent="0.2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63"/>
        <v>3</v>
      </c>
      <c r="P1771">
        <f t="shared" si="162"/>
        <v>49.14</v>
      </c>
      <c r="Q1771" s="11" t="s">
        <v>8335</v>
      </c>
      <c r="R1771" t="s">
        <v>8336</v>
      </c>
      <c r="S1771" s="17">
        <f t="shared" si="164"/>
        <v>41987.818969907406</v>
      </c>
      <c r="T1771" s="17">
        <f t="shared" si="165"/>
        <v>42017.818969907406</v>
      </c>
      <c r="U1771">
        <f t="shared" si="166"/>
        <v>2014</v>
      </c>
      <c r="V1771" t="str">
        <f>TEXT(W1771*29,"mmm")</f>
        <v>Dec</v>
      </c>
      <c r="W1771">
        <f t="shared" si="167"/>
        <v>12</v>
      </c>
    </row>
    <row r="1772" spans="1:23" ht="48" x14ac:dyDescent="0.2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63"/>
        <v>57</v>
      </c>
      <c r="P1772">
        <f t="shared" si="162"/>
        <v>150.5</v>
      </c>
      <c r="Q1772" s="11" t="s">
        <v>8335</v>
      </c>
      <c r="R1772" t="s">
        <v>8336</v>
      </c>
      <c r="S1772" s="17">
        <f t="shared" si="164"/>
        <v>41891.780023148152</v>
      </c>
      <c r="T1772" s="17">
        <f t="shared" si="165"/>
        <v>41926.780023148152</v>
      </c>
      <c r="U1772">
        <f t="shared" si="166"/>
        <v>2014</v>
      </c>
      <c r="V1772" t="str">
        <f>TEXT(W1772*29,"mmm")</f>
        <v>Sep</v>
      </c>
      <c r="W1772">
        <f t="shared" si="167"/>
        <v>9</v>
      </c>
    </row>
    <row r="1773" spans="1:23" ht="48" x14ac:dyDescent="0.2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63"/>
        <v>21</v>
      </c>
      <c r="P1773">
        <f t="shared" si="162"/>
        <v>35.799999999999997</v>
      </c>
      <c r="Q1773" s="11" t="s">
        <v>8335</v>
      </c>
      <c r="R1773" t="s">
        <v>8336</v>
      </c>
      <c r="S1773" s="17">
        <f t="shared" si="164"/>
        <v>41905.979629629634</v>
      </c>
      <c r="T1773" s="17">
        <f t="shared" si="165"/>
        <v>41935.979629629634</v>
      </c>
      <c r="U1773">
        <f t="shared" si="166"/>
        <v>2014</v>
      </c>
      <c r="V1773" t="str">
        <f>TEXT(W1773*29,"mmm")</f>
        <v>Sep</v>
      </c>
      <c r="W1773">
        <f t="shared" si="167"/>
        <v>9</v>
      </c>
    </row>
    <row r="1774" spans="1:23" ht="32" x14ac:dyDescent="0.2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63"/>
        <v>16</v>
      </c>
      <c r="P1774">
        <f t="shared" si="162"/>
        <v>45.16</v>
      </c>
      <c r="Q1774" s="11" t="s">
        <v>8335</v>
      </c>
      <c r="R1774" t="s">
        <v>8336</v>
      </c>
      <c r="S1774" s="17">
        <f t="shared" si="164"/>
        <v>41766.718009259261</v>
      </c>
      <c r="T1774" s="17">
        <f t="shared" si="165"/>
        <v>41826.718009259261</v>
      </c>
      <c r="U1774">
        <f t="shared" si="166"/>
        <v>2014</v>
      </c>
      <c r="V1774" t="str">
        <f>TEXT(W1774*29,"mmm")</f>
        <v>May</v>
      </c>
      <c r="W1774">
        <f t="shared" si="167"/>
        <v>5</v>
      </c>
    </row>
    <row r="1775" spans="1:23" ht="48" x14ac:dyDescent="0.2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63"/>
        <v>6</v>
      </c>
      <c r="P1775">
        <f t="shared" si="162"/>
        <v>98.79</v>
      </c>
      <c r="Q1775" s="11" t="s">
        <v>8335</v>
      </c>
      <c r="R1775" t="s">
        <v>8336</v>
      </c>
      <c r="S1775" s="17">
        <f t="shared" si="164"/>
        <v>41978.760393518518</v>
      </c>
      <c r="T1775" s="17">
        <f t="shared" si="165"/>
        <v>42023.760393518518</v>
      </c>
      <c r="U1775">
        <f t="shared" si="166"/>
        <v>2014</v>
      </c>
      <c r="V1775" t="str">
        <f>TEXT(W1775*29,"mmm")</f>
        <v>Dec</v>
      </c>
      <c r="W1775">
        <f t="shared" si="167"/>
        <v>12</v>
      </c>
    </row>
    <row r="1776" spans="1:23" ht="48" x14ac:dyDescent="0.2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63"/>
        <v>46</v>
      </c>
      <c r="P1776">
        <f t="shared" si="162"/>
        <v>88.31</v>
      </c>
      <c r="Q1776" s="11" t="s">
        <v>8335</v>
      </c>
      <c r="R1776" t="s">
        <v>8336</v>
      </c>
      <c r="S1776" s="17">
        <f t="shared" si="164"/>
        <v>41930.218657407408</v>
      </c>
      <c r="T1776" s="17">
        <f t="shared" si="165"/>
        <v>41972.624305555553</v>
      </c>
      <c r="U1776">
        <f t="shared" si="166"/>
        <v>2014</v>
      </c>
      <c r="V1776" t="str">
        <f>TEXT(W1776*29,"mmm")</f>
        <v>Oct</v>
      </c>
      <c r="W1776">
        <f t="shared" si="167"/>
        <v>10</v>
      </c>
    </row>
    <row r="1777" spans="1:23" ht="48" x14ac:dyDescent="0.2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63"/>
        <v>65</v>
      </c>
      <c r="P1777">
        <f t="shared" si="162"/>
        <v>170.63</v>
      </c>
      <c r="Q1777" s="11" t="s">
        <v>8335</v>
      </c>
      <c r="R1777" t="s">
        <v>8336</v>
      </c>
      <c r="S1777" s="17">
        <f t="shared" si="164"/>
        <v>41891.976388888892</v>
      </c>
      <c r="T1777" s="17">
        <f t="shared" si="165"/>
        <v>41936.976388888892</v>
      </c>
      <c r="U1777">
        <f t="shared" si="166"/>
        <v>2014</v>
      </c>
      <c r="V1777" t="str">
        <f>TEXT(W1777*29,"mmm")</f>
        <v>Sep</v>
      </c>
      <c r="W1777">
        <f t="shared" si="167"/>
        <v>9</v>
      </c>
    </row>
    <row r="1778" spans="1:23" ht="48" x14ac:dyDescent="0.2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63"/>
        <v>7</v>
      </c>
      <c r="P1778">
        <f t="shared" si="162"/>
        <v>83.75</v>
      </c>
      <c r="Q1778" s="11" t="s">
        <v>8335</v>
      </c>
      <c r="R1778" t="s">
        <v>8336</v>
      </c>
      <c r="S1778" s="17">
        <f t="shared" si="164"/>
        <v>41905.95684027778</v>
      </c>
      <c r="T1778" s="17">
        <f t="shared" si="165"/>
        <v>41941.95684027778</v>
      </c>
      <c r="U1778">
        <f t="shared" si="166"/>
        <v>2014</v>
      </c>
      <c r="V1778" t="str">
        <f>TEXT(W1778*29,"mmm")</f>
        <v>Sep</v>
      </c>
      <c r="W1778">
        <f t="shared" si="167"/>
        <v>9</v>
      </c>
    </row>
    <row r="1779" spans="1:23" ht="48" x14ac:dyDescent="0.2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63"/>
        <v>14</v>
      </c>
      <c r="P1779">
        <f t="shared" si="162"/>
        <v>65.099999999999994</v>
      </c>
      <c r="Q1779" s="11" t="s">
        <v>8335</v>
      </c>
      <c r="R1779" t="s">
        <v>8336</v>
      </c>
      <c r="S1779" s="17">
        <f t="shared" si="164"/>
        <v>42025.357094907406</v>
      </c>
      <c r="T1779" s="17">
        <f t="shared" si="165"/>
        <v>42055.357094907406</v>
      </c>
      <c r="U1779">
        <f t="shared" si="166"/>
        <v>2015</v>
      </c>
      <c r="V1779" t="str">
        <f>TEXT(W1779*29,"mmm")</f>
        <v>Jan</v>
      </c>
      <c r="W1779">
        <f t="shared" si="167"/>
        <v>1</v>
      </c>
    </row>
    <row r="1780" spans="1:23" ht="48" x14ac:dyDescent="0.2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63"/>
        <v>2</v>
      </c>
      <c r="P1780">
        <f t="shared" si="162"/>
        <v>66.33</v>
      </c>
      <c r="Q1780" s="11" t="s">
        <v>8335</v>
      </c>
      <c r="R1780" t="s">
        <v>8336</v>
      </c>
      <c r="S1780" s="17">
        <f t="shared" si="164"/>
        <v>42045.86336805555</v>
      </c>
      <c r="T1780" s="17">
        <f t="shared" si="165"/>
        <v>42090.821701388893</v>
      </c>
      <c r="U1780">
        <f t="shared" si="166"/>
        <v>2015</v>
      </c>
      <c r="V1780" t="str">
        <f>TEXT(W1780*29,"mmm")</f>
        <v>Feb</v>
      </c>
      <c r="W1780">
        <f t="shared" si="167"/>
        <v>2</v>
      </c>
    </row>
    <row r="1781" spans="1:23" ht="48" x14ac:dyDescent="0.2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63"/>
        <v>36</v>
      </c>
      <c r="P1781">
        <f t="shared" si="162"/>
        <v>104.89</v>
      </c>
      <c r="Q1781" s="11" t="s">
        <v>8335</v>
      </c>
      <c r="R1781" t="s">
        <v>8336</v>
      </c>
      <c r="S1781" s="17">
        <f t="shared" si="164"/>
        <v>42585.691898148143</v>
      </c>
      <c r="T1781" s="17">
        <f t="shared" si="165"/>
        <v>42615.691898148143</v>
      </c>
      <c r="U1781">
        <f t="shared" si="166"/>
        <v>2016</v>
      </c>
      <c r="V1781" t="str">
        <f>TEXT(W1781*29,"mmm")</f>
        <v>Aug</v>
      </c>
      <c r="W1781">
        <f t="shared" si="167"/>
        <v>8</v>
      </c>
    </row>
    <row r="1782" spans="1:23" ht="48" x14ac:dyDescent="0.2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63"/>
        <v>40</v>
      </c>
      <c r="P1782">
        <f t="shared" si="162"/>
        <v>78.44</v>
      </c>
      <c r="Q1782" s="11" t="s">
        <v>8335</v>
      </c>
      <c r="R1782" t="s">
        <v>8336</v>
      </c>
      <c r="S1782" s="17">
        <f t="shared" si="164"/>
        <v>42493.600810185191</v>
      </c>
      <c r="T1782" s="17">
        <f t="shared" si="165"/>
        <v>42553.600810185191</v>
      </c>
      <c r="U1782">
        <f t="shared" si="166"/>
        <v>2016</v>
      </c>
      <c r="V1782" t="str">
        <f>TEXT(W1782*29,"mmm")</f>
        <v>May</v>
      </c>
      <c r="W1782">
        <f t="shared" si="167"/>
        <v>5</v>
      </c>
    </row>
    <row r="1783" spans="1:23" ht="48" x14ac:dyDescent="0.2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63"/>
        <v>26</v>
      </c>
      <c r="P1783">
        <f t="shared" si="162"/>
        <v>59.04</v>
      </c>
      <c r="Q1783" s="11" t="s">
        <v>8335</v>
      </c>
      <c r="R1783" t="s">
        <v>8336</v>
      </c>
      <c r="S1783" s="17">
        <f t="shared" si="164"/>
        <v>42597.617418981477</v>
      </c>
      <c r="T1783" s="17">
        <f t="shared" si="165"/>
        <v>42628.617418981477</v>
      </c>
      <c r="U1783">
        <f t="shared" si="166"/>
        <v>2016</v>
      </c>
      <c r="V1783" t="str">
        <f>TEXT(W1783*29,"mmm")</f>
        <v>Aug</v>
      </c>
      <c r="W1783">
        <f t="shared" si="167"/>
        <v>8</v>
      </c>
    </row>
    <row r="1784" spans="1:23" ht="48" x14ac:dyDescent="0.2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63"/>
        <v>15</v>
      </c>
      <c r="P1784">
        <f t="shared" si="162"/>
        <v>71.34</v>
      </c>
      <c r="Q1784" s="11" t="s">
        <v>8335</v>
      </c>
      <c r="R1784" t="s">
        <v>8336</v>
      </c>
      <c r="S1784" s="17">
        <f t="shared" si="164"/>
        <v>42388.575104166666</v>
      </c>
      <c r="T1784" s="17">
        <f t="shared" si="165"/>
        <v>42421.575104166666</v>
      </c>
      <c r="U1784">
        <f t="shared" si="166"/>
        <v>2016</v>
      </c>
      <c r="V1784" t="str">
        <f>TEXT(W1784*29,"mmm")</f>
        <v>Jan</v>
      </c>
      <c r="W1784">
        <f t="shared" si="167"/>
        <v>1</v>
      </c>
    </row>
    <row r="1785" spans="1:23" ht="48" x14ac:dyDescent="0.2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63"/>
        <v>24</v>
      </c>
      <c r="P1785">
        <f t="shared" si="162"/>
        <v>51.23</v>
      </c>
      <c r="Q1785" s="11" t="s">
        <v>8335</v>
      </c>
      <c r="R1785" t="s">
        <v>8336</v>
      </c>
      <c r="S1785" s="17">
        <f t="shared" si="164"/>
        <v>42115.949976851851</v>
      </c>
      <c r="T1785" s="17">
        <f t="shared" si="165"/>
        <v>42145.949976851851</v>
      </c>
      <c r="U1785">
        <f t="shared" si="166"/>
        <v>2015</v>
      </c>
      <c r="V1785" t="str">
        <f>TEXT(W1785*29,"mmm")</f>
        <v>Apr</v>
      </c>
      <c r="W1785">
        <f t="shared" si="167"/>
        <v>4</v>
      </c>
    </row>
    <row r="1786" spans="1:23" ht="48" x14ac:dyDescent="0.2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63"/>
        <v>40</v>
      </c>
      <c r="P1786">
        <f t="shared" si="162"/>
        <v>60.24</v>
      </c>
      <c r="Q1786" s="11" t="s">
        <v>8335</v>
      </c>
      <c r="R1786" t="s">
        <v>8336</v>
      </c>
      <c r="S1786" s="17">
        <f t="shared" si="164"/>
        <v>42003.655555555553</v>
      </c>
      <c r="T1786" s="17">
        <f t="shared" si="165"/>
        <v>42035.142361111109</v>
      </c>
      <c r="U1786">
        <f t="shared" si="166"/>
        <v>2014</v>
      </c>
      <c r="V1786" t="str">
        <f>TEXT(W1786*29,"mmm")</f>
        <v>Dec</v>
      </c>
      <c r="W1786">
        <f t="shared" si="167"/>
        <v>12</v>
      </c>
    </row>
    <row r="1787" spans="1:23" ht="48" x14ac:dyDescent="0.2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63"/>
        <v>20</v>
      </c>
      <c r="P1787">
        <f t="shared" si="162"/>
        <v>44.94</v>
      </c>
      <c r="Q1787" s="11" t="s">
        <v>8335</v>
      </c>
      <c r="R1787" t="s">
        <v>8336</v>
      </c>
      <c r="S1787" s="17">
        <f t="shared" si="164"/>
        <v>41897.134895833333</v>
      </c>
      <c r="T1787" s="17">
        <f t="shared" si="165"/>
        <v>41928</v>
      </c>
      <c r="U1787">
        <f t="shared" si="166"/>
        <v>2014</v>
      </c>
      <c r="V1787" t="str">
        <f>TEXT(W1787*29,"mmm")</f>
        <v>Sep</v>
      </c>
      <c r="W1787">
        <f t="shared" si="167"/>
        <v>9</v>
      </c>
    </row>
    <row r="1788" spans="1:23" ht="48" x14ac:dyDescent="0.2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63"/>
        <v>48</v>
      </c>
      <c r="P1788">
        <f t="shared" si="162"/>
        <v>31.21</v>
      </c>
      <c r="Q1788" s="11" t="s">
        <v>8335</v>
      </c>
      <c r="R1788" t="s">
        <v>8336</v>
      </c>
      <c r="S1788" s="17">
        <f t="shared" si="164"/>
        <v>41958.550659722227</v>
      </c>
      <c r="T1788" s="17">
        <f t="shared" si="165"/>
        <v>41988.550659722227</v>
      </c>
      <c r="U1788">
        <f t="shared" si="166"/>
        <v>2014</v>
      </c>
      <c r="V1788" t="str">
        <f>TEXT(W1788*29,"mmm")</f>
        <v>Nov</v>
      </c>
      <c r="W1788">
        <f t="shared" si="167"/>
        <v>11</v>
      </c>
    </row>
    <row r="1789" spans="1:23" ht="48" x14ac:dyDescent="0.2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63"/>
        <v>15</v>
      </c>
      <c r="P1789">
        <f t="shared" si="162"/>
        <v>63.88</v>
      </c>
      <c r="Q1789" s="11" t="s">
        <v>8335</v>
      </c>
      <c r="R1789" t="s">
        <v>8336</v>
      </c>
      <c r="S1789" s="17">
        <f t="shared" si="164"/>
        <v>42068.65552083333</v>
      </c>
      <c r="T1789" s="17">
        <f t="shared" si="165"/>
        <v>42098.613854166666</v>
      </c>
      <c r="U1789">
        <f t="shared" si="166"/>
        <v>2015</v>
      </c>
      <c r="V1789" t="str">
        <f>TEXT(W1789*29,"mmm")</f>
        <v>Mar</v>
      </c>
      <c r="W1789">
        <f t="shared" si="167"/>
        <v>3</v>
      </c>
    </row>
    <row r="1790" spans="1:23" ht="48" x14ac:dyDescent="0.2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63"/>
        <v>1</v>
      </c>
      <c r="P1790">
        <f t="shared" si="162"/>
        <v>19</v>
      </c>
      <c r="Q1790" s="11" t="s">
        <v>8335</v>
      </c>
      <c r="R1790" t="s">
        <v>8336</v>
      </c>
      <c r="S1790" s="17">
        <f t="shared" si="164"/>
        <v>41913.94840277778</v>
      </c>
      <c r="T1790" s="17">
        <f t="shared" si="165"/>
        <v>41943.94840277778</v>
      </c>
      <c r="U1790">
        <f t="shared" si="166"/>
        <v>2014</v>
      </c>
      <c r="V1790" t="str">
        <f>TEXT(W1790*29,"mmm")</f>
        <v>Oct</v>
      </c>
      <c r="W1790">
        <f t="shared" si="167"/>
        <v>10</v>
      </c>
    </row>
    <row r="1791" spans="1:23" ht="48" x14ac:dyDescent="0.2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63"/>
        <v>1</v>
      </c>
      <c r="P1791">
        <f t="shared" si="162"/>
        <v>10</v>
      </c>
      <c r="Q1791" s="11" t="s">
        <v>8335</v>
      </c>
      <c r="R1791" t="s">
        <v>8336</v>
      </c>
      <c r="S1791" s="17">
        <f t="shared" si="164"/>
        <v>41956.250034722223</v>
      </c>
      <c r="T1791" s="17">
        <f t="shared" si="165"/>
        <v>42016.250034722223</v>
      </c>
      <c r="U1791">
        <f t="shared" si="166"/>
        <v>2014</v>
      </c>
      <c r="V1791" t="str">
        <f>TEXT(W1791*29,"mmm")</f>
        <v>Nov</v>
      </c>
      <c r="W1791">
        <f t="shared" si="167"/>
        <v>11</v>
      </c>
    </row>
    <row r="1792" spans="1:23" ht="48" x14ac:dyDescent="0.2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63"/>
        <v>5</v>
      </c>
      <c r="P1792">
        <f t="shared" si="162"/>
        <v>109.07</v>
      </c>
      <c r="Q1792" s="11" t="s">
        <v>8335</v>
      </c>
      <c r="R1792" t="s">
        <v>8336</v>
      </c>
      <c r="S1792" s="17">
        <f t="shared" si="164"/>
        <v>42010.674513888895</v>
      </c>
      <c r="T1792" s="17">
        <f t="shared" si="165"/>
        <v>42040.674513888895</v>
      </c>
      <c r="U1792">
        <f t="shared" si="166"/>
        <v>2015</v>
      </c>
      <c r="V1792" t="str">
        <f>TEXT(W1792*29,"mmm")</f>
        <v>Jan</v>
      </c>
      <c r="W1792">
        <f t="shared" si="167"/>
        <v>1</v>
      </c>
    </row>
    <row r="1793" spans="1:23" ht="32" x14ac:dyDescent="0.2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63"/>
        <v>4</v>
      </c>
      <c r="P1793">
        <f t="shared" si="162"/>
        <v>26.75</v>
      </c>
      <c r="Q1793" s="11" t="s">
        <v>8335</v>
      </c>
      <c r="R1793" t="s">
        <v>8336</v>
      </c>
      <c r="S1793" s="17">
        <f t="shared" si="164"/>
        <v>41973.740335648152</v>
      </c>
      <c r="T1793" s="17">
        <f t="shared" si="165"/>
        <v>42033.740335648152</v>
      </c>
      <c r="U1793">
        <f t="shared" si="166"/>
        <v>2014</v>
      </c>
      <c r="V1793" t="str">
        <f>TEXT(W1793*29,"mmm")</f>
        <v>Nov</v>
      </c>
      <c r="W1793">
        <f t="shared" si="167"/>
        <v>11</v>
      </c>
    </row>
    <row r="1794" spans="1:23" ht="32" x14ac:dyDescent="0.2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63"/>
        <v>61</v>
      </c>
      <c r="P1794">
        <f t="shared" ref="P1794:P1857" si="168">IFERROR(ROUND(E1794/L1794,2),0)</f>
        <v>109.94</v>
      </c>
      <c r="Q1794" s="11" t="s">
        <v>8335</v>
      </c>
      <c r="R1794" t="s">
        <v>8336</v>
      </c>
      <c r="S1794" s="17">
        <f t="shared" si="164"/>
        <v>42189.031041666662</v>
      </c>
      <c r="T1794" s="17">
        <f t="shared" si="165"/>
        <v>42226.290972222225</v>
      </c>
      <c r="U1794">
        <f t="shared" si="166"/>
        <v>2015</v>
      </c>
      <c r="V1794" t="str">
        <f>TEXT(W1794*29,"mmm")</f>
        <v>Jul</v>
      </c>
      <c r="W1794">
        <f t="shared" si="167"/>
        <v>7</v>
      </c>
    </row>
    <row r="1795" spans="1:23" ht="48" x14ac:dyDescent="0.2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69">ROUND(E1795/D1795*100,0)</f>
        <v>1</v>
      </c>
      <c r="P1795">
        <f t="shared" si="168"/>
        <v>20</v>
      </c>
      <c r="Q1795" s="11" t="s">
        <v>8335</v>
      </c>
      <c r="R1795" t="s">
        <v>8336</v>
      </c>
      <c r="S1795" s="17">
        <f t="shared" ref="S1795:S1858" si="170">(((J1795/60)/60)/24)+DATE(1970,1,1)</f>
        <v>41940.89166666667</v>
      </c>
      <c r="T1795" s="17">
        <f t="shared" ref="T1795:T1858" si="171">(((I1795/60)/60)/24)+DATE(1970,1,1)</f>
        <v>41970.933333333334</v>
      </c>
      <c r="U1795">
        <f t="shared" ref="U1795:U1858" si="172">YEAR(S1795)</f>
        <v>2014</v>
      </c>
      <c r="V1795" t="str">
        <f>TEXT(W1795*29,"mmm")</f>
        <v>Oct</v>
      </c>
      <c r="W1795">
        <f t="shared" ref="W1795:W1858" si="173">MONTH(S1795)</f>
        <v>10</v>
      </c>
    </row>
    <row r="1796" spans="1:23" ht="48" x14ac:dyDescent="0.2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69"/>
        <v>11</v>
      </c>
      <c r="P1796">
        <f t="shared" si="168"/>
        <v>55.39</v>
      </c>
      <c r="Q1796" s="11" t="s">
        <v>8335</v>
      </c>
      <c r="R1796" t="s">
        <v>8336</v>
      </c>
      <c r="S1796" s="17">
        <f t="shared" si="170"/>
        <v>42011.551180555558</v>
      </c>
      <c r="T1796" s="17">
        <f t="shared" si="171"/>
        <v>42046.551180555558</v>
      </c>
      <c r="U1796">
        <f t="shared" si="172"/>
        <v>2015</v>
      </c>
      <c r="V1796" t="str">
        <f>TEXT(W1796*29,"mmm")</f>
        <v>Jan</v>
      </c>
      <c r="W1796">
        <f t="shared" si="173"/>
        <v>1</v>
      </c>
    </row>
    <row r="1797" spans="1:23" ht="48" x14ac:dyDescent="0.2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69"/>
        <v>39</v>
      </c>
      <c r="P1797">
        <f t="shared" si="168"/>
        <v>133.9</v>
      </c>
      <c r="Q1797" s="11" t="s">
        <v>8335</v>
      </c>
      <c r="R1797" t="s">
        <v>8336</v>
      </c>
      <c r="S1797" s="17">
        <f t="shared" si="170"/>
        <v>42628.288668981477</v>
      </c>
      <c r="T1797" s="17">
        <f t="shared" si="171"/>
        <v>42657.666666666672</v>
      </c>
      <c r="U1797">
        <f t="shared" si="172"/>
        <v>2016</v>
      </c>
      <c r="V1797" t="str">
        <f>TEXT(W1797*29,"mmm")</f>
        <v>Sep</v>
      </c>
      <c r="W1797">
        <f t="shared" si="173"/>
        <v>9</v>
      </c>
    </row>
    <row r="1798" spans="1:23" ht="48" x14ac:dyDescent="0.2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69"/>
        <v>22</v>
      </c>
      <c r="P1798">
        <f t="shared" si="168"/>
        <v>48.72</v>
      </c>
      <c r="Q1798" s="11" t="s">
        <v>8335</v>
      </c>
      <c r="R1798" t="s">
        <v>8336</v>
      </c>
      <c r="S1798" s="17">
        <f t="shared" si="170"/>
        <v>42515.439421296294</v>
      </c>
      <c r="T1798" s="17">
        <f t="shared" si="171"/>
        <v>42575.439421296294</v>
      </c>
      <c r="U1798">
        <f t="shared" si="172"/>
        <v>2016</v>
      </c>
      <c r="V1798" t="str">
        <f>TEXT(W1798*29,"mmm")</f>
        <v>May</v>
      </c>
      <c r="W1798">
        <f t="shared" si="173"/>
        <v>5</v>
      </c>
    </row>
    <row r="1799" spans="1:23" ht="48" x14ac:dyDescent="0.2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69"/>
        <v>68</v>
      </c>
      <c r="P1799">
        <f t="shared" si="168"/>
        <v>48.25</v>
      </c>
      <c r="Q1799" s="11" t="s">
        <v>8335</v>
      </c>
      <c r="R1799" t="s">
        <v>8336</v>
      </c>
      <c r="S1799" s="17">
        <f t="shared" si="170"/>
        <v>42689.56931712963</v>
      </c>
      <c r="T1799" s="17">
        <f t="shared" si="171"/>
        <v>42719.56931712963</v>
      </c>
      <c r="U1799">
        <f t="shared" si="172"/>
        <v>2016</v>
      </c>
      <c r="V1799" t="str">
        <f>TEXT(W1799*29,"mmm")</f>
        <v>Nov</v>
      </c>
      <c r="W1799">
        <f t="shared" si="173"/>
        <v>11</v>
      </c>
    </row>
    <row r="1800" spans="1:23" ht="48" x14ac:dyDescent="0.2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69"/>
        <v>14</v>
      </c>
      <c r="P1800">
        <f t="shared" si="168"/>
        <v>58.97</v>
      </c>
      <c r="Q1800" s="11" t="s">
        <v>8335</v>
      </c>
      <c r="R1800" t="s">
        <v>8336</v>
      </c>
      <c r="S1800" s="17">
        <f t="shared" si="170"/>
        <v>42344.32677083333</v>
      </c>
      <c r="T1800" s="17">
        <f t="shared" si="171"/>
        <v>42404.32677083333</v>
      </c>
      <c r="U1800">
        <f t="shared" si="172"/>
        <v>2015</v>
      </c>
      <c r="V1800" t="str">
        <f>TEXT(W1800*29,"mmm")</f>
        <v>Dec</v>
      </c>
      <c r="W1800">
        <f t="shared" si="173"/>
        <v>12</v>
      </c>
    </row>
    <row r="1801" spans="1:23" ht="32" x14ac:dyDescent="0.2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69"/>
        <v>2</v>
      </c>
      <c r="P1801">
        <f t="shared" si="168"/>
        <v>11.64</v>
      </c>
      <c r="Q1801" s="11" t="s">
        <v>8335</v>
      </c>
      <c r="R1801" t="s">
        <v>8336</v>
      </c>
      <c r="S1801" s="17">
        <f t="shared" si="170"/>
        <v>41934.842685185184</v>
      </c>
      <c r="T1801" s="17">
        <f t="shared" si="171"/>
        <v>41954.884351851855</v>
      </c>
      <c r="U1801">
        <f t="shared" si="172"/>
        <v>2014</v>
      </c>
      <c r="V1801" t="str">
        <f>TEXT(W1801*29,"mmm")</f>
        <v>Oct</v>
      </c>
      <c r="W1801">
        <f t="shared" si="173"/>
        <v>10</v>
      </c>
    </row>
    <row r="1802" spans="1:23" ht="48" x14ac:dyDescent="0.2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69"/>
        <v>20</v>
      </c>
      <c r="P1802">
        <f t="shared" si="168"/>
        <v>83.72</v>
      </c>
      <c r="Q1802" s="11" t="s">
        <v>8335</v>
      </c>
      <c r="R1802" t="s">
        <v>8336</v>
      </c>
      <c r="S1802" s="17">
        <f t="shared" si="170"/>
        <v>42623.606134259258</v>
      </c>
      <c r="T1802" s="17">
        <f t="shared" si="171"/>
        <v>42653.606134259258</v>
      </c>
      <c r="U1802">
        <f t="shared" si="172"/>
        <v>2016</v>
      </c>
      <c r="V1802" t="str">
        <f>TEXT(W1802*29,"mmm")</f>
        <v>Sep</v>
      </c>
      <c r="W1802">
        <f t="shared" si="173"/>
        <v>9</v>
      </c>
    </row>
    <row r="1803" spans="1:23" ht="48" x14ac:dyDescent="0.2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69"/>
        <v>14</v>
      </c>
      <c r="P1803">
        <f t="shared" si="168"/>
        <v>63.65</v>
      </c>
      <c r="Q1803" s="11" t="s">
        <v>8335</v>
      </c>
      <c r="R1803" t="s">
        <v>8336</v>
      </c>
      <c r="S1803" s="17">
        <f t="shared" si="170"/>
        <v>42321.660509259258</v>
      </c>
      <c r="T1803" s="17">
        <f t="shared" si="171"/>
        <v>42353.506944444445</v>
      </c>
      <c r="U1803">
        <f t="shared" si="172"/>
        <v>2015</v>
      </c>
      <c r="V1803" t="str">
        <f>TEXT(W1803*29,"mmm")</f>
        <v>Nov</v>
      </c>
      <c r="W1803">
        <f t="shared" si="173"/>
        <v>11</v>
      </c>
    </row>
    <row r="1804" spans="1:23" ht="32" x14ac:dyDescent="0.2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69"/>
        <v>48</v>
      </c>
      <c r="P1804">
        <f t="shared" si="168"/>
        <v>94.28</v>
      </c>
      <c r="Q1804" s="11" t="s">
        <v>8335</v>
      </c>
      <c r="R1804" t="s">
        <v>8336</v>
      </c>
      <c r="S1804" s="17">
        <f t="shared" si="170"/>
        <v>42159.47256944445</v>
      </c>
      <c r="T1804" s="17">
        <f t="shared" si="171"/>
        <v>42182.915972222225</v>
      </c>
      <c r="U1804">
        <f t="shared" si="172"/>
        <v>2015</v>
      </c>
      <c r="V1804" t="str">
        <f>TEXT(W1804*29,"mmm")</f>
        <v>Jun</v>
      </c>
      <c r="W1804">
        <f t="shared" si="173"/>
        <v>6</v>
      </c>
    </row>
    <row r="1805" spans="1:23" ht="48" x14ac:dyDescent="0.2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69"/>
        <v>31</v>
      </c>
      <c r="P1805">
        <f t="shared" si="168"/>
        <v>71.87</v>
      </c>
      <c r="Q1805" s="11" t="s">
        <v>8335</v>
      </c>
      <c r="R1805" t="s">
        <v>8336</v>
      </c>
      <c r="S1805" s="17">
        <f t="shared" si="170"/>
        <v>42018.071550925932</v>
      </c>
      <c r="T1805" s="17">
        <f t="shared" si="171"/>
        <v>42049.071550925932</v>
      </c>
      <c r="U1805">
        <f t="shared" si="172"/>
        <v>2015</v>
      </c>
      <c r="V1805" t="str">
        <f>TEXT(W1805*29,"mmm")</f>
        <v>Jan</v>
      </c>
      <c r="W1805">
        <f t="shared" si="173"/>
        <v>1</v>
      </c>
    </row>
    <row r="1806" spans="1:23" ht="48" x14ac:dyDescent="0.2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69"/>
        <v>35</v>
      </c>
      <c r="P1806">
        <f t="shared" si="168"/>
        <v>104.85</v>
      </c>
      <c r="Q1806" s="11" t="s">
        <v>8335</v>
      </c>
      <c r="R1806" t="s">
        <v>8336</v>
      </c>
      <c r="S1806" s="17">
        <f t="shared" si="170"/>
        <v>42282.678287037037</v>
      </c>
      <c r="T1806" s="17">
        <f t="shared" si="171"/>
        <v>42322.719953703709</v>
      </c>
      <c r="U1806">
        <f t="shared" si="172"/>
        <v>2015</v>
      </c>
      <c r="V1806" t="str">
        <f>TEXT(W1806*29,"mmm")</f>
        <v>Oct</v>
      </c>
      <c r="W1806">
        <f t="shared" si="173"/>
        <v>10</v>
      </c>
    </row>
    <row r="1807" spans="1:23" ht="48" x14ac:dyDescent="0.2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69"/>
        <v>36</v>
      </c>
      <c r="P1807">
        <f t="shared" si="168"/>
        <v>67.14</v>
      </c>
      <c r="Q1807" s="11" t="s">
        <v>8335</v>
      </c>
      <c r="R1807" t="s">
        <v>8336</v>
      </c>
      <c r="S1807" s="17">
        <f t="shared" si="170"/>
        <v>42247.803912037038</v>
      </c>
      <c r="T1807" s="17">
        <f t="shared" si="171"/>
        <v>42279.75</v>
      </c>
      <c r="U1807">
        <f t="shared" si="172"/>
        <v>2015</v>
      </c>
      <c r="V1807" t="str">
        <f>TEXT(W1807*29,"mmm")</f>
        <v>Aug</v>
      </c>
      <c r="W1807">
        <f t="shared" si="173"/>
        <v>8</v>
      </c>
    </row>
    <row r="1808" spans="1:23" ht="48" x14ac:dyDescent="0.2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69"/>
        <v>3</v>
      </c>
      <c r="P1808">
        <f t="shared" si="168"/>
        <v>73.88</v>
      </c>
      <c r="Q1808" s="11" t="s">
        <v>8335</v>
      </c>
      <c r="R1808" t="s">
        <v>8336</v>
      </c>
      <c r="S1808" s="17">
        <f t="shared" si="170"/>
        <v>41877.638298611113</v>
      </c>
      <c r="T1808" s="17">
        <f t="shared" si="171"/>
        <v>41912.638298611113</v>
      </c>
      <c r="U1808">
        <f t="shared" si="172"/>
        <v>2014</v>
      </c>
      <c r="V1808" t="str">
        <f>TEXT(W1808*29,"mmm")</f>
        <v>Aug</v>
      </c>
      <c r="W1808">
        <f t="shared" si="173"/>
        <v>8</v>
      </c>
    </row>
    <row r="1809" spans="1:23" ht="32" x14ac:dyDescent="0.2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69"/>
        <v>11</v>
      </c>
      <c r="P1809">
        <f t="shared" si="168"/>
        <v>69.13</v>
      </c>
      <c r="Q1809" s="11" t="s">
        <v>8335</v>
      </c>
      <c r="R1809" t="s">
        <v>8336</v>
      </c>
      <c r="S1809" s="17">
        <f t="shared" si="170"/>
        <v>41880.068437499998</v>
      </c>
      <c r="T1809" s="17">
        <f t="shared" si="171"/>
        <v>41910.068437499998</v>
      </c>
      <c r="U1809">
        <f t="shared" si="172"/>
        <v>2014</v>
      </c>
      <c r="V1809" t="str">
        <f>TEXT(W1809*29,"mmm")</f>
        <v>Aug</v>
      </c>
      <c r="W1809">
        <f t="shared" si="173"/>
        <v>8</v>
      </c>
    </row>
    <row r="1810" spans="1:23" ht="48" x14ac:dyDescent="0.2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69"/>
        <v>41</v>
      </c>
      <c r="P1810">
        <f t="shared" si="168"/>
        <v>120.77</v>
      </c>
      <c r="Q1810" s="11" t="s">
        <v>8335</v>
      </c>
      <c r="R1810" t="s">
        <v>8336</v>
      </c>
      <c r="S1810" s="17">
        <f t="shared" si="170"/>
        <v>42742.680902777778</v>
      </c>
      <c r="T1810" s="17">
        <f t="shared" si="171"/>
        <v>42777.680902777778</v>
      </c>
      <c r="U1810">
        <f t="shared" si="172"/>
        <v>2017</v>
      </c>
      <c r="V1810" t="str">
        <f>TEXT(W1810*29,"mmm")</f>
        <v>Jan</v>
      </c>
      <c r="W1810">
        <f t="shared" si="173"/>
        <v>1</v>
      </c>
    </row>
    <row r="1811" spans="1:23" ht="48" x14ac:dyDescent="0.2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69"/>
        <v>11</v>
      </c>
      <c r="P1811">
        <f t="shared" si="168"/>
        <v>42.22</v>
      </c>
      <c r="Q1811" s="11" t="s">
        <v>8335</v>
      </c>
      <c r="R1811" t="s">
        <v>8336</v>
      </c>
      <c r="S1811" s="17">
        <f t="shared" si="170"/>
        <v>42029.907858796301</v>
      </c>
      <c r="T1811" s="17">
        <f t="shared" si="171"/>
        <v>42064.907858796301</v>
      </c>
      <c r="U1811">
        <f t="shared" si="172"/>
        <v>2015</v>
      </c>
      <c r="V1811" t="str">
        <f>TEXT(W1811*29,"mmm")</f>
        <v>Jan</v>
      </c>
      <c r="W1811">
        <f t="shared" si="173"/>
        <v>1</v>
      </c>
    </row>
    <row r="1812" spans="1:23" ht="48" x14ac:dyDescent="0.2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69"/>
        <v>3</v>
      </c>
      <c r="P1812">
        <f t="shared" si="168"/>
        <v>7.5</v>
      </c>
      <c r="Q1812" s="11" t="s">
        <v>8335</v>
      </c>
      <c r="R1812" t="s">
        <v>8336</v>
      </c>
      <c r="S1812" s="17">
        <f t="shared" si="170"/>
        <v>41860.91002314815</v>
      </c>
      <c r="T1812" s="17">
        <f t="shared" si="171"/>
        <v>41872.91002314815</v>
      </c>
      <c r="U1812">
        <f t="shared" si="172"/>
        <v>2014</v>
      </c>
      <c r="V1812" t="str">
        <f>TEXT(W1812*29,"mmm")</f>
        <v>Aug</v>
      </c>
      <c r="W1812">
        <f t="shared" si="173"/>
        <v>8</v>
      </c>
    </row>
    <row r="1813" spans="1:23" ht="32" x14ac:dyDescent="0.2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69"/>
        <v>0</v>
      </c>
      <c r="P1813">
        <f t="shared" si="168"/>
        <v>1.54</v>
      </c>
      <c r="Q1813" s="11" t="s">
        <v>8335</v>
      </c>
      <c r="R1813" t="s">
        <v>8336</v>
      </c>
      <c r="S1813" s="17">
        <f t="shared" si="170"/>
        <v>41876.433680555558</v>
      </c>
      <c r="T1813" s="17">
        <f t="shared" si="171"/>
        <v>41936.166666666664</v>
      </c>
      <c r="U1813">
        <f t="shared" si="172"/>
        <v>2014</v>
      </c>
      <c r="V1813" t="str">
        <f>TEXT(W1813*29,"mmm")</f>
        <v>Aug</v>
      </c>
      <c r="W1813">
        <f t="shared" si="173"/>
        <v>8</v>
      </c>
    </row>
    <row r="1814" spans="1:23" ht="48" x14ac:dyDescent="0.2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69"/>
        <v>13</v>
      </c>
      <c r="P1814">
        <f t="shared" si="168"/>
        <v>37.61</v>
      </c>
      <c r="Q1814" s="11" t="s">
        <v>8335</v>
      </c>
      <c r="R1814" t="s">
        <v>8336</v>
      </c>
      <c r="S1814" s="17">
        <f t="shared" si="170"/>
        <v>42524.318703703699</v>
      </c>
      <c r="T1814" s="17">
        <f t="shared" si="171"/>
        <v>42554.318703703699</v>
      </c>
      <c r="U1814">
        <f t="shared" si="172"/>
        <v>2016</v>
      </c>
      <c r="V1814" t="str">
        <f>TEXT(W1814*29,"mmm")</f>
        <v>Jun</v>
      </c>
      <c r="W1814">
        <f t="shared" si="173"/>
        <v>6</v>
      </c>
    </row>
    <row r="1815" spans="1:23" ht="48" x14ac:dyDescent="0.2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69"/>
        <v>0</v>
      </c>
      <c r="P1815">
        <f t="shared" si="168"/>
        <v>0</v>
      </c>
      <c r="Q1815" s="11" t="s">
        <v>8335</v>
      </c>
      <c r="R1815" t="s">
        <v>8336</v>
      </c>
      <c r="S1815" s="17">
        <f t="shared" si="170"/>
        <v>41829.889027777775</v>
      </c>
      <c r="T1815" s="17">
        <f t="shared" si="171"/>
        <v>41859.889027777775</v>
      </c>
      <c r="U1815">
        <f t="shared" si="172"/>
        <v>2014</v>
      </c>
      <c r="V1815" t="str">
        <f>TEXT(W1815*29,"mmm")</f>
        <v>Jul</v>
      </c>
      <c r="W1815">
        <f t="shared" si="173"/>
        <v>7</v>
      </c>
    </row>
    <row r="1816" spans="1:23" ht="48" x14ac:dyDescent="0.2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69"/>
        <v>49</v>
      </c>
      <c r="P1816">
        <f t="shared" si="168"/>
        <v>42.16</v>
      </c>
      <c r="Q1816" s="11" t="s">
        <v>8335</v>
      </c>
      <c r="R1816" t="s">
        <v>8336</v>
      </c>
      <c r="S1816" s="17">
        <f t="shared" si="170"/>
        <v>42033.314074074078</v>
      </c>
      <c r="T1816" s="17">
        <f t="shared" si="171"/>
        <v>42063.314074074078</v>
      </c>
      <c r="U1816">
        <f t="shared" si="172"/>
        <v>2015</v>
      </c>
      <c r="V1816" t="str">
        <f>TEXT(W1816*29,"mmm")</f>
        <v>Jan</v>
      </c>
      <c r="W1816">
        <f t="shared" si="173"/>
        <v>1</v>
      </c>
    </row>
    <row r="1817" spans="1:23" ht="48" x14ac:dyDescent="0.2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69"/>
        <v>0</v>
      </c>
      <c r="P1817">
        <f t="shared" si="168"/>
        <v>0</v>
      </c>
      <c r="Q1817" s="11" t="s">
        <v>8335</v>
      </c>
      <c r="R1817" t="s">
        <v>8336</v>
      </c>
      <c r="S1817" s="17">
        <f t="shared" si="170"/>
        <v>42172.906678240746</v>
      </c>
      <c r="T1817" s="17">
        <f t="shared" si="171"/>
        <v>42186.906678240746</v>
      </c>
      <c r="U1817">
        <f t="shared" si="172"/>
        <v>2015</v>
      </c>
      <c r="V1817" t="str">
        <f>TEXT(W1817*29,"mmm")</f>
        <v>Jun</v>
      </c>
      <c r="W1817">
        <f t="shared" si="173"/>
        <v>6</v>
      </c>
    </row>
    <row r="1818" spans="1:23" ht="48" x14ac:dyDescent="0.2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69"/>
        <v>2</v>
      </c>
      <c r="P1818">
        <f t="shared" si="168"/>
        <v>84.83</v>
      </c>
      <c r="Q1818" s="11" t="s">
        <v>8335</v>
      </c>
      <c r="R1818" t="s">
        <v>8336</v>
      </c>
      <c r="S1818" s="17">
        <f t="shared" si="170"/>
        <v>42548.876192129625</v>
      </c>
      <c r="T1818" s="17">
        <f t="shared" si="171"/>
        <v>42576.791666666672</v>
      </c>
      <c r="U1818">
        <f t="shared" si="172"/>
        <v>2016</v>
      </c>
      <c r="V1818" t="str">
        <f>TEXT(W1818*29,"mmm")</f>
        <v>Jun</v>
      </c>
      <c r="W1818">
        <f t="shared" si="173"/>
        <v>6</v>
      </c>
    </row>
    <row r="1819" spans="1:23" ht="32" x14ac:dyDescent="0.2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69"/>
        <v>52</v>
      </c>
      <c r="P1819">
        <f t="shared" si="168"/>
        <v>94.19</v>
      </c>
      <c r="Q1819" s="11" t="s">
        <v>8335</v>
      </c>
      <c r="R1819" t="s">
        <v>8336</v>
      </c>
      <c r="S1819" s="17">
        <f t="shared" si="170"/>
        <v>42705.662118055552</v>
      </c>
      <c r="T1819" s="17">
        <f t="shared" si="171"/>
        <v>42765.290972222225</v>
      </c>
      <c r="U1819">
        <f t="shared" si="172"/>
        <v>2016</v>
      </c>
      <c r="V1819" t="str">
        <f>TEXT(W1819*29,"mmm")</f>
        <v>Dec</v>
      </c>
      <c r="W1819">
        <f t="shared" si="173"/>
        <v>12</v>
      </c>
    </row>
    <row r="1820" spans="1:23" ht="32" x14ac:dyDescent="0.2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69"/>
        <v>0</v>
      </c>
      <c r="P1820">
        <f t="shared" si="168"/>
        <v>0</v>
      </c>
      <c r="Q1820" s="11" t="s">
        <v>8335</v>
      </c>
      <c r="R1820" t="s">
        <v>8336</v>
      </c>
      <c r="S1820" s="17">
        <f t="shared" si="170"/>
        <v>42067.234375</v>
      </c>
      <c r="T1820" s="17">
        <f t="shared" si="171"/>
        <v>42097.192708333328</v>
      </c>
      <c r="U1820">
        <f t="shared" si="172"/>
        <v>2015</v>
      </c>
      <c r="V1820" t="str">
        <f>TEXT(W1820*29,"mmm")</f>
        <v>Mar</v>
      </c>
      <c r="W1820">
        <f t="shared" si="173"/>
        <v>3</v>
      </c>
    </row>
    <row r="1821" spans="1:23" ht="48" x14ac:dyDescent="0.2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69"/>
        <v>2</v>
      </c>
      <c r="P1821">
        <f t="shared" si="168"/>
        <v>6.25</v>
      </c>
      <c r="Q1821" s="11" t="s">
        <v>8335</v>
      </c>
      <c r="R1821" t="s">
        <v>8336</v>
      </c>
      <c r="S1821" s="17">
        <f t="shared" si="170"/>
        <v>41820.752268518518</v>
      </c>
      <c r="T1821" s="17">
        <f t="shared" si="171"/>
        <v>41850.752268518518</v>
      </c>
      <c r="U1821">
        <f t="shared" si="172"/>
        <v>2014</v>
      </c>
      <c r="V1821" t="str">
        <f>TEXT(W1821*29,"mmm")</f>
        <v>Jun</v>
      </c>
      <c r="W1821">
        <f t="shared" si="173"/>
        <v>6</v>
      </c>
    </row>
    <row r="1822" spans="1:23" ht="48" x14ac:dyDescent="0.2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69"/>
        <v>7</v>
      </c>
      <c r="P1822">
        <f t="shared" si="168"/>
        <v>213.38</v>
      </c>
      <c r="Q1822" s="11" t="s">
        <v>8335</v>
      </c>
      <c r="R1822" t="s">
        <v>8336</v>
      </c>
      <c r="S1822" s="17">
        <f t="shared" si="170"/>
        <v>42065.084375000006</v>
      </c>
      <c r="T1822" s="17">
        <f t="shared" si="171"/>
        <v>42095.042708333334</v>
      </c>
      <c r="U1822">
        <f t="shared" si="172"/>
        <v>2015</v>
      </c>
      <c r="V1822" t="str">
        <f>TEXT(W1822*29,"mmm")</f>
        <v>Mar</v>
      </c>
      <c r="W1822">
        <f t="shared" si="173"/>
        <v>3</v>
      </c>
    </row>
    <row r="1823" spans="1:23" ht="48" x14ac:dyDescent="0.2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69"/>
        <v>135</v>
      </c>
      <c r="P1823">
        <f t="shared" si="168"/>
        <v>59.16</v>
      </c>
      <c r="Q1823" s="11" t="s">
        <v>8322</v>
      </c>
      <c r="R1823" t="s">
        <v>8323</v>
      </c>
      <c r="S1823" s="17">
        <f t="shared" si="170"/>
        <v>40926.319062499999</v>
      </c>
      <c r="T1823" s="17">
        <f t="shared" si="171"/>
        <v>40971.319062499999</v>
      </c>
      <c r="U1823">
        <f t="shared" si="172"/>
        <v>2012</v>
      </c>
      <c r="V1823" t="str">
        <f>TEXT(W1823*29,"mmm")</f>
        <v>Jan</v>
      </c>
      <c r="W1823">
        <f t="shared" si="173"/>
        <v>1</v>
      </c>
    </row>
    <row r="1824" spans="1:23" ht="32" x14ac:dyDescent="0.2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69"/>
        <v>100</v>
      </c>
      <c r="P1824">
        <f t="shared" si="168"/>
        <v>27.27</v>
      </c>
      <c r="Q1824" s="11" t="s">
        <v>8322</v>
      </c>
      <c r="R1824" t="s">
        <v>8323</v>
      </c>
      <c r="S1824" s="17">
        <f t="shared" si="170"/>
        <v>41634.797013888885</v>
      </c>
      <c r="T1824" s="17">
        <f t="shared" si="171"/>
        <v>41670.792361111111</v>
      </c>
      <c r="U1824">
        <f t="shared" si="172"/>
        <v>2013</v>
      </c>
      <c r="V1824" t="str">
        <f>TEXT(W1824*29,"mmm")</f>
        <v>Dec</v>
      </c>
      <c r="W1824">
        <f t="shared" si="173"/>
        <v>12</v>
      </c>
    </row>
    <row r="1825" spans="1:23" ht="48" x14ac:dyDescent="0.2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69"/>
        <v>116</v>
      </c>
      <c r="P1825">
        <f t="shared" si="168"/>
        <v>24.58</v>
      </c>
      <c r="Q1825" s="11" t="s">
        <v>8322</v>
      </c>
      <c r="R1825" t="s">
        <v>8323</v>
      </c>
      <c r="S1825" s="17">
        <f t="shared" si="170"/>
        <v>41176.684907407405</v>
      </c>
      <c r="T1825" s="17">
        <f t="shared" si="171"/>
        <v>41206.684907407405</v>
      </c>
      <c r="U1825">
        <f t="shared" si="172"/>
        <v>2012</v>
      </c>
      <c r="V1825" t="str">
        <f>TEXT(W1825*29,"mmm")</f>
        <v>Sep</v>
      </c>
      <c r="W1825">
        <f t="shared" si="173"/>
        <v>9</v>
      </c>
    </row>
    <row r="1826" spans="1:23" ht="16" x14ac:dyDescent="0.2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69"/>
        <v>100</v>
      </c>
      <c r="P1826">
        <f t="shared" si="168"/>
        <v>75.05</v>
      </c>
      <c r="Q1826" s="11" t="s">
        <v>8322</v>
      </c>
      <c r="R1826" t="s">
        <v>8323</v>
      </c>
      <c r="S1826" s="17">
        <f t="shared" si="170"/>
        <v>41626.916284722225</v>
      </c>
      <c r="T1826" s="17">
        <f t="shared" si="171"/>
        <v>41647.088888888888</v>
      </c>
      <c r="U1826">
        <f t="shared" si="172"/>
        <v>2013</v>
      </c>
      <c r="V1826" t="str">
        <f>TEXT(W1826*29,"mmm")</f>
        <v>Dec</v>
      </c>
      <c r="W1826">
        <f t="shared" si="173"/>
        <v>12</v>
      </c>
    </row>
    <row r="1827" spans="1:23" ht="48" x14ac:dyDescent="0.2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69"/>
        <v>105</v>
      </c>
      <c r="P1827">
        <f t="shared" si="168"/>
        <v>42.02</v>
      </c>
      <c r="Q1827" s="11" t="s">
        <v>8322</v>
      </c>
      <c r="R1827" t="s">
        <v>8323</v>
      </c>
      <c r="S1827" s="17">
        <f t="shared" si="170"/>
        <v>41443.83452546296</v>
      </c>
      <c r="T1827" s="17">
        <f t="shared" si="171"/>
        <v>41466.83452546296</v>
      </c>
      <c r="U1827">
        <f t="shared" si="172"/>
        <v>2013</v>
      </c>
      <c r="V1827" t="str">
        <f>TEXT(W1827*29,"mmm")</f>
        <v>Jun</v>
      </c>
      <c r="W1827">
        <f t="shared" si="173"/>
        <v>6</v>
      </c>
    </row>
    <row r="1828" spans="1:23" ht="16" x14ac:dyDescent="0.2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69"/>
        <v>101</v>
      </c>
      <c r="P1828">
        <f t="shared" si="168"/>
        <v>53.16</v>
      </c>
      <c r="Q1828" s="11" t="s">
        <v>8322</v>
      </c>
      <c r="R1828" t="s">
        <v>8323</v>
      </c>
      <c r="S1828" s="17">
        <f t="shared" si="170"/>
        <v>41657.923807870371</v>
      </c>
      <c r="T1828" s="17">
        <f t="shared" si="171"/>
        <v>41687.923807870371</v>
      </c>
      <c r="U1828">
        <f t="shared" si="172"/>
        <v>2014</v>
      </c>
      <c r="V1828" t="str">
        <f>TEXT(W1828*29,"mmm")</f>
        <v>Jan</v>
      </c>
      <c r="W1828">
        <f t="shared" si="173"/>
        <v>1</v>
      </c>
    </row>
    <row r="1829" spans="1:23" ht="48" x14ac:dyDescent="0.2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69"/>
        <v>101</v>
      </c>
      <c r="P1829">
        <f t="shared" si="168"/>
        <v>83.89</v>
      </c>
      <c r="Q1829" s="11" t="s">
        <v>8322</v>
      </c>
      <c r="R1829" t="s">
        <v>8323</v>
      </c>
      <c r="S1829" s="17">
        <f t="shared" si="170"/>
        <v>40555.325937499998</v>
      </c>
      <c r="T1829" s="17">
        <f t="shared" si="171"/>
        <v>40605.325937499998</v>
      </c>
      <c r="U1829">
        <f t="shared" si="172"/>
        <v>2011</v>
      </c>
      <c r="V1829" t="str">
        <f>TEXT(W1829*29,"mmm")</f>
        <v>Jan</v>
      </c>
      <c r="W1829">
        <f t="shared" si="173"/>
        <v>1</v>
      </c>
    </row>
    <row r="1830" spans="1:23" ht="48" x14ac:dyDescent="0.2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69"/>
        <v>100</v>
      </c>
      <c r="P1830">
        <f t="shared" si="168"/>
        <v>417.33</v>
      </c>
      <c r="Q1830" s="11" t="s">
        <v>8322</v>
      </c>
      <c r="R1830" t="s">
        <v>8323</v>
      </c>
      <c r="S1830" s="17">
        <f t="shared" si="170"/>
        <v>41736.899652777778</v>
      </c>
      <c r="T1830" s="17">
        <f t="shared" si="171"/>
        <v>41768.916666666664</v>
      </c>
      <c r="U1830">
        <f t="shared" si="172"/>
        <v>2014</v>
      </c>
      <c r="V1830" t="str">
        <f>TEXT(W1830*29,"mmm")</f>
        <v>Apr</v>
      </c>
      <c r="W1830">
        <f t="shared" si="173"/>
        <v>4</v>
      </c>
    </row>
    <row r="1831" spans="1:23" ht="48" x14ac:dyDescent="0.2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69"/>
        <v>167</v>
      </c>
      <c r="P1831">
        <f t="shared" si="168"/>
        <v>75.77</v>
      </c>
      <c r="Q1831" s="11" t="s">
        <v>8322</v>
      </c>
      <c r="R1831" t="s">
        <v>8323</v>
      </c>
      <c r="S1831" s="17">
        <f t="shared" si="170"/>
        <v>40516.087627314817</v>
      </c>
      <c r="T1831" s="17">
        <f t="shared" si="171"/>
        <v>40564.916666666664</v>
      </c>
      <c r="U1831">
        <f t="shared" si="172"/>
        <v>2010</v>
      </c>
      <c r="V1831" t="str">
        <f>TEXT(W1831*29,"mmm")</f>
        <v>Dec</v>
      </c>
      <c r="W1831">
        <f t="shared" si="173"/>
        <v>12</v>
      </c>
    </row>
    <row r="1832" spans="1:23" ht="48" x14ac:dyDescent="0.2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69"/>
        <v>102</v>
      </c>
      <c r="P1832">
        <f t="shared" si="168"/>
        <v>67.39</v>
      </c>
      <c r="Q1832" s="11" t="s">
        <v>8322</v>
      </c>
      <c r="R1832" t="s">
        <v>8323</v>
      </c>
      <c r="S1832" s="17">
        <f t="shared" si="170"/>
        <v>41664.684108796297</v>
      </c>
      <c r="T1832" s="17">
        <f t="shared" si="171"/>
        <v>41694.684108796297</v>
      </c>
      <c r="U1832">
        <f t="shared" si="172"/>
        <v>2014</v>
      </c>
      <c r="V1832" t="str">
        <f>TEXT(W1832*29,"mmm")</f>
        <v>Jan</v>
      </c>
      <c r="W1832">
        <f t="shared" si="173"/>
        <v>1</v>
      </c>
    </row>
    <row r="1833" spans="1:23" ht="48" x14ac:dyDescent="0.2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69"/>
        <v>103</v>
      </c>
      <c r="P1833">
        <f t="shared" si="168"/>
        <v>73.569999999999993</v>
      </c>
      <c r="Q1833" s="11" t="s">
        <v>8322</v>
      </c>
      <c r="R1833" t="s">
        <v>8323</v>
      </c>
      <c r="S1833" s="17">
        <f t="shared" si="170"/>
        <v>41026.996099537035</v>
      </c>
      <c r="T1833" s="17">
        <f t="shared" si="171"/>
        <v>41041.996099537035</v>
      </c>
      <c r="U1833">
        <f t="shared" si="172"/>
        <v>2012</v>
      </c>
      <c r="V1833" t="str">
        <f>TEXT(W1833*29,"mmm")</f>
        <v>Apr</v>
      </c>
      <c r="W1833">
        <f t="shared" si="173"/>
        <v>4</v>
      </c>
    </row>
    <row r="1834" spans="1:23" ht="48" x14ac:dyDescent="0.2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69"/>
        <v>143</v>
      </c>
      <c r="P1834">
        <f t="shared" si="168"/>
        <v>25</v>
      </c>
      <c r="Q1834" s="11" t="s">
        <v>8322</v>
      </c>
      <c r="R1834" t="s">
        <v>8323</v>
      </c>
      <c r="S1834" s="17">
        <f t="shared" si="170"/>
        <v>40576.539664351854</v>
      </c>
      <c r="T1834" s="17">
        <f t="shared" si="171"/>
        <v>40606.539664351854</v>
      </c>
      <c r="U1834">
        <f t="shared" si="172"/>
        <v>2011</v>
      </c>
      <c r="V1834" t="str">
        <f>TEXT(W1834*29,"mmm")</f>
        <v>Feb</v>
      </c>
      <c r="W1834">
        <f t="shared" si="173"/>
        <v>2</v>
      </c>
    </row>
    <row r="1835" spans="1:23" ht="48" x14ac:dyDescent="0.2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69"/>
        <v>263</v>
      </c>
      <c r="P1835">
        <f t="shared" si="168"/>
        <v>42</v>
      </c>
      <c r="Q1835" s="11" t="s">
        <v>8322</v>
      </c>
      <c r="R1835" t="s">
        <v>8323</v>
      </c>
      <c r="S1835" s="17">
        <f t="shared" si="170"/>
        <v>41303.044016203705</v>
      </c>
      <c r="T1835" s="17">
        <f t="shared" si="171"/>
        <v>41335.332638888889</v>
      </c>
      <c r="U1835">
        <f t="shared" si="172"/>
        <v>2013</v>
      </c>
      <c r="V1835" t="str">
        <f>TEXT(W1835*29,"mmm")</f>
        <v>Jan</v>
      </c>
      <c r="W1835">
        <f t="shared" si="173"/>
        <v>1</v>
      </c>
    </row>
    <row r="1836" spans="1:23" ht="32" x14ac:dyDescent="0.2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69"/>
        <v>118</v>
      </c>
      <c r="P1836">
        <f t="shared" si="168"/>
        <v>131.16999999999999</v>
      </c>
      <c r="Q1836" s="11" t="s">
        <v>8322</v>
      </c>
      <c r="R1836" t="s">
        <v>8323</v>
      </c>
      <c r="S1836" s="17">
        <f t="shared" si="170"/>
        <v>41988.964062500003</v>
      </c>
      <c r="T1836" s="17">
        <f t="shared" si="171"/>
        <v>42028.964062500003</v>
      </c>
      <c r="U1836">
        <f t="shared" si="172"/>
        <v>2014</v>
      </c>
      <c r="V1836" t="str">
        <f>TEXT(W1836*29,"mmm")</f>
        <v>Dec</v>
      </c>
      <c r="W1836">
        <f t="shared" si="173"/>
        <v>12</v>
      </c>
    </row>
    <row r="1837" spans="1:23" ht="64" x14ac:dyDescent="0.2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69"/>
        <v>104</v>
      </c>
      <c r="P1837">
        <f t="shared" si="168"/>
        <v>47.27</v>
      </c>
      <c r="Q1837" s="11" t="s">
        <v>8322</v>
      </c>
      <c r="R1837" t="s">
        <v>8323</v>
      </c>
      <c r="S1837" s="17">
        <f t="shared" si="170"/>
        <v>42430.702210648145</v>
      </c>
      <c r="T1837" s="17">
        <f t="shared" si="171"/>
        <v>42460.660543981481</v>
      </c>
      <c r="U1837">
        <f t="shared" si="172"/>
        <v>2016</v>
      </c>
      <c r="V1837" t="str">
        <f>TEXT(W1837*29,"mmm")</f>
        <v>Mar</v>
      </c>
      <c r="W1837">
        <f t="shared" si="173"/>
        <v>3</v>
      </c>
    </row>
    <row r="1838" spans="1:23" ht="16" x14ac:dyDescent="0.2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69"/>
        <v>200</v>
      </c>
      <c r="P1838">
        <f t="shared" si="168"/>
        <v>182.13</v>
      </c>
      <c r="Q1838" s="11" t="s">
        <v>8322</v>
      </c>
      <c r="R1838" t="s">
        <v>8323</v>
      </c>
      <c r="S1838" s="17">
        <f t="shared" si="170"/>
        <v>41305.809363425928</v>
      </c>
      <c r="T1838" s="17">
        <f t="shared" si="171"/>
        <v>41322.809363425928</v>
      </c>
      <c r="U1838">
        <f t="shared" si="172"/>
        <v>2013</v>
      </c>
      <c r="V1838" t="str">
        <f>TEXT(W1838*29,"mmm")</f>
        <v>Jan</v>
      </c>
      <c r="W1838">
        <f t="shared" si="173"/>
        <v>1</v>
      </c>
    </row>
    <row r="1839" spans="1:23" ht="48" x14ac:dyDescent="0.2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69"/>
        <v>307</v>
      </c>
      <c r="P1839">
        <f t="shared" si="168"/>
        <v>61.37</v>
      </c>
      <c r="Q1839" s="11" t="s">
        <v>8322</v>
      </c>
      <c r="R1839" t="s">
        <v>8323</v>
      </c>
      <c r="S1839" s="17">
        <f t="shared" si="170"/>
        <v>40926.047858796301</v>
      </c>
      <c r="T1839" s="17">
        <f t="shared" si="171"/>
        <v>40986.006192129629</v>
      </c>
      <c r="U1839">
        <f t="shared" si="172"/>
        <v>2012</v>
      </c>
      <c r="V1839" t="str">
        <f>TEXT(W1839*29,"mmm")</f>
        <v>Jan</v>
      </c>
      <c r="W1839">
        <f t="shared" si="173"/>
        <v>1</v>
      </c>
    </row>
    <row r="1840" spans="1:23" ht="48" x14ac:dyDescent="0.2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69"/>
        <v>100</v>
      </c>
      <c r="P1840">
        <f t="shared" si="168"/>
        <v>35.770000000000003</v>
      </c>
      <c r="Q1840" s="11" t="s">
        <v>8322</v>
      </c>
      <c r="R1840" t="s">
        <v>8323</v>
      </c>
      <c r="S1840" s="17">
        <f t="shared" si="170"/>
        <v>40788.786539351851</v>
      </c>
      <c r="T1840" s="17">
        <f t="shared" si="171"/>
        <v>40817.125</v>
      </c>
      <c r="U1840">
        <f t="shared" si="172"/>
        <v>2011</v>
      </c>
      <c r="V1840" t="str">
        <f>TEXT(W1840*29,"mmm")</f>
        <v>Sep</v>
      </c>
      <c r="W1840">
        <f t="shared" si="173"/>
        <v>9</v>
      </c>
    </row>
    <row r="1841" spans="1:23" ht="48" x14ac:dyDescent="0.2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69"/>
        <v>205</v>
      </c>
      <c r="P1841">
        <f t="shared" si="168"/>
        <v>45.62</v>
      </c>
      <c r="Q1841" s="11" t="s">
        <v>8322</v>
      </c>
      <c r="R1841" t="s">
        <v>8323</v>
      </c>
      <c r="S1841" s="17">
        <f t="shared" si="170"/>
        <v>42614.722013888888</v>
      </c>
      <c r="T1841" s="17">
        <f t="shared" si="171"/>
        <v>42644.722013888888</v>
      </c>
      <c r="U1841">
        <f t="shared" si="172"/>
        <v>2016</v>
      </c>
      <c r="V1841" t="str">
        <f>TEXT(W1841*29,"mmm")</f>
        <v>Sep</v>
      </c>
      <c r="W1841">
        <f t="shared" si="173"/>
        <v>9</v>
      </c>
    </row>
    <row r="1842" spans="1:23" ht="48" x14ac:dyDescent="0.2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69"/>
        <v>109</v>
      </c>
      <c r="P1842">
        <f t="shared" si="168"/>
        <v>75.38</v>
      </c>
      <c r="Q1842" s="11" t="s">
        <v>8322</v>
      </c>
      <c r="R1842" t="s">
        <v>8323</v>
      </c>
      <c r="S1842" s="17">
        <f t="shared" si="170"/>
        <v>41382.096180555556</v>
      </c>
      <c r="T1842" s="17">
        <f t="shared" si="171"/>
        <v>41401.207638888889</v>
      </c>
      <c r="U1842">
        <f t="shared" si="172"/>
        <v>2013</v>
      </c>
      <c r="V1842" t="str">
        <f>TEXT(W1842*29,"mmm")</f>
        <v>Apr</v>
      </c>
      <c r="W1842">
        <f t="shared" si="173"/>
        <v>4</v>
      </c>
    </row>
    <row r="1843" spans="1:23" ht="32" x14ac:dyDescent="0.2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69"/>
        <v>102</v>
      </c>
      <c r="P1843">
        <f t="shared" si="168"/>
        <v>50.88</v>
      </c>
      <c r="Q1843" s="11" t="s">
        <v>8322</v>
      </c>
      <c r="R1843" t="s">
        <v>8323</v>
      </c>
      <c r="S1843" s="17">
        <f t="shared" si="170"/>
        <v>41745.84542824074</v>
      </c>
      <c r="T1843" s="17">
        <f t="shared" si="171"/>
        <v>41779.207638888889</v>
      </c>
      <c r="U1843">
        <f t="shared" si="172"/>
        <v>2014</v>
      </c>
      <c r="V1843" t="str">
        <f>TEXT(W1843*29,"mmm")</f>
        <v>Apr</v>
      </c>
      <c r="W1843">
        <f t="shared" si="173"/>
        <v>4</v>
      </c>
    </row>
    <row r="1844" spans="1:23" ht="48" x14ac:dyDescent="0.2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69"/>
        <v>125</v>
      </c>
      <c r="P1844">
        <f t="shared" si="168"/>
        <v>119.29</v>
      </c>
      <c r="Q1844" s="11" t="s">
        <v>8322</v>
      </c>
      <c r="R1844" t="s">
        <v>8323</v>
      </c>
      <c r="S1844" s="17">
        <f t="shared" si="170"/>
        <v>42031.631724537037</v>
      </c>
      <c r="T1844" s="17">
        <f t="shared" si="171"/>
        <v>42065.249305555553</v>
      </c>
      <c r="U1844">
        <f t="shared" si="172"/>
        <v>2015</v>
      </c>
      <c r="V1844" t="str">
        <f>TEXT(W1844*29,"mmm")</f>
        <v>Jan</v>
      </c>
      <c r="W1844">
        <f t="shared" si="173"/>
        <v>1</v>
      </c>
    </row>
    <row r="1845" spans="1:23" ht="48" x14ac:dyDescent="0.2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69"/>
        <v>124</v>
      </c>
      <c r="P1845">
        <f t="shared" si="168"/>
        <v>92.54</v>
      </c>
      <c r="Q1845" s="11" t="s">
        <v>8322</v>
      </c>
      <c r="R1845" t="s">
        <v>8323</v>
      </c>
      <c r="S1845" s="17">
        <f t="shared" si="170"/>
        <v>40564.994837962964</v>
      </c>
      <c r="T1845" s="17">
        <f t="shared" si="171"/>
        <v>40594.994837962964</v>
      </c>
      <c r="U1845">
        <f t="shared" si="172"/>
        <v>2011</v>
      </c>
      <c r="V1845" t="str">
        <f>TEXT(W1845*29,"mmm")</f>
        <v>Jan</v>
      </c>
      <c r="W1845">
        <f t="shared" si="173"/>
        <v>1</v>
      </c>
    </row>
    <row r="1846" spans="1:23" ht="48" x14ac:dyDescent="0.2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69"/>
        <v>101</v>
      </c>
      <c r="P1846">
        <f t="shared" si="168"/>
        <v>76.05</v>
      </c>
      <c r="Q1846" s="11" t="s">
        <v>8322</v>
      </c>
      <c r="R1846" t="s">
        <v>8323</v>
      </c>
      <c r="S1846" s="17">
        <f t="shared" si="170"/>
        <v>40666.973541666666</v>
      </c>
      <c r="T1846" s="17">
        <f t="shared" si="171"/>
        <v>40705.125</v>
      </c>
      <c r="U1846">
        <f t="shared" si="172"/>
        <v>2011</v>
      </c>
      <c r="V1846" t="str">
        <f>TEXT(W1846*29,"mmm")</f>
        <v>May</v>
      </c>
      <c r="W1846">
        <f t="shared" si="173"/>
        <v>5</v>
      </c>
    </row>
    <row r="1847" spans="1:23" ht="96" x14ac:dyDescent="0.2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69"/>
        <v>100</v>
      </c>
      <c r="P1847">
        <f t="shared" si="168"/>
        <v>52.63</v>
      </c>
      <c r="Q1847" s="11" t="s">
        <v>8322</v>
      </c>
      <c r="R1847" t="s">
        <v>8323</v>
      </c>
      <c r="S1847" s="17">
        <f t="shared" si="170"/>
        <v>42523.333310185189</v>
      </c>
      <c r="T1847" s="17">
        <f t="shared" si="171"/>
        <v>42538.204861111109</v>
      </c>
      <c r="U1847">
        <f t="shared" si="172"/>
        <v>2016</v>
      </c>
      <c r="V1847" t="str">
        <f>TEXT(W1847*29,"mmm")</f>
        <v>Jun</v>
      </c>
      <c r="W1847">
        <f t="shared" si="173"/>
        <v>6</v>
      </c>
    </row>
    <row r="1848" spans="1:23" ht="48" x14ac:dyDescent="0.2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69"/>
        <v>138</v>
      </c>
      <c r="P1848">
        <f t="shared" si="168"/>
        <v>98.99</v>
      </c>
      <c r="Q1848" s="11" t="s">
        <v>8322</v>
      </c>
      <c r="R1848" t="s">
        <v>8323</v>
      </c>
      <c r="S1848" s="17">
        <f t="shared" si="170"/>
        <v>41228.650196759263</v>
      </c>
      <c r="T1848" s="17">
        <f t="shared" si="171"/>
        <v>41258.650196759263</v>
      </c>
      <c r="U1848">
        <f t="shared" si="172"/>
        <v>2012</v>
      </c>
      <c r="V1848" t="str">
        <f>TEXT(W1848*29,"mmm")</f>
        <v>Nov</v>
      </c>
      <c r="W1848">
        <f t="shared" si="173"/>
        <v>11</v>
      </c>
    </row>
    <row r="1849" spans="1:23" ht="48" x14ac:dyDescent="0.2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69"/>
        <v>121</v>
      </c>
      <c r="P1849">
        <f t="shared" si="168"/>
        <v>79.53</v>
      </c>
      <c r="Q1849" s="11" t="s">
        <v>8322</v>
      </c>
      <c r="R1849" t="s">
        <v>8323</v>
      </c>
      <c r="S1849" s="17">
        <f t="shared" si="170"/>
        <v>42094.236481481479</v>
      </c>
      <c r="T1849" s="17">
        <f t="shared" si="171"/>
        <v>42115.236481481479</v>
      </c>
      <c r="U1849">
        <f t="shared" si="172"/>
        <v>2015</v>
      </c>
      <c r="V1849" t="str">
        <f>TEXT(W1849*29,"mmm")</f>
        <v>Mar</v>
      </c>
      <c r="W1849">
        <f t="shared" si="173"/>
        <v>3</v>
      </c>
    </row>
    <row r="1850" spans="1:23" ht="48" x14ac:dyDescent="0.2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69"/>
        <v>107</v>
      </c>
      <c r="P1850">
        <f t="shared" si="168"/>
        <v>134.21</v>
      </c>
      <c r="Q1850" s="11" t="s">
        <v>8322</v>
      </c>
      <c r="R1850" t="s">
        <v>8323</v>
      </c>
      <c r="S1850" s="17">
        <f t="shared" si="170"/>
        <v>40691.788055555553</v>
      </c>
      <c r="T1850" s="17">
        <f t="shared" si="171"/>
        <v>40755.290972222225</v>
      </c>
      <c r="U1850">
        <f t="shared" si="172"/>
        <v>2011</v>
      </c>
      <c r="V1850" t="str">
        <f>TEXT(W1850*29,"mmm")</f>
        <v>May</v>
      </c>
      <c r="W1850">
        <f t="shared" si="173"/>
        <v>5</v>
      </c>
    </row>
    <row r="1851" spans="1:23" ht="32" x14ac:dyDescent="0.2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69"/>
        <v>100</v>
      </c>
      <c r="P1851">
        <f t="shared" si="168"/>
        <v>37.630000000000003</v>
      </c>
      <c r="Q1851" s="11" t="s">
        <v>8322</v>
      </c>
      <c r="R1851" t="s">
        <v>8323</v>
      </c>
      <c r="S1851" s="17">
        <f t="shared" si="170"/>
        <v>41169.845590277779</v>
      </c>
      <c r="T1851" s="17">
        <f t="shared" si="171"/>
        <v>41199.845590277779</v>
      </c>
      <c r="U1851">
        <f t="shared" si="172"/>
        <v>2012</v>
      </c>
      <c r="V1851" t="str">
        <f>TEXT(W1851*29,"mmm")</f>
        <v>Sep</v>
      </c>
      <c r="W1851">
        <f t="shared" si="173"/>
        <v>9</v>
      </c>
    </row>
    <row r="1852" spans="1:23" ht="48" x14ac:dyDescent="0.2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69"/>
        <v>102</v>
      </c>
      <c r="P1852">
        <f t="shared" si="168"/>
        <v>51.04</v>
      </c>
      <c r="Q1852" s="11" t="s">
        <v>8322</v>
      </c>
      <c r="R1852" t="s">
        <v>8323</v>
      </c>
      <c r="S1852" s="17">
        <f t="shared" si="170"/>
        <v>41800.959490740745</v>
      </c>
      <c r="T1852" s="17">
        <f t="shared" si="171"/>
        <v>41830.959490740745</v>
      </c>
      <c r="U1852">
        <f t="shared" si="172"/>
        <v>2014</v>
      </c>
      <c r="V1852" t="str">
        <f>TEXT(W1852*29,"mmm")</f>
        <v>Jun</v>
      </c>
      <c r="W1852">
        <f t="shared" si="173"/>
        <v>6</v>
      </c>
    </row>
    <row r="1853" spans="1:23" ht="48" x14ac:dyDescent="0.2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69"/>
        <v>100</v>
      </c>
      <c r="P1853">
        <f t="shared" si="168"/>
        <v>50.04</v>
      </c>
      <c r="Q1853" s="11" t="s">
        <v>8322</v>
      </c>
      <c r="R1853" t="s">
        <v>8323</v>
      </c>
      <c r="S1853" s="17">
        <f t="shared" si="170"/>
        <v>41827.906689814816</v>
      </c>
      <c r="T1853" s="17">
        <f t="shared" si="171"/>
        <v>41848.041666666664</v>
      </c>
      <c r="U1853">
        <f t="shared" si="172"/>
        <v>2014</v>
      </c>
      <c r="V1853" t="str">
        <f>TEXT(W1853*29,"mmm")</f>
        <v>Jul</v>
      </c>
      <c r="W1853">
        <f t="shared" si="173"/>
        <v>7</v>
      </c>
    </row>
    <row r="1854" spans="1:23" ht="48" x14ac:dyDescent="0.2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69"/>
        <v>117</v>
      </c>
      <c r="P1854">
        <f t="shared" si="168"/>
        <v>133.93</v>
      </c>
      <c r="Q1854" s="11" t="s">
        <v>8322</v>
      </c>
      <c r="R1854" t="s">
        <v>8323</v>
      </c>
      <c r="S1854" s="17">
        <f t="shared" si="170"/>
        <v>42081.77143518519</v>
      </c>
      <c r="T1854" s="17">
        <f t="shared" si="171"/>
        <v>42119</v>
      </c>
      <c r="U1854">
        <f t="shared" si="172"/>
        <v>2015</v>
      </c>
      <c r="V1854" t="str">
        <f>TEXT(W1854*29,"mmm")</f>
        <v>Mar</v>
      </c>
      <c r="W1854">
        <f t="shared" si="173"/>
        <v>3</v>
      </c>
    </row>
    <row r="1855" spans="1:23" ht="48" x14ac:dyDescent="0.2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69"/>
        <v>102</v>
      </c>
      <c r="P1855">
        <f t="shared" si="168"/>
        <v>58.21</v>
      </c>
      <c r="Q1855" s="11" t="s">
        <v>8322</v>
      </c>
      <c r="R1855" t="s">
        <v>8323</v>
      </c>
      <c r="S1855" s="17">
        <f t="shared" si="170"/>
        <v>41177.060381944444</v>
      </c>
      <c r="T1855" s="17">
        <f t="shared" si="171"/>
        <v>41227.102048611108</v>
      </c>
      <c r="U1855">
        <f t="shared" si="172"/>
        <v>2012</v>
      </c>
      <c r="V1855" t="str">
        <f>TEXT(W1855*29,"mmm")</f>
        <v>Sep</v>
      </c>
      <c r="W1855">
        <f t="shared" si="173"/>
        <v>9</v>
      </c>
    </row>
    <row r="1856" spans="1:23" ht="48" x14ac:dyDescent="0.2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69"/>
        <v>102</v>
      </c>
      <c r="P1856">
        <f t="shared" si="168"/>
        <v>88.04</v>
      </c>
      <c r="Q1856" s="11" t="s">
        <v>8322</v>
      </c>
      <c r="R1856" t="s">
        <v>8323</v>
      </c>
      <c r="S1856" s="17">
        <f t="shared" si="170"/>
        <v>41388.021261574075</v>
      </c>
      <c r="T1856" s="17">
        <f t="shared" si="171"/>
        <v>41418.021261574075</v>
      </c>
      <c r="U1856">
        <f t="shared" si="172"/>
        <v>2013</v>
      </c>
      <c r="V1856" t="str">
        <f>TEXT(W1856*29,"mmm")</f>
        <v>Apr</v>
      </c>
      <c r="W1856">
        <f t="shared" si="173"/>
        <v>4</v>
      </c>
    </row>
    <row r="1857" spans="1:23" ht="48" x14ac:dyDescent="0.2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69"/>
        <v>154</v>
      </c>
      <c r="P1857">
        <f t="shared" si="168"/>
        <v>70.58</v>
      </c>
      <c r="Q1857" s="11" t="s">
        <v>8322</v>
      </c>
      <c r="R1857" t="s">
        <v>8323</v>
      </c>
      <c r="S1857" s="17">
        <f t="shared" si="170"/>
        <v>41600.538657407407</v>
      </c>
      <c r="T1857" s="17">
        <f t="shared" si="171"/>
        <v>41645.538657407407</v>
      </c>
      <c r="U1857">
        <f t="shared" si="172"/>
        <v>2013</v>
      </c>
      <c r="V1857" t="str">
        <f>TEXT(W1857*29,"mmm")</f>
        <v>Nov</v>
      </c>
      <c r="W1857">
        <f t="shared" si="173"/>
        <v>11</v>
      </c>
    </row>
    <row r="1858" spans="1:23" ht="48" x14ac:dyDescent="0.2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69"/>
        <v>101</v>
      </c>
      <c r="P1858">
        <f t="shared" ref="P1858:P1921" si="174">IFERROR(ROUND(E1858/L1858,2),0)</f>
        <v>53.29</v>
      </c>
      <c r="Q1858" s="11" t="s">
        <v>8322</v>
      </c>
      <c r="R1858" t="s">
        <v>8323</v>
      </c>
      <c r="S1858" s="17">
        <f t="shared" si="170"/>
        <v>41817.854999999996</v>
      </c>
      <c r="T1858" s="17">
        <f t="shared" si="171"/>
        <v>41838.854999999996</v>
      </c>
      <c r="U1858">
        <f t="shared" si="172"/>
        <v>2014</v>
      </c>
      <c r="V1858" t="str">
        <f>TEXT(W1858*29,"mmm")</f>
        <v>Jun</v>
      </c>
      <c r="W1858">
        <f t="shared" si="173"/>
        <v>6</v>
      </c>
    </row>
    <row r="1859" spans="1:23" ht="48" x14ac:dyDescent="0.2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75">ROUND(E1859/D1859*100,0)</f>
        <v>100</v>
      </c>
      <c r="P1859">
        <f t="shared" si="174"/>
        <v>136.36000000000001</v>
      </c>
      <c r="Q1859" s="11" t="s">
        <v>8322</v>
      </c>
      <c r="R1859" t="s">
        <v>8323</v>
      </c>
      <c r="S1859" s="17">
        <f t="shared" ref="S1859:S1922" si="176">(((J1859/60)/60)/24)+DATE(1970,1,1)</f>
        <v>41864.76866898148</v>
      </c>
      <c r="T1859" s="17">
        <f t="shared" ref="T1859:T1922" si="177">(((I1859/60)/60)/24)+DATE(1970,1,1)</f>
        <v>41894.76866898148</v>
      </c>
      <c r="U1859">
        <f t="shared" ref="U1859:U1922" si="178">YEAR(S1859)</f>
        <v>2014</v>
      </c>
      <c r="V1859" t="str">
        <f>TEXT(W1859*29,"mmm")</f>
        <v>Aug</v>
      </c>
      <c r="W1859">
        <f t="shared" ref="W1859:W1922" si="179">MONTH(S1859)</f>
        <v>8</v>
      </c>
    </row>
    <row r="1860" spans="1:23" ht="48" x14ac:dyDescent="0.2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75"/>
        <v>109</v>
      </c>
      <c r="P1860">
        <f t="shared" si="174"/>
        <v>40.549999999999997</v>
      </c>
      <c r="Q1860" s="11" t="s">
        <v>8322</v>
      </c>
      <c r="R1860" t="s">
        <v>8323</v>
      </c>
      <c r="S1860" s="17">
        <f t="shared" si="176"/>
        <v>40833.200474537036</v>
      </c>
      <c r="T1860" s="17">
        <f t="shared" si="177"/>
        <v>40893.242141203707</v>
      </c>
      <c r="U1860">
        <f t="shared" si="178"/>
        <v>2011</v>
      </c>
      <c r="V1860" t="str">
        <f>TEXT(W1860*29,"mmm")</f>
        <v>Oct</v>
      </c>
      <c r="W1860">
        <f t="shared" si="179"/>
        <v>10</v>
      </c>
    </row>
    <row r="1861" spans="1:23" ht="32" x14ac:dyDescent="0.2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75"/>
        <v>132</v>
      </c>
      <c r="P1861">
        <f t="shared" si="174"/>
        <v>70.63</v>
      </c>
      <c r="Q1861" s="11" t="s">
        <v>8322</v>
      </c>
      <c r="R1861" t="s">
        <v>8323</v>
      </c>
      <c r="S1861" s="17">
        <f t="shared" si="176"/>
        <v>40778.770011574074</v>
      </c>
      <c r="T1861" s="17">
        <f t="shared" si="177"/>
        <v>40808.770011574074</v>
      </c>
      <c r="U1861">
        <f t="shared" si="178"/>
        <v>2011</v>
      </c>
      <c r="V1861" t="str">
        <f>TEXT(W1861*29,"mmm")</f>
        <v>Aug</v>
      </c>
      <c r="W1861">
        <f t="shared" si="179"/>
        <v>8</v>
      </c>
    </row>
    <row r="1862" spans="1:23" ht="48" x14ac:dyDescent="0.2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75"/>
        <v>133</v>
      </c>
      <c r="P1862">
        <f t="shared" si="174"/>
        <v>52.68</v>
      </c>
      <c r="Q1862" s="11" t="s">
        <v>8322</v>
      </c>
      <c r="R1862" t="s">
        <v>8323</v>
      </c>
      <c r="S1862" s="17">
        <f t="shared" si="176"/>
        <v>41655.709305555552</v>
      </c>
      <c r="T1862" s="17">
        <f t="shared" si="177"/>
        <v>41676.709305555552</v>
      </c>
      <c r="U1862">
        <f t="shared" si="178"/>
        <v>2014</v>
      </c>
      <c r="V1862" t="str">
        <f>TEXT(W1862*29,"mmm")</f>
        <v>Jan</v>
      </c>
      <c r="W1862">
        <f t="shared" si="179"/>
        <v>1</v>
      </c>
    </row>
    <row r="1863" spans="1:23" ht="48" x14ac:dyDescent="0.2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75"/>
        <v>0</v>
      </c>
      <c r="P1863">
        <f t="shared" si="174"/>
        <v>0</v>
      </c>
      <c r="Q1863" s="11" t="s">
        <v>8330</v>
      </c>
      <c r="R1863" t="s">
        <v>8332</v>
      </c>
      <c r="S1863" s="17">
        <f t="shared" si="176"/>
        <v>42000.300243055557</v>
      </c>
      <c r="T1863" s="17">
        <f t="shared" si="177"/>
        <v>42030.300243055557</v>
      </c>
      <c r="U1863">
        <f t="shared" si="178"/>
        <v>2014</v>
      </c>
      <c r="V1863" t="str">
        <f>TEXT(W1863*29,"mmm")</f>
        <v>Dec</v>
      </c>
      <c r="W1863">
        <f t="shared" si="179"/>
        <v>12</v>
      </c>
    </row>
    <row r="1864" spans="1:23" ht="48" x14ac:dyDescent="0.2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75"/>
        <v>8</v>
      </c>
      <c r="P1864">
        <f t="shared" si="174"/>
        <v>90.94</v>
      </c>
      <c r="Q1864" s="11" t="s">
        <v>8330</v>
      </c>
      <c r="R1864" t="s">
        <v>8332</v>
      </c>
      <c r="S1864" s="17">
        <f t="shared" si="176"/>
        <v>42755.492754629624</v>
      </c>
      <c r="T1864" s="17">
        <f t="shared" si="177"/>
        <v>42802.3125</v>
      </c>
      <c r="U1864">
        <f t="shared" si="178"/>
        <v>2017</v>
      </c>
      <c r="V1864" t="str">
        <f>TEXT(W1864*29,"mmm")</f>
        <v>Jan</v>
      </c>
      <c r="W1864">
        <f t="shared" si="179"/>
        <v>1</v>
      </c>
    </row>
    <row r="1865" spans="1:23" ht="48" x14ac:dyDescent="0.2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75"/>
        <v>0</v>
      </c>
      <c r="P1865">
        <f t="shared" si="174"/>
        <v>5</v>
      </c>
      <c r="Q1865" s="11" t="s">
        <v>8330</v>
      </c>
      <c r="R1865" t="s">
        <v>8332</v>
      </c>
      <c r="S1865" s="17">
        <f t="shared" si="176"/>
        <v>41772.797280092593</v>
      </c>
      <c r="T1865" s="17">
        <f t="shared" si="177"/>
        <v>41802.797280092593</v>
      </c>
      <c r="U1865">
        <f t="shared" si="178"/>
        <v>2014</v>
      </c>
      <c r="V1865" t="str">
        <f>TEXT(W1865*29,"mmm")</f>
        <v>May</v>
      </c>
      <c r="W1865">
        <f t="shared" si="179"/>
        <v>5</v>
      </c>
    </row>
    <row r="1866" spans="1:23" ht="48" x14ac:dyDescent="0.2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75"/>
        <v>43</v>
      </c>
      <c r="P1866">
        <f t="shared" si="174"/>
        <v>58.08</v>
      </c>
      <c r="Q1866" s="11" t="s">
        <v>8330</v>
      </c>
      <c r="R1866" t="s">
        <v>8332</v>
      </c>
      <c r="S1866" s="17">
        <f t="shared" si="176"/>
        <v>41733.716435185182</v>
      </c>
      <c r="T1866" s="17">
        <f t="shared" si="177"/>
        <v>41763.716435185182</v>
      </c>
      <c r="U1866">
        <f t="shared" si="178"/>
        <v>2014</v>
      </c>
      <c r="V1866" t="str">
        <f>TEXT(W1866*29,"mmm")</f>
        <v>Apr</v>
      </c>
      <c r="W1866">
        <f t="shared" si="179"/>
        <v>4</v>
      </c>
    </row>
    <row r="1867" spans="1:23" ht="48" x14ac:dyDescent="0.2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75"/>
        <v>0</v>
      </c>
      <c r="P1867">
        <f t="shared" si="174"/>
        <v>2</v>
      </c>
      <c r="Q1867" s="11" t="s">
        <v>8330</v>
      </c>
      <c r="R1867" t="s">
        <v>8332</v>
      </c>
      <c r="S1867" s="17">
        <f t="shared" si="176"/>
        <v>42645.367442129631</v>
      </c>
      <c r="T1867" s="17">
        <f t="shared" si="177"/>
        <v>42680.409108796302</v>
      </c>
      <c r="U1867">
        <f t="shared" si="178"/>
        <v>2016</v>
      </c>
      <c r="V1867" t="str">
        <f>TEXT(W1867*29,"mmm")</f>
        <v>Oct</v>
      </c>
      <c r="W1867">
        <f t="shared" si="179"/>
        <v>10</v>
      </c>
    </row>
    <row r="1868" spans="1:23" ht="48" x14ac:dyDescent="0.2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75"/>
        <v>1</v>
      </c>
      <c r="P1868">
        <f t="shared" si="174"/>
        <v>62.5</v>
      </c>
      <c r="Q1868" s="11" t="s">
        <v>8330</v>
      </c>
      <c r="R1868" t="s">
        <v>8332</v>
      </c>
      <c r="S1868" s="17">
        <f t="shared" si="176"/>
        <v>42742.246493055558</v>
      </c>
      <c r="T1868" s="17">
        <f t="shared" si="177"/>
        <v>42795.166666666672</v>
      </c>
      <c r="U1868">
        <f t="shared" si="178"/>
        <v>2017</v>
      </c>
      <c r="V1868" t="str">
        <f>TEXT(W1868*29,"mmm")</f>
        <v>Jan</v>
      </c>
      <c r="W1868">
        <f t="shared" si="179"/>
        <v>1</v>
      </c>
    </row>
    <row r="1869" spans="1:23" ht="48" x14ac:dyDescent="0.2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75"/>
        <v>0</v>
      </c>
      <c r="P1869">
        <f t="shared" si="174"/>
        <v>10</v>
      </c>
      <c r="Q1869" s="11" t="s">
        <v>8330</v>
      </c>
      <c r="R1869" t="s">
        <v>8332</v>
      </c>
      <c r="S1869" s="17">
        <f t="shared" si="176"/>
        <v>42649.924907407403</v>
      </c>
      <c r="T1869" s="17">
        <f t="shared" si="177"/>
        <v>42679.924907407403</v>
      </c>
      <c r="U1869">
        <f t="shared" si="178"/>
        <v>2016</v>
      </c>
      <c r="V1869" t="str">
        <f>TEXT(W1869*29,"mmm")</f>
        <v>Oct</v>
      </c>
      <c r="W1869">
        <f t="shared" si="179"/>
        <v>10</v>
      </c>
    </row>
    <row r="1870" spans="1:23" ht="48" x14ac:dyDescent="0.2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75"/>
        <v>5</v>
      </c>
      <c r="P1870">
        <f t="shared" si="174"/>
        <v>71.59</v>
      </c>
      <c r="Q1870" s="11" t="s">
        <v>8330</v>
      </c>
      <c r="R1870" t="s">
        <v>8332</v>
      </c>
      <c r="S1870" s="17">
        <f t="shared" si="176"/>
        <v>42328.779224537036</v>
      </c>
      <c r="T1870" s="17">
        <f t="shared" si="177"/>
        <v>42353.332638888889</v>
      </c>
      <c r="U1870">
        <f t="shared" si="178"/>
        <v>2015</v>
      </c>
      <c r="V1870" t="str">
        <f>TEXT(W1870*29,"mmm")</f>
        <v>Nov</v>
      </c>
      <c r="W1870">
        <f t="shared" si="179"/>
        <v>11</v>
      </c>
    </row>
    <row r="1871" spans="1:23" ht="48" x14ac:dyDescent="0.2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75"/>
        <v>0</v>
      </c>
      <c r="P1871">
        <f t="shared" si="174"/>
        <v>0</v>
      </c>
      <c r="Q1871" s="11" t="s">
        <v>8330</v>
      </c>
      <c r="R1871" t="s">
        <v>8332</v>
      </c>
      <c r="S1871" s="17">
        <f t="shared" si="176"/>
        <v>42709.002881944441</v>
      </c>
      <c r="T1871" s="17">
        <f t="shared" si="177"/>
        <v>42739.002881944441</v>
      </c>
      <c r="U1871">
        <f t="shared" si="178"/>
        <v>2016</v>
      </c>
      <c r="V1871" t="str">
        <f>TEXT(W1871*29,"mmm")</f>
        <v>Dec</v>
      </c>
      <c r="W1871">
        <f t="shared" si="179"/>
        <v>12</v>
      </c>
    </row>
    <row r="1872" spans="1:23" ht="48" x14ac:dyDescent="0.2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75"/>
        <v>10</v>
      </c>
      <c r="P1872">
        <f t="shared" si="174"/>
        <v>32.82</v>
      </c>
      <c r="Q1872" s="11" t="s">
        <v>8330</v>
      </c>
      <c r="R1872" t="s">
        <v>8332</v>
      </c>
      <c r="S1872" s="17">
        <f t="shared" si="176"/>
        <v>42371.355729166666</v>
      </c>
      <c r="T1872" s="17">
        <f t="shared" si="177"/>
        <v>42400.178472222222</v>
      </c>
      <c r="U1872">
        <f t="shared" si="178"/>
        <v>2016</v>
      </c>
      <c r="V1872" t="str">
        <f>TEXT(W1872*29,"mmm")</f>
        <v>Jan</v>
      </c>
      <c r="W1872">
        <f t="shared" si="179"/>
        <v>1</v>
      </c>
    </row>
    <row r="1873" spans="1:23" ht="48" x14ac:dyDescent="0.2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75"/>
        <v>72</v>
      </c>
      <c r="P1873">
        <f t="shared" si="174"/>
        <v>49.12</v>
      </c>
      <c r="Q1873" s="11" t="s">
        <v>8330</v>
      </c>
      <c r="R1873" t="s">
        <v>8332</v>
      </c>
      <c r="S1873" s="17">
        <f t="shared" si="176"/>
        <v>41923.783576388887</v>
      </c>
      <c r="T1873" s="17">
        <f t="shared" si="177"/>
        <v>41963.825243055559</v>
      </c>
      <c r="U1873">
        <f t="shared" si="178"/>
        <v>2014</v>
      </c>
      <c r="V1873" t="str">
        <f>TEXT(W1873*29,"mmm")</f>
        <v>Oct</v>
      </c>
      <c r="W1873">
        <f t="shared" si="179"/>
        <v>10</v>
      </c>
    </row>
    <row r="1874" spans="1:23" ht="48" x14ac:dyDescent="0.2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75"/>
        <v>1</v>
      </c>
      <c r="P1874">
        <f t="shared" si="174"/>
        <v>16.309999999999999</v>
      </c>
      <c r="Q1874" s="11" t="s">
        <v>8330</v>
      </c>
      <c r="R1874" t="s">
        <v>8332</v>
      </c>
      <c r="S1874" s="17">
        <f t="shared" si="176"/>
        <v>42155.129652777774</v>
      </c>
      <c r="T1874" s="17">
        <f t="shared" si="177"/>
        <v>42185.129652777774</v>
      </c>
      <c r="U1874">
        <f t="shared" si="178"/>
        <v>2015</v>
      </c>
      <c r="V1874" t="str">
        <f>TEXT(W1874*29,"mmm")</f>
        <v>May</v>
      </c>
      <c r="W1874">
        <f t="shared" si="179"/>
        <v>5</v>
      </c>
    </row>
    <row r="1875" spans="1:23" ht="48" x14ac:dyDescent="0.2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75"/>
        <v>0</v>
      </c>
      <c r="P1875">
        <f t="shared" si="174"/>
        <v>18</v>
      </c>
      <c r="Q1875" s="11" t="s">
        <v>8330</v>
      </c>
      <c r="R1875" t="s">
        <v>8332</v>
      </c>
      <c r="S1875" s="17">
        <f t="shared" si="176"/>
        <v>42164.615856481483</v>
      </c>
      <c r="T1875" s="17">
        <f t="shared" si="177"/>
        <v>42193.697916666672</v>
      </c>
      <c r="U1875">
        <f t="shared" si="178"/>
        <v>2015</v>
      </c>
      <c r="V1875" t="str">
        <f>TEXT(W1875*29,"mmm")</f>
        <v>Jun</v>
      </c>
      <c r="W1875">
        <f t="shared" si="179"/>
        <v>6</v>
      </c>
    </row>
    <row r="1876" spans="1:23" ht="48" x14ac:dyDescent="0.2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75"/>
        <v>0</v>
      </c>
      <c r="P1876">
        <f t="shared" si="174"/>
        <v>13</v>
      </c>
      <c r="Q1876" s="11" t="s">
        <v>8330</v>
      </c>
      <c r="R1876" t="s">
        <v>8332</v>
      </c>
      <c r="S1876" s="17">
        <f t="shared" si="176"/>
        <v>42529.969131944439</v>
      </c>
      <c r="T1876" s="17">
        <f t="shared" si="177"/>
        <v>42549.969131944439</v>
      </c>
      <c r="U1876">
        <f t="shared" si="178"/>
        <v>2016</v>
      </c>
      <c r="V1876" t="str">
        <f>TEXT(W1876*29,"mmm")</f>
        <v>Jun</v>
      </c>
      <c r="W1876">
        <f t="shared" si="179"/>
        <v>6</v>
      </c>
    </row>
    <row r="1877" spans="1:23" ht="32" x14ac:dyDescent="0.2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75"/>
        <v>1</v>
      </c>
      <c r="P1877">
        <f t="shared" si="174"/>
        <v>17</v>
      </c>
      <c r="Q1877" s="11" t="s">
        <v>8330</v>
      </c>
      <c r="R1877" t="s">
        <v>8332</v>
      </c>
      <c r="S1877" s="17">
        <f t="shared" si="176"/>
        <v>42528.899398148147</v>
      </c>
      <c r="T1877" s="17">
        <f t="shared" si="177"/>
        <v>42588.899398148147</v>
      </c>
      <c r="U1877">
        <f t="shared" si="178"/>
        <v>2016</v>
      </c>
      <c r="V1877" t="str">
        <f>TEXT(W1877*29,"mmm")</f>
        <v>Jun</v>
      </c>
      <c r="W1877">
        <f t="shared" si="179"/>
        <v>6</v>
      </c>
    </row>
    <row r="1878" spans="1:23" ht="48" x14ac:dyDescent="0.2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75"/>
        <v>0</v>
      </c>
      <c r="P1878">
        <f t="shared" si="174"/>
        <v>0</v>
      </c>
      <c r="Q1878" s="11" t="s">
        <v>8330</v>
      </c>
      <c r="R1878" t="s">
        <v>8332</v>
      </c>
      <c r="S1878" s="17">
        <f t="shared" si="176"/>
        <v>41776.284780092588</v>
      </c>
      <c r="T1878" s="17">
        <f t="shared" si="177"/>
        <v>41806.284780092588</v>
      </c>
      <c r="U1878">
        <f t="shared" si="178"/>
        <v>2014</v>
      </c>
      <c r="V1878" t="str">
        <f>TEXT(W1878*29,"mmm")</f>
        <v>May</v>
      </c>
      <c r="W1878">
        <f t="shared" si="179"/>
        <v>5</v>
      </c>
    </row>
    <row r="1879" spans="1:23" ht="32" x14ac:dyDescent="0.2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75"/>
        <v>0</v>
      </c>
      <c r="P1879">
        <f t="shared" si="174"/>
        <v>0</v>
      </c>
      <c r="Q1879" s="11" t="s">
        <v>8330</v>
      </c>
      <c r="R1879" t="s">
        <v>8332</v>
      </c>
      <c r="S1879" s="17">
        <f t="shared" si="176"/>
        <v>42035.029224537036</v>
      </c>
      <c r="T1879" s="17">
        <f t="shared" si="177"/>
        <v>42064.029224537036</v>
      </c>
      <c r="U1879">
        <f t="shared" si="178"/>
        <v>2015</v>
      </c>
      <c r="V1879" t="str">
        <f>TEXT(W1879*29,"mmm")</f>
        <v>Jan</v>
      </c>
      <c r="W1879">
        <f t="shared" si="179"/>
        <v>1</v>
      </c>
    </row>
    <row r="1880" spans="1:23" ht="48" x14ac:dyDescent="0.2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75"/>
        <v>0</v>
      </c>
      <c r="P1880">
        <f t="shared" si="174"/>
        <v>0</v>
      </c>
      <c r="Q1880" s="11" t="s">
        <v>8330</v>
      </c>
      <c r="R1880" t="s">
        <v>8332</v>
      </c>
      <c r="S1880" s="17">
        <f t="shared" si="176"/>
        <v>41773.008738425924</v>
      </c>
      <c r="T1880" s="17">
        <f t="shared" si="177"/>
        <v>41803.008738425924</v>
      </c>
      <c r="U1880">
        <f t="shared" si="178"/>
        <v>2014</v>
      </c>
      <c r="V1880" t="str">
        <f>TEXT(W1880*29,"mmm")</f>
        <v>May</v>
      </c>
      <c r="W1880">
        <f t="shared" si="179"/>
        <v>5</v>
      </c>
    </row>
    <row r="1881" spans="1:23" ht="48" x14ac:dyDescent="0.2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75"/>
        <v>0</v>
      </c>
      <c r="P1881">
        <f t="shared" si="174"/>
        <v>3</v>
      </c>
      <c r="Q1881" s="11" t="s">
        <v>8330</v>
      </c>
      <c r="R1881" t="s">
        <v>8332</v>
      </c>
      <c r="S1881" s="17">
        <f t="shared" si="176"/>
        <v>42413.649641203709</v>
      </c>
      <c r="T1881" s="17">
        <f t="shared" si="177"/>
        <v>42443.607974537037</v>
      </c>
      <c r="U1881">
        <f t="shared" si="178"/>
        <v>2016</v>
      </c>
      <c r="V1881" t="str">
        <f>TEXT(W1881*29,"mmm")</f>
        <v>Feb</v>
      </c>
      <c r="W1881">
        <f t="shared" si="179"/>
        <v>2</v>
      </c>
    </row>
    <row r="1882" spans="1:23" ht="32" x14ac:dyDescent="0.2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75"/>
        <v>20</v>
      </c>
      <c r="P1882">
        <f t="shared" si="174"/>
        <v>41.83</v>
      </c>
      <c r="Q1882" s="11" t="s">
        <v>8330</v>
      </c>
      <c r="R1882" t="s">
        <v>8332</v>
      </c>
      <c r="S1882" s="17">
        <f t="shared" si="176"/>
        <v>42430.566898148143</v>
      </c>
      <c r="T1882" s="17">
        <f t="shared" si="177"/>
        <v>42459.525231481486</v>
      </c>
      <c r="U1882">
        <f t="shared" si="178"/>
        <v>2016</v>
      </c>
      <c r="V1882" t="str">
        <f>TEXT(W1882*29,"mmm")</f>
        <v>Mar</v>
      </c>
      <c r="W1882">
        <f t="shared" si="179"/>
        <v>3</v>
      </c>
    </row>
    <row r="1883" spans="1:23" ht="48" x14ac:dyDescent="0.2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75"/>
        <v>173</v>
      </c>
      <c r="P1883">
        <f t="shared" si="174"/>
        <v>49.34</v>
      </c>
      <c r="Q1883" s="11" t="s">
        <v>8322</v>
      </c>
      <c r="R1883" t="s">
        <v>8326</v>
      </c>
      <c r="S1883" s="17">
        <f t="shared" si="176"/>
        <v>42043.152650462958</v>
      </c>
      <c r="T1883" s="17">
        <f t="shared" si="177"/>
        <v>42073.110983796301</v>
      </c>
      <c r="U1883">
        <f t="shared" si="178"/>
        <v>2015</v>
      </c>
      <c r="V1883" t="str">
        <f>TEXT(W1883*29,"mmm")</f>
        <v>Feb</v>
      </c>
      <c r="W1883">
        <f t="shared" si="179"/>
        <v>2</v>
      </c>
    </row>
    <row r="1884" spans="1:23" ht="48" x14ac:dyDescent="0.2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75"/>
        <v>101</v>
      </c>
      <c r="P1884">
        <f t="shared" si="174"/>
        <v>41.73</v>
      </c>
      <c r="Q1884" s="11" t="s">
        <v>8322</v>
      </c>
      <c r="R1884" t="s">
        <v>8326</v>
      </c>
      <c r="S1884" s="17">
        <f t="shared" si="176"/>
        <v>41067.949212962965</v>
      </c>
      <c r="T1884" s="17">
        <f t="shared" si="177"/>
        <v>41100.991666666669</v>
      </c>
      <c r="U1884">
        <f t="shared" si="178"/>
        <v>2012</v>
      </c>
      <c r="V1884" t="str">
        <f>TEXT(W1884*29,"mmm")</f>
        <v>Jun</v>
      </c>
      <c r="W1884">
        <f t="shared" si="179"/>
        <v>6</v>
      </c>
    </row>
    <row r="1885" spans="1:23" ht="48" x14ac:dyDescent="0.2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75"/>
        <v>105</v>
      </c>
      <c r="P1885">
        <f t="shared" si="174"/>
        <v>32.72</v>
      </c>
      <c r="Q1885" s="11" t="s">
        <v>8322</v>
      </c>
      <c r="R1885" t="s">
        <v>8326</v>
      </c>
      <c r="S1885" s="17">
        <f t="shared" si="176"/>
        <v>40977.948009259257</v>
      </c>
      <c r="T1885" s="17">
        <f t="shared" si="177"/>
        <v>41007.906342592592</v>
      </c>
      <c r="U1885">
        <f t="shared" si="178"/>
        <v>2012</v>
      </c>
      <c r="V1885" t="str">
        <f>TEXT(W1885*29,"mmm")</f>
        <v>Mar</v>
      </c>
      <c r="W1885">
        <f t="shared" si="179"/>
        <v>3</v>
      </c>
    </row>
    <row r="1886" spans="1:23" ht="48" x14ac:dyDescent="0.2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75"/>
        <v>135</v>
      </c>
      <c r="P1886">
        <f t="shared" si="174"/>
        <v>51.96</v>
      </c>
      <c r="Q1886" s="11" t="s">
        <v>8322</v>
      </c>
      <c r="R1886" t="s">
        <v>8326</v>
      </c>
      <c r="S1886" s="17">
        <f t="shared" si="176"/>
        <v>41205.198321759257</v>
      </c>
      <c r="T1886" s="17">
        <f t="shared" si="177"/>
        <v>41240.5</v>
      </c>
      <c r="U1886">
        <f t="shared" si="178"/>
        <v>2012</v>
      </c>
      <c r="V1886" t="str">
        <f>TEXT(W1886*29,"mmm")</f>
        <v>Oct</v>
      </c>
      <c r="W1886">
        <f t="shared" si="179"/>
        <v>10</v>
      </c>
    </row>
    <row r="1887" spans="1:23" ht="48" x14ac:dyDescent="0.2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75"/>
        <v>116</v>
      </c>
      <c r="P1887">
        <f t="shared" si="174"/>
        <v>50.69</v>
      </c>
      <c r="Q1887" s="11" t="s">
        <v>8322</v>
      </c>
      <c r="R1887" t="s">
        <v>8326</v>
      </c>
      <c r="S1887" s="17">
        <f t="shared" si="176"/>
        <v>41099.093865740739</v>
      </c>
      <c r="T1887" s="17">
        <f t="shared" si="177"/>
        <v>41131.916666666664</v>
      </c>
      <c r="U1887">
        <f t="shared" si="178"/>
        <v>2012</v>
      </c>
      <c r="V1887" t="str">
        <f>TEXT(W1887*29,"mmm")</f>
        <v>Jul</v>
      </c>
      <c r="W1887">
        <f t="shared" si="179"/>
        <v>7</v>
      </c>
    </row>
    <row r="1888" spans="1:23" ht="48" x14ac:dyDescent="0.2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75"/>
        <v>102</v>
      </c>
      <c r="P1888">
        <f t="shared" si="174"/>
        <v>42.24</v>
      </c>
      <c r="Q1888" s="11" t="s">
        <v>8322</v>
      </c>
      <c r="R1888" t="s">
        <v>8326</v>
      </c>
      <c r="S1888" s="17">
        <f t="shared" si="176"/>
        <v>41925.906689814816</v>
      </c>
      <c r="T1888" s="17">
        <f t="shared" si="177"/>
        <v>41955.94835648148</v>
      </c>
      <c r="U1888">
        <f t="shared" si="178"/>
        <v>2014</v>
      </c>
      <c r="V1888" t="str">
        <f>TEXT(W1888*29,"mmm")</f>
        <v>Oct</v>
      </c>
      <c r="W1888">
        <f t="shared" si="179"/>
        <v>10</v>
      </c>
    </row>
    <row r="1889" spans="1:23" ht="48" x14ac:dyDescent="0.2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75"/>
        <v>111</v>
      </c>
      <c r="P1889">
        <f t="shared" si="174"/>
        <v>416.88</v>
      </c>
      <c r="Q1889" s="11" t="s">
        <v>8322</v>
      </c>
      <c r="R1889" t="s">
        <v>8326</v>
      </c>
      <c r="S1889" s="17">
        <f t="shared" si="176"/>
        <v>42323.800138888888</v>
      </c>
      <c r="T1889" s="17">
        <f t="shared" si="177"/>
        <v>42341.895833333328</v>
      </c>
      <c r="U1889">
        <f t="shared" si="178"/>
        <v>2015</v>
      </c>
      <c r="V1889" t="str">
        <f>TEXT(W1889*29,"mmm")</f>
        <v>Nov</v>
      </c>
      <c r="W1889">
        <f t="shared" si="179"/>
        <v>11</v>
      </c>
    </row>
    <row r="1890" spans="1:23" ht="48" x14ac:dyDescent="0.2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75"/>
        <v>166</v>
      </c>
      <c r="P1890">
        <f t="shared" si="174"/>
        <v>46.65</v>
      </c>
      <c r="Q1890" s="11" t="s">
        <v>8322</v>
      </c>
      <c r="R1890" t="s">
        <v>8326</v>
      </c>
      <c r="S1890" s="17">
        <f t="shared" si="176"/>
        <v>40299.239953703705</v>
      </c>
      <c r="T1890" s="17">
        <f t="shared" si="177"/>
        <v>40330.207638888889</v>
      </c>
      <c r="U1890">
        <f t="shared" si="178"/>
        <v>2010</v>
      </c>
      <c r="V1890" t="str">
        <f>TEXT(W1890*29,"mmm")</f>
        <v>May</v>
      </c>
      <c r="W1890">
        <f t="shared" si="179"/>
        <v>5</v>
      </c>
    </row>
    <row r="1891" spans="1:23" ht="48" x14ac:dyDescent="0.2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75"/>
        <v>107</v>
      </c>
      <c r="P1891">
        <f t="shared" si="174"/>
        <v>48.45</v>
      </c>
      <c r="Q1891" s="11" t="s">
        <v>8322</v>
      </c>
      <c r="R1891" t="s">
        <v>8326</v>
      </c>
      <c r="S1891" s="17">
        <f t="shared" si="176"/>
        <v>41299.793356481481</v>
      </c>
      <c r="T1891" s="17">
        <f t="shared" si="177"/>
        <v>41344.751689814817</v>
      </c>
      <c r="U1891">
        <f t="shared" si="178"/>
        <v>2013</v>
      </c>
      <c r="V1891" t="str">
        <f>TEXT(W1891*29,"mmm")</f>
        <v>Jan</v>
      </c>
      <c r="W1891">
        <f t="shared" si="179"/>
        <v>1</v>
      </c>
    </row>
    <row r="1892" spans="1:23" ht="48" x14ac:dyDescent="0.2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75"/>
        <v>145</v>
      </c>
      <c r="P1892">
        <f t="shared" si="174"/>
        <v>70.53</v>
      </c>
      <c r="Q1892" s="11" t="s">
        <v>8322</v>
      </c>
      <c r="R1892" t="s">
        <v>8326</v>
      </c>
      <c r="S1892" s="17">
        <f t="shared" si="176"/>
        <v>41228.786203703705</v>
      </c>
      <c r="T1892" s="17">
        <f t="shared" si="177"/>
        <v>41258.786203703705</v>
      </c>
      <c r="U1892">
        <f t="shared" si="178"/>
        <v>2012</v>
      </c>
      <c r="V1892" t="str">
        <f>TEXT(W1892*29,"mmm")</f>
        <v>Nov</v>
      </c>
      <c r="W1892">
        <f t="shared" si="179"/>
        <v>11</v>
      </c>
    </row>
    <row r="1893" spans="1:23" ht="64" x14ac:dyDescent="0.2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75"/>
        <v>106</v>
      </c>
      <c r="P1893">
        <f t="shared" si="174"/>
        <v>87.96</v>
      </c>
      <c r="Q1893" s="11" t="s">
        <v>8322</v>
      </c>
      <c r="R1893" t="s">
        <v>8326</v>
      </c>
      <c r="S1893" s="17">
        <f t="shared" si="176"/>
        <v>40335.798078703701</v>
      </c>
      <c r="T1893" s="17">
        <f t="shared" si="177"/>
        <v>40381.25</v>
      </c>
      <c r="U1893">
        <f t="shared" si="178"/>
        <v>2010</v>
      </c>
      <c r="V1893" t="str">
        <f>TEXT(W1893*29,"mmm")</f>
        <v>Jun</v>
      </c>
      <c r="W1893">
        <f t="shared" si="179"/>
        <v>6</v>
      </c>
    </row>
    <row r="1894" spans="1:23" ht="32" x14ac:dyDescent="0.2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75"/>
        <v>137</v>
      </c>
      <c r="P1894">
        <f t="shared" si="174"/>
        <v>26.27</v>
      </c>
      <c r="Q1894" s="11" t="s">
        <v>8322</v>
      </c>
      <c r="R1894" t="s">
        <v>8326</v>
      </c>
      <c r="S1894" s="17">
        <f t="shared" si="176"/>
        <v>40671.637511574074</v>
      </c>
      <c r="T1894" s="17">
        <f t="shared" si="177"/>
        <v>40701.637511574074</v>
      </c>
      <c r="U1894">
        <f t="shared" si="178"/>
        <v>2011</v>
      </c>
      <c r="V1894" t="str">
        <f>TEXT(W1894*29,"mmm")</f>
        <v>May</v>
      </c>
      <c r="W1894">
        <f t="shared" si="179"/>
        <v>5</v>
      </c>
    </row>
    <row r="1895" spans="1:23" ht="48" x14ac:dyDescent="0.2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75"/>
        <v>104</v>
      </c>
      <c r="P1895">
        <f t="shared" si="174"/>
        <v>57.78</v>
      </c>
      <c r="Q1895" s="11" t="s">
        <v>8322</v>
      </c>
      <c r="R1895" t="s">
        <v>8326</v>
      </c>
      <c r="S1895" s="17">
        <f t="shared" si="176"/>
        <v>40632.94195601852</v>
      </c>
      <c r="T1895" s="17">
        <f t="shared" si="177"/>
        <v>40649.165972222225</v>
      </c>
      <c r="U1895">
        <f t="shared" si="178"/>
        <v>2011</v>
      </c>
      <c r="V1895" t="str">
        <f>TEXT(W1895*29,"mmm")</f>
        <v>Mar</v>
      </c>
      <c r="W1895">
        <f t="shared" si="179"/>
        <v>3</v>
      </c>
    </row>
    <row r="1896" spans="1:23" ht="16" x14ac:dyDescent="0.2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75"/>
        <v>115</v>
      </c>
      <c r="P1896">
        <f t="shared" si="174"/>
        <v>57.25</v>
      </c>
      <c r="Q1896" s="11" t="s">
        <v>8322</v>
      </c>
      <c r="R1896" t="s">
        <v>8326</v>
      </c>
      <c r="S1896" s="17">
        <f t="shared" si="176"/>
        <v>40920.904895833337</v>
      </c>
      <c r="T1896" s="17">
        <f t="shared" si="177"/>
        <v>40951.904895833337</v>
      </c>
      <c r="U1896">
        <f t="shared" si="178"/>
        <v>2012</v>
      </c>
      <c r="V1896" t="str">
        <f>TEXT(W1896*29,"mmm")</f>
        <v>Jan</v>
      </c>
      <c r="W1896">
        <f t="shared" si="179"/>
        <v>1</v>
      </c>
    </row>
    <row r="1897" spans="1:23" ht="48" x14ac:dyDescent="0.2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75"/>
        <v>102</v>
      </c>
      <c r="P1897">
        <f t="shared" si="174"/>
        <v>196.34</v>
      </c>
      <c r="Q1897" s="11" t="s">
        <v>8322</v>
      </c>
      <c r="R1897" t="s">
        <v>8326</v>
      </c>
      <c r="S1897" s="17">
        <f t="shared" si="176"/>
        <v>42267.746782407412</v>
      </c>
      <c r="T1897" s="17">
        <f t="shared" si="177"/>
        <v>42297.746782407412</v>
      </c>
      <c r="U1897">
        <f t="shared" si="178"/>
        <v>2015</v>
      </c>
      <c r="V1897" t="str">
        <f>TEXT(W1897*29,"mmm")</f>
        <v>Sep</v>
      </c>
      <c r="W1897">
        <f t="shared" si="179"/>
        <v>9</v>
      </c>
    </row>
    <row r="1898" spans="1:23" ht="48" x14ac:dyDescent="0.2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75"/>
        <v>124</v>
      </c>
      <c r="P1898">
        <f t="shared" si="174"/>
        <v>43</v>
      </c>
      <c r="Q1898" s="11" t="s">
        <v>8322</v>
      </c>
      <c r="R1898" t="s">
        <v>8326</v>
      </c>
      <c r="S1898" s="17">
        <f t="shared" si="176"/>
        <v>40981.710243055553</v>
      </c>
      <c r="T1898" s="17">
        <f t="shared" si="177"/>
        <v>41011.710243055553</v>
      </c>
      <c r="U1898">
        <f t="shared" si="178"/>
        <v>2012</v>
      </c>
      <c r="V1898" t="str">
        <f>TEXT(W1898*29,"mmm")</f>
        <v>Mar</v>
      </c>
      <c r="W1898">
        <f t="shared" si="179"/>
        <v>3</v>
      </c>
    </row>
    <row r="1899" spans="1:23" ht="48" x14ac:dyDescent="0.2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75"/>
        <v>102</v>
      </c>
      <c r="P1899">
        <f t="shared" si="174"/>
        <v>35.549999999999997</v>
      </c>
      <c r="Q1899" s="11" t="s">
        <v>8322</v>
      </c>
      <c r="R1899" t="s">
        <v>8326</v>
      </c>
      <c r="S1899" s="17">
        <f t="shared" si="176"/>
        <v>41680.583402777782</v>
      </c>
      <c r="T1899" s="17">
        <f t="shared" si="177"/>
        <v>41702.875</v>
      </c>
      <c r="U1899">
        <f t="shared" si="178"/>
        <v>2014</v>
      </c>
      <c r="V1899" t="str">
        <f>TEXT(W1899*29,"mmm")</f>
        <v>Feb</v>
      </c>
      <c r="W1899">
        <f t="shared" si="179"/>
        <v>2</v>
      </c>
    </row>
    <row r="1900" spans="1:23" ht="48" x14ac:dyDescent="0.2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75"/>
        <v>145</v>
      </c>
      <c r="P1900">
        <f t="shared" si="174"/>
        <v>68.81</v>
      </c>
      <c r="Q1900" s="11" t="s">
        <v>8322</v>
      </c>
      <c r="R1900" t="s">
        <v>8326</v>
      </c>
      <c r="S1900" s="17">
        <f t="shared" si="176"/>
        <v>42366.192974537036</v>
      </c>
      <c r="T1900" s="17">
        <f t="shared" si="177"/>
        <v>42401.75</v>
      </c>
      <c r="U1900">
        <f t="shared" si="178"/>
        <v>2015</v>
      </c>
      <c r="V1900" t="str">
        <f>TEXT(W1900*29,"mmm")</f>
        <v>Dec</v>
      </c>
      <c r="W1900">
        <f t="shared" si="179"/>
        <v>12</v>
      </c>
    </row>
    <row r="1901" spans="1:23" ht="48" x14ac:dyDescent="0.2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75"/>
        <v>133</v>
      </c>
      <c r="P1901">
        <f t="shared" si="174"/>
        <v>28.57</v>
      </c>
      <c r="Q1901" s="11" t="s">
        <v>8322</v>
      </c>
      <c r="R1901" t="s">
        <v>8326</v>
      </c>
      <c r="S1901" s="17">
        <f t="shared" si="176"/>
        <v>42058.941736111112</v>
      </c>
      <c r="T1901" s="17">
        <f t="shared" si="177"/>
        <v>42088.90006944444</v>
      </c>
      <c r="U1901">
        <f t="shared" si="178"/>
        <v>2015</v>
      </c>
      <c r="V1901" t="str">
        <f>TEXT(W1901*29,"mmm")</f>
        <v>Feb</v>
      </c>
      <c r="W1901">
        <f t="shared" si="179"/>
        <v>2</v>
      </c>
    </row>
    <row r="1902" spans="1:23" ht="48" x14ac:dyDescent="0.2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75"/>
        <v>109</v>
      </c>
      <c r="P1902">
        <f t="shared" si="174"/>
        <v>50.63</v>
      </c>
      <c r="Q1902" s="11" t="s">
        <v>8322</v>
      </c>
      <c r="R1902" t="s">
        <v>8326</v>
      </c>
      <c r="S1902" s="17">
        <f t="shared" si="176"/>
        <v>41160.871886574074</v>
      </c>
      <c r="T1902" s="17">
        <f t="shared" si="177"/>
        <v>41188.415972222225</v>
      </c>
      <c r="U1902">
        <f t="shared" si="178"/>
        <v>2012</v>
      </c>
      <c r="V1902" t="str">
        <f>TEXT(W1902*29,"mmm")</f>
        <v>Sep</v>
      </c>
      <c r="W1902">
        <f t="shared" si="179"/>
        <v>9</v>
      </c>
    </row>
    <row r="1903" spans="1:23" ht="48" x14ac:dyDescent="0.2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75"/>
        <v>3</v>
      </c>
      <c r="P1903">
        <f t="shared" si="174"/>
        <v>106.8</v>
      </c>
      <c r="Q1903" s="11" t="s">
        <v>8316</v>
      </c>
      <c r="R1903" t="s">
        <v>8345</v>
      </c>
      <c r="S1903" s="17">
        <f t="shared" si="176"/>
        <v>42116.54315972222</v>
      </c>
      <c r="T1903" s="17">
        <f t="shared" si="177"/>
        <v>42146.541666666672</v>
      </c>
      <c r="U1903">
        <f t="shared" si="178"/>
        <v>2015</v>
      </c>
      <c r="V1903" t="str">
        <f>TEXT(W1903*29,"mmm")</f>
        <v>Apr</v>
      </c>
      <c r="W1903">
        <f t="shared" si="179"/>
        <v>4</v>
      </c>
    </row>
    <row r="1904" spans="1:23" ht="48" x14ac:dyDescent="0.2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75"/>
        <v>1</v>
      </c>
      <c r="P1904">
        <f t="shared" si="174"/>
        <v>4</v>
      </c>
      <c r="Q1904" s="11" t="s">
        <v>8316</v>
      </c>
      <c r="R1904" t="s">
        <v>8345</v>
      </c>
      <c r="S1904" s="17">
        <f t="shared" si="176"/>
        <v>42037.789895833332</v>
      </c>
      <c r="T1904" s="17">
        <f t="shared" si="177"/>
        <v>42067.789895833332</v>
      </c>
      <c r="U1904">
        <f t="shared" si="178"/>
        <v>2015</v>
      </c>
      <c r="V1904" t="str">
        <f>TEXT(W1904*29,"mmm")</f>
        <v>Feb</v>
      </c>
      <c r="W1904">
        <f t="shared" si="179"/>
        <v>2</v>
      </c>
    </row>
    <row r="1905" spans="1:23" ht="48" x14ac:dyDescent="0.2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75"/>
        <v>47</v>
      </c>
      <c r="P1905">
        <f t="shared" si="174"/>
        <v>34.1</v>
      </c>
      <c r="Q1905" s="11" t="s">
        <v>8316</v>
      </c>
      <c r="R1905" t="s">
        <v>8345</v>
      </c>
      <c r="S1905" s="17">
        <f t="shared" si="176"/>
        <v>42702.770729166667</v>
      </c>
      <c r="T1905" s="17">
        <f t="shared" si="177"/>
        <v>42762.770729166667</v>
      </c>
      <c r="U1905">
        <f t="shared" si="178"/>
        <v>2016</v>
      </c>
      <c r="V1905" t="str">
        <f>TEXT(W1905*29,"mmm")</f>
        <v>Nov</v>
      </c>
      <c r="W1905">
        <f t="shared" si="179"/>
        <v>11</v>
      </c>
    </row>
    <row r="1906" spans="1:23" ht="48" x14ac:dyDescent="0.2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75"/>
        <v>0</v>
      </c>
      <c r="P1906">
        <f t="shared" si="174"/>
        <v>25</v>
      </c>
      <c r="Q1906" s="11" t="s">
        <v>8316</v>
      </c>
      <c r="R1906" t="s">
        <v>8345</v>
      </c>
      <c r="S1906" s="17">
        <f t="shared" si="176"/>
        <v>42326.685428240744</v>
      </c>
      <c r="T1906" s="17">
        <f t="shared" si="177"/>
        <v>42371.685428240744</v>
      </c>
      <c r="U1906">
        <f t="shared" si="178"/>
        <v>2015</v>
      </c>
      <c r="V1906" t="str">
        <f>TEXT(W1906*29,"mmm")</f>
        <v>Nov</v>
      </c>
      <c r="W1906">
        <f t="shared" si="179"/>
        <v>11</v>
      </c>
    </row>
    <row r="1907" spans="1:23" ht="48" x14ac:dyDescent="0.2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75"/>
        <v>0</v>
      </c>
      <c r="P1907">
        <f t="shared" si="174"/>
        <v>10.5</v>
      </c>
      <c r="Q1907" s="11" t="s">
        <v>8316</v>
      </c>
      <c r="R1907" t="s">
        <v>8345</v>
      </c>
      <c r="S1907" s="17">
        <f t="shared" si="176"/>
        <v>41859.925856481481</v>
      </c>
      <c r="T1907" s="17">
        <f t="shared" si="177"/>
        <v>41889.925856481481</v>
      </c>
      <c r="U1907">
        <f t="shared" si="178"/>
        <v>2014</v>
      </c>
      <c r="V1907" t="str">
        <f>TEXT(W1907*29,"mmm")</f>
        <v>Aug</v>
      </c>
      <c r="W1907">
        <f t="shared" si="179"/>
        <v>8</v>
      </c>
    </row>
    <row r="1908" spans="1:23" ht="48" x14ac:dyDescent="0.2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75"/>
        <v>43</v>
      </c>
      <c r="P1908">
        <f t="shared" si="174"/>
        <v>215.96</v>
      </c>
      <c r="Q1908" s="11" t="s">
        <v>8316</v>
      </c>
      <c r="R1908" t="s">
        <v>8345</v>
      </c>
      <c r="S1908" s="17">
        <f t="shared" si="176"/>
        <v>42514.671099537038</v>
      </c>
      <c r="T1908" s="17">
        <f t="shared" si="177"/>
        <v>42544.671099537038</v>
      </c>
      <c r="U1908">
        <f t="shared" si="178"/>
        <v>2016</v>
      </c>
      <c r="V1908" t="str">
        <f>TEXT(W1908*29,"mmm")</f>
        <v>May</v>
      </c>
      <c r="W1908">
        <f t="shared" si="179"/>
        <v>5</v>
      </c>
    </row>
    <row r="1909" spans="1:23" ht="48" x14ac:dyDescent="0.2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75"/>
        <v>0</v>
      </c>
      <c r="P1909">
        <f t="shared" si="174"/>
        <v>21.25</v>
      </c>
      <c r="Q1909" s="11" t="s">
        <v>8316</v>
      </c>
      <c r="R1909" t="s">
        <v>8345</v>
      </c>
      <c r="S1909" s="17">
        <f t="shared" si="176"/>
        <v>41767.587094907409</v>
      </c>
      <c r="T1909" s="17">
        <f t="shared" si="177"/>
        <v>41782.587094907409</v>
      </c>
      <c r="U1909">
        <f t="shared" si="178"/>
        <v>2014</v>
      </c>
      <c r="V1909" t="str">
        <f>TEXT(W1909*29,"mmm")</f>
        <v>May</v>
      </c>
      <c r="W1909">
        <f t="shared" si="179"/>
        <v>5</v>
      </c>
    </row>
    <row r="1910" spans="1:23" ht="48" x14ac:dyDescent="0.2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75"/>
        <v>2</v>
      </c>
      <c r="P1910">
        <f t="shared" si="174"/>
        <v>108.25</v>
      </c>
      <c r="Q1910" s="11" t="s">
        <v>8316</v>
      </c>
      <c r="R1910" t="s">
        <v>8345</v>
      </c>
      <c r="S1910" s="17">
        <f t="shared" si="176"/>
        <v>42703.917824074073</v>
      </c>
      <c r="T1910" s="17">
        <f t="shared" si="177"/>
        <v>42733.917824074073</v>
      </c>
      <c r="U1910">
        <f t="shared" si="178"/>
        <v>2016</v>
      </c>
      <c r="V1910" t="str">
        <f>TEXT(W1910*29,"mmm")</f>
        <v>Nov</v>
      </c>
      <c r="W1910">
        <f t="shared" si="179"/>
        <v>11</v>
      </c>
    </row>
    <row r="1911" spans="1:23" ht="48" x14ac:dyDescent="0.2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75"/>
        <v>14</v>
      </c>
      <c r="P1911">
        <f t="shared" si="174"/>
        <v>129.97</v>
      </c>
      <c r="Q1911" s="11" t="s">
        <v>8316</v>
      </c>
      <c r="R1911" t="s">
        <v>8345</v>
      </c>
      <c r="S1911" s="17">
        <f t="shared" si="176"/>
        <v>41905.429155092592</v>
      </c>
      <c r="T1911" s="17">
        <f t="shared" si="177"/>
        <v>41935.429155092592</v>
      </c>
      <c r="U1911">
        <f t="shared" si="178"/>
        <v>2014</v>
      </c>
      <c r="V1911" t="str">
        <f>TEXT(W1911*29,"mmm")</f>
        <v>Sep</v>
      </c>
      <c r="W1911">
        <f t="shared" si="179"/>
        <v>9</v>
      </c>
    </row>
    <row r="1912" spans="1:23" ht="48" x14ac:dyDescent="0.2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75"/>
        <v>39</v>
      </c>
      <c r="P1912">
        <f t="shared" si="174"/>
        <v>117.49</v>
      </c>
      <c r="Q1912" s="11" t="s">
        <v>8316</v>
      </c>
      <c r="R1912" t="s">
        <v>8345</v>
      </c>
      <c r="S1912" s="17">
        <f t="shared" si="176"/>
        <v>42264.963159722218</v>
      </c>
      <c r="T1912" s="17">
        <f t="shared" si="177"/>
        <v>42308.947916666672</v>
      </c>
      <c r="U1912">
        <f t="shared" si="178"/>
        <v>2015</v>
      </c>
      <c r="V1912" t="str">
        <f>TEXT(W1912*29,"mmm")</f>
        <v>Sep</v>
      </c>
      <c r="W1912">
        <f t="shared" si="179"/>
        <v>9</v>
      </c>
    </row>
    <row r="1913" spans="1:23" ht="48" x14ac:dyDescent="0.2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75"/>
        <v>0</v>
      </c>
      <c r="P1913">
        <f t="shared" si="174"/>
        <v>10</v>
      </c>
      <c r="Q1913" s="11" t="s">
        <v>8316</v>
      </c>
      <c r="R1913" t="s">
        <v>8345</v>
      </c>
      <c r="S1913" s="17">
        <f t="shared" si="176"/>
        <v>41830.033958333333</v>
      </c>
      <c r="T1913" s="17">
        <f t="shared" si="177"/>
        <v>41860.033958333333</v>
      </c>
      <c r="U1913">
        <f t="shared" si="178"/>
        <v>2014</v>
      </c>
      <c r="V1913" t="str">
        <f>TEXT(W1913*29,"mmm")</f>
        <v>Jul</v>
      </c>
      <c r="W1913">
        <f t="shared" si="179"/>
        <v>7</v>
      </c>
    </row>
    <row r="1914" spans="1:23" ht="48" x14ac:dyDescent="0.2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75"/>
        <v>59</v>
      </c>
      <c r="P1914">
        <f t="shared" si="174"/>
        <v>70.599999999999994</v>
      </c>
      <c r="Q1914" s="11" t="s">
        <v>8316</v>
      </c>
      <c r="R1914" t="s">
        <v>8345</v>
      </c>
      <c r="S1914" s="17">
        <f t="shared" si="176"/>
        <v>42129.226388888885</v>
      </c>
      <c r="T1914" s="17">
        <f t="shared" si="177"/>
        <v>42159.226388888885</v>
      </c>
      <c r="U1914">
        <f t="shared" si="178"/>
        <v>2015</v>
      </c>
      <c r="V1914" t="str">
        <f>TEXT(W1914*29,"mmm")</f>
        <v>May</v>
      </c>
      <c r="W1914">
        <f t="shared" si="179"/>
        <v>5</v>
      </c>
    </row>
    <row r="1915" spans="1:23" ht="32" x14ac:dyDescent="0.2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75"/>
        <v>1</v>
      </c>
      <c r="P1915">
        <f t="shared" si="174"/>
        <v>24.5</v>
      </c>
      <c r="Q1915" s="11" t="s">
        <v>8316</v>
      </c>
      <c r="R1915" t="s">
        <v>8345</v>
      </c>
      <c r="S1915" s="17">
        <f t="shared" si="176"/>
        <v>41890.511319444442</v>
      </c>
      <c r="T1915" s="17">
        <f t="shared" si="177"/>
        <v>41920.511319444442</v>
      </c>
      <c r="U1915">
        <f t="shared" si="178"/>
        <v>2014</v>
      </c>
      <c r="V1915" t="str">
        <f>TEXT(W1915*29,"mmm")</f>
        <v>Sep</v>
      </c>
      <c r="W1915">
        <f t="shared" si="179"/>
        <v>9</v>
      </c>
    </row>
    <row r="1916" spans="1:23" ht="48" x14ac:dyDescent="0.2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75"/>
        <v>9</v>
      </c>
      <c r="P1916">
        <f t="shared" si="174"/>
        <v>30</v>
      </c>
      <c r="Q1916" s="11" t="s">
        <v>8316</v>
      </c>
      <c r="R1916" t="s">
        <v>8345</v>
      </c>
      <c r="S1916" s="17">
        <f t="shared" si="176"/>
        <v>41929.174456018518</v>
      </c>
      <c r="T1916" s="17">
        <f t="shared" si="177"/>
        <v>41944.165972222225</v>
      </c>
      <c r="U1916">
        <f t="shared" si="178"/>
        <v>2014</v>
      </c>
      <c r="V1916" t="str">
        <f>TEXT(W1916*29,"mmm")</f>
        <v>Oct</v>
      </c>
      <c r="W1916">
        <f t="shared" si="179"/>
        <v>10</v>
      </c>
    </row>
    <row r="1917" spans="1:23" ht="48" x14ac:dyDescent="0.2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75"/>
        <v>2</v>
      </c>
      <c r="P1917">
        <f t="shared" si="174"/>
        <v>2</v>
      </c>
      <c r="Q1917" s="11" t="s">
        <v>8316</v>
      </c>
      <c r="R1917" t="s">
        <v>8345</v>
      </c>
      <c r="S1917" s="17">
        <f t="shared" si="176"/>
        <v>41864.04886574074</v>
      </c>
      <c r="T1917" s="17">
        <f t="shared" si="177"/>
        <v>41884.04886574074</v>
      </c>
      <c r="U1917">
        <f t="shared" si="178"/>
        <v>2014</v>
      </c>
      <c r="V1917" t="str">
        <f>TEXT(W1917*29,"mmm")</f>
        <v>Aug</v>
      </c>
      <c r="W1917">
        <f t="shared" si="179"/>
        <v>8</v>
      </c>
    </row>
    <row r="1918" spans="1:23" ht="32" x14ac:dyDescent="0.2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75"/>
        <v>1</v>
      </c>
      <c r="P1918">
        <f t="shared" si="174"/>
        <v>17</v>
      </c>
      <c r="Q1918" s="11" t="s">
        <v>8316</v>
      </c>
      <c r="R1918" t="s">
        <v>8345</v>
      </c>
      <c r="S1918" s="17">
        <f t="shared" si="176"/>
        <v>42656.717303240745</v>
      </c>
      <c r="T1918" s="17">
        <f t="shared" si="177"/>
        <v>42681.758969907409</v>
      </c>
      <c r="U1918">
        <f t="shared" si="178"/>
        <v>2016</v>
      </c>
      <c r="V1918" t="str">
        <f>TEXT(W1918*29,"mmm")</f>
        <v>Oct</v>
      </c>
      <c r="W1918">
        <f t="shared" si="179"/>
        <v>10</v>
      </c>
    </row>
    <row r="1919" spans="1:23" ht="32" x14ac:dyDescent="0.2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75"/>
        <v>53</v>
      </c>
      <c r="P1919">
        <f t="shared" si="174"/>
        <v>2928.93</v>
      </c>
      <c r="Q1919" s="11" t="s">
        <v>8316</v>
      </c>
      <c r="R1919" t="s">
        <v>8345</v>
      </c>
      <c r="S1919" s="17">
        <f t="shared" si="176"/>
        <v>42746.270057870366</v>
      </c>
      <c r="T1919" s="17">
        <f t="shared" si="177"/>
        <v>42776.270057870366</v>
      </c>
      <c r="U1919">
        <f t="shared" si="178"/>
        <v>2017</v>
      </c>
      <c r="V1919" t="str">
        <f>TEXT(W1919*29,"mmm")</f>
        <v>Jan</v>
      </c>
      <c r="W1919">
        <f t="shared" si="179"/>
        <v>1</v>
      </c>
    </row>
    <row r="1920" spans="1:23" ht="48" x14ac:dyDescent="0.2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75"/>
        <v>1</v>
      </c>
      <c r="P1920">
        <f t="shared" si="174"/>
        <v>28.89</v>
      </c>
      <c r="Q1920" s="11" t="s">
        <v>8316</v>
      </c>
      <c r="R1920" t="s">
        <v>8345</v>
      </c>
      <c r="S1920" s="17">
        <f t="shared" si="176"/>
        <v>41828.789942129632</v>
      </c>
      <c r="T1920" s="17">
        <f t="shared" si="177"/>
        <v>41863.789942129632</v>
      </c>
      <c r="U1920">
        <f t="shared" si="178"/>
        <v>2014</v>
      </c>
      <c r="V1920" t="str">
        <f>TEXT(W1920*29,"mmm")</f>
        <v>Jul</v>
      </c>
      <c r="W1920">
        <f t="shared" si="179"/>
        <v>7</v>
      </c>
    </row>
    <row r="1921" spans="1:23" ht="48" x14ac:dyDescent="0.2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75"/>
        <v>47</v>
      </c>
      <c r="P1921">
        <f t="shared" si="174"/>
        <v>29.63</v>
      </c>
      <c r="Q1921" s="11" t="s">
        <v>8316</v>
      </c>
      <c r="R1921" t="s">
        <v>8345</v>
      </c>
      <c r="S1921" s="17">
        <f t="shared" si="176"/>
        <v>42113.875567129624</v>
      </c>
      <c r="T1921" s="17">
        <f t="shared" si="177"/>
        <v>42143.875567129624</v>
      </c>
      <c r="U1921">
        <f t="shared" si="178"/>
        <v>2015</v>
      </c>
      <c r="V1921" t="str">
        <f>TEXT(W1921*29,"mmm")</f>
        <v>Apr</v>
      </c>
      <c r="W1921">
        <f t="shared" si="179"/>
        <v>4</v>
      </c>
    </row>
    <row r="1922" spans="1:23" ht="48" x14ac:dyDescent="0.2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75"/>
        <v>43</v>
      </c>
      <c r="P1922">
        <f t="shared" ref="P1922:P1985" si="180">IFERROR(ROUND(E1922/L1922,2),0)</f>
        <v>40.98</v>
      </c>
      <c r="Q1922" s="11" t="s">
        <v>8316</v>
      </c>
      <c r="R1922" t="s">
        <v>8345</v>
      </c>
      <c r="S1922" s="17">
        <f t="shared" si="176"/>
        <v>42270.875706018516</v>
      </c>
      <c r="T1922" s="17">
        <f t="shared" si="177"/>
        <v>42298.958333333328</v>
      </c>
      <c r="U1922">
        <f t="shared" si="178"/>
        <v>2015</v>
      </c>
      <c r="V1922" t="str">
        <f>TEXT(W1922*29,"mmm")</f>
        <v>Sep</v>
      </c>
      <c r="W1922">
        <f t="shared" si="179"/>
        <v>9</v>
      </c>
    </row>
    <row r="1923" spans="1:23" ht="32" x14ac:dyDescent="0.2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81">ROUND(E1923/D1923*100,0)</f>
        <v>137</v>
      </c>
      <c r="P1923">
        <f t="shared" si="180"/>
        <v>54</v>
      </c>
      <c r="Q1923" s="11" t="s">
        <v>8322</v>
      </c>
      <c r="R1923" t="s">
        <v>8326</v>
      </c>
      <c r="S1923" s="17">
        <f t="shared" ref="S1923:S1986" si="182">(((J1923/60)/60)/24)+DATE(1970,1,1)</f>
        <v>41074.221562500003</v>
      </c>
      <c r="T1923" s="17">
        <f t="shared" ref="T1923:T1986" si="183">(((I1923/60)/60)/24)+DATE(1970,1,1)</f>
        <v>41104.221562500003</v>
      </c>
      <c r="U1923">
        <f t="shared" ref="U1923:U1986" si="184">YEAR(S1923)</f>
        <v>2012</v>
      </c>
      <c r="V1923" t="str">
        <f>TEXT(W1923*29,"mmm")</f>
        <v>Jun</v>
      </c>
      <c r="W1923">
        <f t="shared" ref="W1923:W1986" si="185">MONTH(S1923)</f>
        <v>6</v>
      </c>
    </row>
    <row r="1924" spans="1:23" ht="48" x14ac:dyDescent="0.2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81"/>
        <v>116</v>
      </c>
      <c r="P1924">
        <f t="shared" si="180"/>
        <v>36.11</v>
      </c>
      <c r="Q1924" s="11" t="s">
        <v>8322</v>
      </c>
      <c r="R1924" t="s">
        <v>8326</v>
      </c>
      <c r="S1924" s="17">
        <f t="shared" si="182"/>
        <v>41590.255868055552</v>
      </c>
      <c r="T1924" s="17">
        <f t="shared" si="183"/>
        <v>41620.255868055552</v>
      </c>
      <c r="U1924">
        <f t="shared" si="184"/>
        <v>2013</v>
      </c>
      <c r="V1924" t="str">
        <f>TEXT(W1924*29,"mmm")</f>
        <v>Nov</v>
      </c>
      <c r="W1924">
        <f t="shared" si="185"/>
        <v>11</v>
      </c>
    </row>
    <row r="1925" spans="1:23" ht="48" x14ac:dyDescent="0.2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81"/>
        <v>241</v>
      </c>
      <c r="P1925">
        <f t="shared" si="180"/>
        <v>23.15</v>
      </c>
      <c r="Q1925" s="11" t="s">
        <v>8322</v>
      </c>
      <c r="R1925" t="s">
        <v>8326</v>
      </c>
      <c r="S1925" s="17">
        <f t="shared" si="182"/>
        <v>40772.848749999997</v>
      </c>
      <c r="T1925" s="17">
        <f t="shared" si="183"/>
        <v>40813.207638888889</v>
      </c>
      <c r="U1925">
        <f t="shared" si="184"/>
        <v>2011</v>
      </c>
      <c r="V1925" t="str">
        <f>TEXT(W1925*29,"mmm")</f>
        <v>Aug</v>
      </c>
      <c r="W1925">
        <f t="shared" si="185"/>
        <v>8</v>
      </c>
    </row>
    <row r="1926" spans="1:23" ht="48" x14ac:dyDescent="0.2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81"/>
        <v>114</v>
      </c>
      <c r="P1926">
        <f t="shared" si="180"/>
        <v>104</v>
      </c>
      <c r="Q1926" s="11" t="s">
        <v>8322</v>
      </c>
      <c r="R1926" t="s">
        <v>8326</v>
      </c>
      <c r="S1926" s="17">
        <f t="shared" si="182"/>
        <v>41626.761053240742</v>
      </c>
      <c r="T1926" s="17">
        <f t="shared" si="183"/>
        <v>41654.814583333333</v>
      </c>
      <c r="U1926">
        <f t="shared" si="184"/>
        <v>2013</v>
      </c>
      <c r="V1926" t="str">
        <f>TEXT(W1926*29,"mmm")</f>
        <v>Dec</v>
      </c>
      <c r="W1926">
        <f t="shared" si="185"/>
        <v>12</v>
      </c>
    </row>
    <row r="1927" spans="1:23" ht="32" x14ac:dyDescent="0.2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81"/>
        <v>110</v>
      </c>
      <c r="P1927">
        <f t="shared" si="180"/>
        <v>31.83</v>
      </c>
      <c r="Q1927" s="11" t="s">
        <v>8322</v>
      </c>
      <c r="R1927" t="s">
        <v>8326</v>
      </c>
      <c r="S1927" s="17">
        <f t="shared" si="182"/>
        <v>41535.90148148148</v>
      </c>
      <c r="T1927" s="17">
        <f t="shared" si="183"/>
        <v>41558</v>
      </c>
      <c r="U1927">
        <f t="shared" si="184"/>
        <v>2013</v>
      </c>
      <c r="V1927" t="str">
        <f>TEXT(W1927*29,"mmm")</f>
        <v>Sep</v>
      </c>
      <c r="W1927">
        <f t="shared" si="185"/>
        <v>9</v>
      </c>
    </row>
    <row r="1928" spans="1:23" ht="64" x14ac:dyDescent="0.2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81"/>
        <v>195</v>
      </c>
      <c r="P1928">
        <f t="shared" si="180"/>
        <v>27.39</v>
      </c>
      <c r="Q1928" s="11" t="s">
        <v>8322</v>
      </c>
      <c r="R1928" t="s">
        <v>8326</v>
      </c>
      <c r="S1928" s="17">
        <f t="shared" si="182"/>
        <v>40456.954351851848</v>
      </c>
      <c r="T1928" s="17">
        <f t="shared" si="183"/>
        <v>40484.018055555556</v>
      </c>
      <c r="U1928">
        <f t="shared" si="184"/>
        <v>2010</v>
      </c>
      <c r="V1928" t="str">
        <f>TEXT(W1928*29,"mmm")</f>
        <v>Oct</v>
      </c>
      <c r="W1928">
        <f t="shared" si="185"/>
        <v>10</v>
      </c>
    </row>
    <row r="1929" spans="1:23" ht="16" x14ac:dyDescent="0.2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81"/>
        <v>103</v>
      </c>
      <c r="P1929">
        <f t="shared" si="180"/>
        <v>56.36</v>
      </c>
      <c r="Q1929" s="11" t="s">
        <v>8322</v>
      </c>
      <c r="R1929" t="s">
        <v>8326</v>
      </c>
      <c r="S1929" s="17">
        <f t="shared" si="182"/>
        <v>40960.861562500002</v>
      </c>
      <c r="T1929" s="17">
        <f t="shared" si="183"/>
        <v>40976.207638888889</v>
      </c>
      <c r="U1929">
        <f t="shared" si="184"/>
        <v>2012</v>
      </c>
      <c r="V1929" t="str">
        <f>TEXT(W1929*29,"mmm")</f>
        <v>Feb</v>
      </c>
      <c r="W1929">
        <f t="shared" si="185"/>
        <v>2</v>
      </c>
    </row>
    <row r="1930" spans="1:23" ht="32" x14ac:dyDescent="0.2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81"/>
        <v>103</v>
      </c>
      <c r="P1930">
        <f t="shared" si="180"/>
        <v>77.349999999999994</v>
      </c>
      <c r="Q1930" s="11" t="s">
        <v>8322</v>
      </c>
      <c r="R1930" t="s">
        <v>8326</v>
      </c>
      <c r="S1930" s="17">
        <f t="shared" si="182"/>
        <v>41371.648078703707</v>
      </c>
      <c r="T1930" s="17">
        <f t="shared" si="183"/>
        <v>41401.648078703707</v>
      </c>
      <c r="U1930">
        <f t="shared" si="184"/>
        <v>2013</v>
      </c>
      <c r="V1930" t="str">
        <f>TEXT(W1930*29,"mmm")</f>
        <v>Apr</v>
      </c>
      <c r="W1930">
        <f t="shared" si="185"/>
        <v>4</v>
      </c>
    </row>
    <row r="1931" spans="1:23" ht="48" x14ac:dyDescent="0.2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81"/>
        <v>100</v>
      </c>
      <c r="P1931">
        <f t="shared" si="180"/>
        <v>42.8</v>
      </c>
      <c r="Q1931" s="11" t="s">
        <v>8322</v>
      </c>
      <c r="R1931" t="s">
        <v>8326</v>
      </c>
      <c r="S1931" s="17">
        <f t="shared" si="182"/>
        <v>40687.021597222221</v>
      </c>
      <c r="T1931" s="17">
        <f t="shared" si="183"/>
        <v>40729.021597222221</v>
      </c>
      <c r="U1931">
        <f t="shared" si="184"/>
        <v>2011</v>
      </c>
      <c r="V1931" t="str">
        <f>TEXT(W1931*29,"mmm")</f>
        <v>May</v>
      </c>
      <c r="W1931">
        <f t="shared" si="185"/>
        <v>5</v>
      </c>
    </row>
    <row r="1932" spans="1:23" ht="32" x14ac:dyDescent="0.2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81"/>
        <v>127</v>
      </c>
      <c r="P1932">
        <f t="shared" si="180"/>
        <v>48.85</v>
      </c>
      <c r="Q1932" s="11" t="s">
        <v>8322</v>
      </c>
      <c r="R1932" t="s">
        <v>8326</v>
      </c>
      <c r="S1932" s="17">
        <f t="shared" si="182"/>
        <v>41402.558819444443</v>
      </c>
      <c r="T1932" s="17">
        <f t="shared" si="183"/>
        <v>41462.558819444443</v>
      </c>
      <c r="U1932">
        <f t="shared" si="184"/>
        <v>2013</v>
      </c>
      <c r="V1932" t="str">
        <f>TEXT(W1932*29,"mmm")</f>
        <v>May</v>
      </c>
      <c r="W1932">
        <f t="shared" si="185"/>
        <v>5</v>
      </c>
    </row>
    <row r="1933" spans="1:23" ht="32" x14ac:dyDescent="0.2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81"/>
        <v>121</v>
      </c>
      <c r="P1933">
        <f t="shared" si="180"/>
        <v>48.24</v>
      </c>
      <c r="Q1933" s="11" t="s">
        <v>8322</v>
      </c>
      <c r="R1933" t="s">
        <v>8326</v>
      </c>
      <c r="S1933" s="17">
        <f t="shared" si="182"/>
        <v>41037.892465277779</v>
      </c>
      <c r="T1933" s="17">
        <f t="shared" si="183"/>
        <v>41051.145833333336</v>
      </c>
      <c r="U1933">
        <f t="shared" si="184"/>
        <v>2012</v>
      </c>
      <c r="V1933" t="str">
        <f>TEXT(W1933*29,"mmm")</f>
        <v>May</v>
      </c>
      <c r="W1933">
        <f t="shared" si="185"/>
        <v>5</v>
      </c>
    </row>
    <row r="1934" spans="1:23" ht="48" x14ac:dyDescent="0.2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81"/>
        <v>107</v>
      </c>
      <c r="P1934">
        <f t="shared" si="180"/>
        <v>70.209999999999994</v>
      </c>
      <c r="Q1934" s="11" t="s">
        <v>8322</v>
      </c>
      <c r="R1934" t="s">
        <v>8326</v>
      </c>
      <c r="S1934" s="17">
        <f t="shared" si="182"/>
        <v>40911.809872685182</v>
      </c>
      <c r="T1934" s="17">
        <f t="shared" si="183"/>
        <v>40932.809872685182</v>
      </c>
      <c r="U1934">
        <f t="shared" si="184"/>
        <v>2012</v>
      </c>
      <c r="V1934" t="str">
        <f>TEXT(W1934*29,"mmm")</f>
        <v>Jan</v>
      </c>
      <c r="W1934">
        <f t="shared" si="185"/>
        <v>1</v>
      </c>
    </row>
    <row r="1935" spans="1:23" ht="48" x14ac:dyDescent="0.2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81"/>
        <v>172</v>
      </c>
      <c r="P1935">
        <f t="shared" si="180"/>
        <v>94.05</v>
      </c>
      <c r="Q1935" s="11" t="s">
        <v>8322</v>
      </c>
      <c r="R1935" t="s">
        <v>8326</v>
      </c>
      <c r="S1935" s="17">
        <f t="shared" si="182"/>
        <v>41879.130868055552</v>
      </c>
      <c r="T1935" s="17">
        <f t="shared" si="183"/>
        <v>41909.130868055552</v>
      </c>
      <c r="U1935">
        <f t="shared" si="184"/>
        <v>2014</v>
      </c>
      <c r="V1935" t="str">
        <f>TEXT(W1935*29,"mmm")</f>
        <v>Aug</v>
      </c>
      <c r="W1935">
        <f t="shared" si="185"/>
        <v>8</v>
      </c>
    </row>
    <row r="1936" spans="1:23" ht="48" x14ac:dyDescent="0.2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81"/>
        <v>124</v>
      </c>
      <c r="P1936">
        <f t="shared" si="180"/>
        <v>80.27</v>
      </c>
      <c r="Q1936" s="11" t="s">
        <v>8322</v>
      </c>
      <c r="R1936" t="s">
        <v>8326</v>
      </c>
      <c r="S1936" s="17">
        <f t="shared" si="182"/>
        <v>40865.867141203707</v>
      </c>
      <c r="T1936" s="17">
        <f t="shared" si="183"/>
        <v>40902.208333333336</v>
      </c>
      <c r="U1936">
        <f t="shared" si="184"/>
        <v>2011</v>
      </c>
      <c r="V1936" t="str">
        <f>TEXT(W1936*29,"mmm")</f>
        <v>Nov</v>
      </c>
      <c r="W1936">
        <f t="shared" si="185"/>
        <v>11</v>
      </c>
    </row>
    <row r="1937" spans="1:23" ht="48" x14ac:dyDescent="0.2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81"/>
        <v>108</v>
      </c>
      <c r="P1937">
        <f t="shared" si="180"/>
        <v>54.2</v>
      </c>
      <c r="Q1937" s="11" t="s">
        <v>8322</v>
      </c>
      <c r="R1937" t="s">
        <v>8326</v>
      </c>
      <c r="S1937" s="17">
        <f t="shared" si="182"/>
        <v>41773.932534722226</v>
      </c>
      <c r="T1937" s="17">
        <f t="shared" si="183"/>
        <v>41811.207638888889</v>
      </c>
      <c r="U1937">
        <f t="shared" si="184"/>
        <v>2014</v>
      </c>
      <c r="V1937" t="str">
        <f>TEXT(W1937*29,"mmm")</f>
        <v>May</v>
      </c>
      <c r="W1937">
        <f t="shared" si="185"/>
        <v>5</v>
      </c>
    </row>
    <row r="1938" spans="1:23" ht="48" x14ac:dyDescent="0.2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81"/>
        <v>117</v>
      </c>
      <c r="P1938">
        <f t="shared" si="180"/>
        <v>60.27</v>
      </c>
      <c r="Q1938" s="11" t="s">
        <v>8322</v>
      </c>
      <c r="R1938" t="s">
        <v>8326</v>
      </c>
      <c r="S1938" s="17">
        <f t="shared" si="182"/>
        <v>40852.889699074076</v>
      </c>
      <c r="T1938" s="17">
        <f t="shared" si="183"/>
        <v>40883.249305555553</v>
      </c>
      <c r="U1938">
        <f t="shared" si="184"/>
        <v>2011</v>
      </c>
      <c r="V1938" t="str">
        <f>TEXT(W1938*29,"mmm")</f>
        <v>Nov</v>
      </c>
      <c r="W1938">
        <f t="shared" si="185"/>
        <v>11</v>
      </c>
    </row>
    <row r="1939" spans="1:23" ht="48" x14ac:dyDescent="0.2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81"/>
        <v>187</v>
      </c>
      <c r="P1939">
        <f t="shared" si="180"/>
        <v>38.74</v>
      </c>
      <c r="Q1939" s="11" t="s">
        <v>8322</v>
      </c>
      <c r="R1939" t="s">
        <v>8326</v>
      </c>
      <c r="S1939" s="17">
        <f t="shared" si="182"/>
        <v>41059.118993055556</v>
      </c>
      <c r="T1939" s="17">
        <f t="shared" si="183"/>
        <v>41075.165972222225</v>
      </c>
      <c r="U1939">
        <f t="shared" si="184"/>
        <v>2012</v>
      </c>
      <c r="V1939" t="str">
        <f>TEXT(W1939*29,"mmm")</f>
        <v>May</v>
      </c>
      <c r="W1939">
        <f t="shared" si="185"/>
        <v>5</v>
      </c>
    </row>
    <row r="1940" spans="1:23" ht="48" x14ac:dyDescent="0.2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81"/>
        <v>116</v>
      </c>
      <c r="P1940">
        <f t="shared" si="180"/>
        <v>152.54</v>
      </c>
      <c r="Q1940" s="11" t="s">
        <v>8322</v>
      </c>
      <c r="R1940" t="s">
        <v>8326</v>
      </c>
      <c r="S1940" s="17">
        <f t="shared" si="182"/>
        <v>41426.259618055556</v>
      </c>
      <c r="T1940" s="17">
        <f t="shared" si="183"/>
        <v>41457.208333333336</v>
      </c>
      <c r="U1940">
        <f t="shared" si="184"/>
        <v>2013</v>
      </c>
      <c r="V1940" t="str">
        <f>TEXT(W1940*29,"mmm")</f>
        <v>Jun</v>
      </c>
      <c r="W1940">
        <f t="shared" si="185"/>
        <v>6</v>
      </c>
    </row>
    <row r="1941" spans="1:23" ht="48" x14ac:dyDescent="0.2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81"/>
        <v>111</v>
      </c>
      <c r="P1941">
        <f t="shared" si="180"/>
        <v>115.31</v>
      </c>
      <c r="Q1941" s="11" t="s">
        <v>8322</v>
      </c>
      <c r="R1941" t="s">
        <v>8326</v>
      </c>
      <c r="S1941" s="17">
        <f t="shared" si="182"/>
        <v>41313.985046296293</v>
      </c>
      <c r="T1941" s="17">
        <f t="shared" si="183"/>
        <v>41343.943379629629</v>
      </c>
      <c r="U1941">
        <f t="shared" si="184"/>
        <v>2013</v>
      </c>
      <c r="V1941" t="str">
        <f>TEXT(W1941*29,"mmm")</f>
        <v>Feb</v>
      </c>
      <c r="W1941">
        <f t="shared" si="185"/>
        <v>2</v>
      </c>
    </row>
    <row r="1942" spans="1:23" ht="48" x14ac:dyDescent="0.2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81"/>
        <v>171</v>
      </c>
      <c r="P1942">
        <f t="shared" si="180"/>
        <v>35.840000000000003</v>
      </c>
      <c r="Q1942" s="11" t="s">
        <v>8322</v>
      </c>
      <c r="R1942" t="s">
        <v>8326</v>
      </c>
      <c r="S1942" s="17">
        <f t="shared" si="182"/>
        <v>40670.507326388892</v>
      </c>
      <c r="T1942" s="17">
        <f t="shared" si="183"/>
        <v>40709.165972222225</v>
      </c>
      <c r="U1942">
        <f t="shared" si="184"/>
        <v>2011</v>
      </c>
      <c r="V1942" t="str">
        <f>TEXT(W1942*29,"mmm")</f>
        <v>May</v>
      </c>
      <c r="W1942">
        <f t="shared" si="185"/>
        <v>5</v>
      </c>
    </row>
    <row r="1943" spans="1:23" ht="48" x14ac:dyDescent="0.2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81"/>
        <v>126</v>
      </c>
      <c r="P1943">
        <f t="shared" si="180"/>
        <v>64.569999999999993</v>
      </c>
      <c r="Q1943" s="11" t="s">
        <v>8316</v>
      </c>
      <c r="R1943" t="s">
        <v>8346</v>
      </c>
      <c r="S1943" s="17">
        <f t="shared" si="182"/>
        <v>41744.290868055556</v>
      </c>
      <c r="T1943" s="17">
        <f t="shared" si="183"/>
        <v>41774.290868055556</v>
      </c>
      <c r="U1943">
        <f t="shared" si="184"/>
        <v>2014</v>
      </c>
      <c r="V1943" t="str">
        <f>TEXT(W1943*29,"mmm")</f>
        <v>Apr</v>
      </c>
      <c r="W1943">
        <f t="shared" si="185"/>
        <v>4</v>
      </c>
    </row>
    <row r="1944" spans="1:23" ht="48" x14ac:dyDescent="0.2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81"/>
        <v>138</v>
      </c>
      <c r="P1944">
        <f t="shared" si="180"/>
        <v>87.44</v>
      </c>
      <c r="Q1944" s="11" t="s">
        <v>8316</v>
      </c>
      <c r="R1944" t="s">
        <v>8346</v>
      </c>
      <c r="S1944" s="17">
        <f t="shared" si="182"/>
        <v>40638.828009259261</v>
      </c>
      <c r="T1944" s="17">
        <f t="shared" si="183"/>
        <v>40728.828009259261</v>
      </c>
      <c r="U1944">
        <f t="shared" si="184"/>
        <v>2011</v>
      </c>
      <c r="V1944" t="str">
        <f>TEXT(W1944*29,"mmm")</f>
        <v>Apr</v>
      </c>
      <c r="W1944">
        <f t="shared" si="185"/>
        <v>4</v>
      </c>
    </row>
    <row r="1945" spans="1:23" ht="48" x14ac:dyDescent="0.2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81"/>
        <v>1705</v>
      </c>
      <c r="P1945">
        <f t="shared" si="180"/>
        <v>68.819999999999993</v>
      </c>
      <c r="Q1945" s="11" t="s">
        <v>8316</v>
      </c>
      <c r="R1945" t="s">
        <v>8346</v>
      </c>
      <c r="S1945" s="17">
        <f t="shared" si="182"/>
        <v>42548.269861111112</v>
      </c>
      <c r="T1945" s="17">
        <f t="shared" si="183"/>
        <v>42593.269861111112</v>
      </c>
      <c r="U1945">
        <f t="shared" si="184"/>
        <v>2016</v>
      </c>
      <c r="V1945" t="str">
        <f>TEXT(W1945*29,"mmm")</f>
        <v>Jun</v>
      </c>
      <c r="W1945">
        <f t="shared" si="185"/>
        <v>6</v>
      </c>
    </row>
    <row r="1946" spans="1:23" ht="48" x14ac:dyDescent="0.2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81"/>
        <v>788</v>
      </c>
      <c r="P1946">
        <f t="shared" si="180"/>
        <v>176.2</v>
      </c>
      <c r="Q1946" s="11" t="s">
        <v>8316</v>
      </c>
      <c r="R1946" t="s">
        <v>8346</v>
      </c>
      <c r="S1946" s="17">
        <f t="shared" si="182"/>
        <v>41730.584374999999</v>
      </c>
      <c r="T1946" s="17">
        <f t="shared" si="183"/>
        <v>41760.584374999999</v>
      </c>
      <c r="U1946">
        <f t="shared" si="184"/>
        <v>2014</v>
      </c>
      <c r="V1946" t="str">
        <f>TEXT(W1946*29,"mmm")</f>
        <v>Apr</v>
      </c>
      <c r="W1946">
        <f t="shared" si="185"/>
        <v>4</v>
      </c>
    </row>
    <row r="1947" spans="1:23" ht="48" x14ac:dyDescent="0.2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81"/>
        <v>348</v>
      </c>
      <c r="P1947">
        <f t="shared" si="180"/>
        <v>511.79</v>
      </c>
      <c r="Q1947" s="11" t="s">
        <v>8316</v>
      </c>
      <c r="R1947" t="s">
        <v>8346</v>
      </c>
      <c r="S1947" s="17">
        <f t="shared" si="182"/>
        <v>42157.251828703709</v>
      </c>
      <c r="T1947" s="17">
        <f t="shared" si="183"/>
        <v>42197.251828703709</v>
      </c>
      <c r="U1947">
        <f t="shared" si="184"/>
        <v>2015</v>
      </c>
      <c r="V1947" t="str">
        <f>TEXT(W1947*29,"mmm")</f>
        <v>Jun</v>
      </c>
      <c r="W1947">
        <f t="shared" si="185"/>
        <v>6</v>
      </c>
    </row>
    <row r="1948" spans="1:23" ht="48" x14ac:dyDescent="0.2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81"/>
        <v>150</v>
      </c>
      <c r="P1948">
        <f t="shared" si="180"/>
        <v>160.44</v>
      </c>
      <c r="Q1948" s="11" t="s">
        <v>8316</v>
      </c>
      <c r="R1948" t="s">
        <v>8346</v>
      </c>
      <c r="S1948" s="17">
        <f t="shared" si="182"/>
        <v>41689.150011574071</v>
      </c>
      <c r="T1948" s="17">
        <f t="shared" si="183"/>
        <v>41749.108344907407</v>
      </c>
      <c r="U1948">
        <f t="shared" si="184"/>
        <v>2014</v>
      </c>
      <c r="V1948" t="str">
        <f>TEXT(W1948*29,"mmm")</f>
        <v>Feb</v>
      </c>
      <c r="W1948">
        <f t="shared" si="185"/>
        <v>2</v>
      </c>
    </row>
    <row r="1949" spans="1:23" ht="48" x14ac:dyDescent="0.2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81"/>
        <v>101</v>
      </c>
      <c r="P1949">
        <f t="shared" si="180"/>
        <v>35</v>
      </c>
      <c r="Q1949" s="11" t="s">
        <v>8316</v>
      </c>
      <c r="R1949" t="s">
        <v>8346</v>
      </c>
      <c r="S1949" s="17">
        <f t="shared" si="182"/>
        <v>40102.918055555558</v>
      </c>
      <c r="T1949" s="17">
        <f t="shared" si="183"/>
        <v>40140.249305555553</v>
      </c>
      <c r="U1949">
        <f t="shared" si="184"/>
        <v>2009</v>
      </c>
      <c r="V1949" t="str">
        <f>TEXT(W1949*29,"mmm")</f>
        <v>Oct</v>
      </c>
      <c r="W1949">
        <f t="shared" si="185"/>
        <v>10</v>
      </c>
    </row>
    <row r="1950" spans="1:23" ht="32" x14ac:dyDescent="0.2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81"/>
        <v>800</v>
      </c>
      <c r="P1950">
        <f t="shared" si="180"/>
        <v>188.51</v>
      </c>
      <c r="Q1950" s="11" t="s">
        <v>8316</v>
      </c>
      <c r="R1950" t="s">
        <v>8346</v>
      </c>
      <c r="S1950" s="17">
        <f t="shared" si="182"/>
        <v>42473.604270833333</v>
      </c>
      <c r="T1950" s="17">
        <f t="shared" si="183"/>
        <v>42527.709722222222</v>
      </c>
      <c r="U1950">
        <f t="shared" si="184"/>
        <v>2016</v>
      </c>
      <c r="V1950" t="str">
        <f>TEXT(W1950*29,"mmm")</f>
        <v>Apr</v>
      </c>
      <c r="W1950">
        <f t="shared" si="185"/>
        <v>4</v>
      </c>
    </row>
    <row r="1951" spans="1:23" ht="48" x14ac:dyDescent="0.2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81"/>
        <v>106</v>
      </c>
      <c r="P1951">
        <f t="shared" si="180"/>
        <v>56.2</v>
      </c>
      <c r="Q1951" s="11" t="s">
        <v>8316</v>
      </c>
      <c r="R1951" t="s">
        <v>8346</v>
      </c>
      <c r="S1951" s="17">
        <f t="shared" si="182"/>
        <v>41800.423043981478</v>
      </c>
      <c r="T1951" s="17">
        <f t="shared" si="183"/>
        <v>41830.423043981478</v>
      </c>
      <c r="U1951">
        <f t="shared" si="184"/>
        <v>2014</v>
      </c>
      <c r="V1951" t="str">
        <f>TEXT(W1951*29,"mmm")</f>
        <v>Jun</v>
      </c>
      <c r="W1951">
        <f t="shared" si="185"/>
        <v>6</v>
      </c>
    </row>
    <row r="1952" spans="1:23" ht="48" x14ac:dyDescent="0.2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81"/>
        <v>201</v>
      </c>
      <c r="P1952">
        <f t="shared" si="180"/>
        <v>51.31</v>
      </c>
      <c r="Q1952" s="11" t="s">
        <v>8316</v>
      </c>
      <c r="R1952" t="s">
        <v>8346</v>
      </c>
      <c r="S1952" s="17">
        <f t="shared" si="182"/>
        <v>40624.181400462963</v>
      </c>
      <c r="T1952" s="17">
        <f t="shared" si="183"/>
        <v>40655.181400462963</v>
      </c>
      <c r="U1952">
        <f t="shared" si="184"/>
        <v>2011</v>
      </c>
      <c r="V1952" t="str">
        <f>TEXT(W1952*29,"mmm")</f>
        <v>Mar</v>
      </c>
      <c r="W1952">
        <f t="shared" si="185"/>
        <v>3</v>
      </c>
    </row>
    <row r="1953" spans="1:23" ht="48" x14ac:dyDescent="0.2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81"/>
        <v>212</v>
      </c>
      <c r="P1953">
        <f t="shared" si="180"/>
        <v>127.36</v>
      </c>
      <c r="Q1953" s="11" t="s">
        <v>8316</v>
      </c>
      <c r="R1953" t="s">
        <v>8346</v>
      </c>
      <c r="S1953" s="17">
        <f t="shared" si="182"/>
        <v>42651.420567129629</v>
      </c>
      <c r="T1953" s="17">
        <f t="shared" si="183"/>
        <v>42681.462233796294</v>
      </c>
      <c r="U1953">
        <f t="shared" si="184"/>
        <v>2016</v>
      </c>
      <c r="V1953" t="str">
        <f>TEXT(W1953*29,"mmm")</f>
        <v>Oct</v>
      </c>
      <c r="W1953">
        <f t="shared" si="185"/>
        <v>10</v>
      </c>
    </row>
    <row r="1954" spans="1:23" ht="48" x14ac:dyDescent="0.2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81"/>
        <v>198</v>
      </c>
      <c r="P1954">
        <f t="shared" si="180"/>
        <v>101.86</v>
      </c>
      <c r="Q1954" s="11" t="s">
        <v>8316</v>
      </c>
      <c r="R1954" t="s">
        <v>8346</v>
      </c>
      <c r="S1954" s="17">
        <f t="shared" si="182"/>
        <v>41526.60665509259</v>
      </c>
      <c r="T1954" s="17">
        <f t="shared" si="183"/>
        <v>41563.60665509259</v>
      </c>
      <c r="U1954">
        <f t="shared" si="184"/>
        <v>2013</v>
      </c>
      <c r="V1954" t="str">
        <f>TEXT(W1954*29,"mmm")</f>
        <v>Sep</v>
      </c>
      <c r="W1954">
        <f t="shared" si="185"/>
        <v>9</v>
      </c>
    </row>
    <row r="1955" spans="1:23" ht="48" x14ac:dyDescent="0.2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81"/>
        <v>226</v>
      </c>
      <c r="P1955">
        <f t="shared" si="180"/>
        <v>230.56</v>
      </c>
      <c r="Q1955" s="11" t="s">
        <v>8316</v>
      </c>
      <c r="R1955" t="s">
        <v>8346</v>
      </c>
      <c r="S1955" s="17">
        <f t="shared" si="182"/>
        <v>40941.199826388889</v>
      </c>
      <c r="T1955" s="17">
        <f t="shared" si="183"/>
        <v>40970.125</v>
      </c>
      <c r="U1955">
        <f t="shared" si="184"/>
        <v>2012</v>
      </c>
      <c r="V1955" t="str">
        <f>TEXT(W1955*29,"mmm")</f>
        <v>Feb</v>
      </c>
      <c r="W1955">
        <f t="shared" si="185"/>
        <v>2</v>
      </c>
    </row>
    <row r="1956" spans="1:23" ht="32" x14ac:dyDescent="0.2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81"/>
        <v>699</v>
      </c>
      <c r="P1956">
        <f t="shared" si="180"/>
        <v>842.11</v>
      </c>
      <c r="Q1956" s="11" t="s">
        <v>8316</v>
      </c>
      <c r="R1956" t="s">
        <v>8346</v>
      </c>
      <c r="S1956" s="17">
        <f t="shared" si="182"/>
        <v>42394.580740740741</v>
      </c>
      <c r="T1956" s="17">
        <f t="shared" si="183"/>
        <v>42441.208333333328</v>
      </c>
      <c r="U1956">
        <f t="shared" si="184"/>
        <v>2016</v>
      </c>
      <c r="V1956" t="str">
        <f>TEXT(W1956*29,"mmm")</f>
        <v>Jan</v>
      </c>
      <c r="W1956">
        <f t="shared" si="185"/>
        <v>1</v>
      </c>
    </row>
    <row r="1957" spans="1:23" ht="48" x14ac:dyDescent="0.2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81"/>
        <v>399</v>
      </c>
      <c r="P1957">
        <f t="shared" si="180"/>
        <v>577.28</v>
      </c>
      <c r="Q1957" s="11" t="s">
        <v>8316</v>
      </c>
      <c r="R1957" t="s">
        <v>8346</v>
      </c>
      <c r="S1957" s="17">
        <f t="shared" si="182"/>
        <v>41020.271770833337</v>
      </c>
      <c r="T1957" s="17">
        <f t="shared" si="183"/>
        <v>41052.791666666664</v>
      </c>
      <c r="U1957">
        <f t="shared" si="184"/>
        <v>2012</v>
      </c>
      <c r="V1957" t="str">
        <f>TEXT(W1957*29,"mmm")</f>
        <v>Apr</v>
      </c>
      <c r="W1957">
        <f t="shared" si="185"/>
        <v>4</v>
      </c>
    </row>
    <row r="1958" spans="1:23" ht="48" x14ac:dyDescent="0.2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81"/>
        <v>294</v>
      </c>
      <c r="P1958">
        <f t="shared" si="180"/>
        <v>483.34</v>
      </c>
      <c r="Q1958" s="11" t="s">
        <v>8316</v>
      </c>
      <c r="R1958" t="s">
        <v>8346</v>
      </c>
      <c r="S1958" s="17">
        <f t="shared" si="182"/>
        <v>42067.923668981486</v>
      </c>
      <c r="T1958" s="17">
        <f t="shared" si="183"/>
        <v>42112.882002314815</v>
      </c>
      <c r="U1958">
        <f t="shared" si="184"/>
        <v>2015</v>
      </c>
      <c r="V1958" t="str">
        <f>TEXT(W1958*29,"mmm")</f>
        <v>Mar</v>
      </c>
      <c r="W1958">
        <f t="shared" si="185"/>
        <v>3</v>
      </c>
    </row>
    <row r="1959" spans="1:23" ht="32" x14ac:dyDescent="0.2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81"/>
        <v>168</v>
      </c>
      <c r="P1959">
        <f t="shared" si="180"/>
        <v>76.14</v>
      </c>
      <c r="Q1959" s="11" t="s">
        <v>8316</v>
      </c>
      <c r="R1959" t="s">
        <v>8346</v>
      </c>
      <c r="S1959" s="17">
        <f t="shared" si="182"/>
        <v>41179.098530092589</v>
      </c>
      <c r="T1959" s="17">
        <f t="shared" si="183"/>
        <v>41209.098530092589</v>
      </c>
      <c r="U1959">
        <f t="shared" si="184"/>
        <v>2012</v>
      </c>
      <c r="V1959" t="str">
        <f>TEXT(W1959*29,"mmm")</f>
        <v>Sep</v>
      </c>
      <c r="W1959">
        <f t="shared" si="185"/>
        <v>9</v>
      </c>
    </row>
    <row r="1960" spans="1:23" ht="48" x14ac:dyDescent="0.2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81"/>
        <v>1436</v>
      </c>
      <c r="P1960">
        <f t="shared" si="180"/>
        <v>74.11</v>
      </c>
      <c r="Q1960" s="11" t="s">
        <v>8316</v>
      </c>
      <c r="R1960" t="s">
        <v>8346</v>
      </c>
      <c r="S1960" s="17">
        <f t="shared" si="182"/>
        <v>41326.987974537034</v>
      </c>
      <c r="T1960" s="17">
        <f t="shared" si="183"/>
        <v>41356.94630787037</v>
      </c>
      <c r="U1960">
        <f t="shared" si="184"/>
        <v>2013</v>
      </c>
      <c r="V1960" t="str">
        <f>TEXT(W1960*29,"mmm")</f>
        <v>Feb</v>
      </c>
      <c r="W1960">
        <f t="shared" si="185"/>
        <v>2</v>
      </c>
    </row>
    <row r="1961" spans="1:23" ht="48" x14ac:dyDescent="0.2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81"/>
        <v>157</v>
      </c>
      <c r="P1961">
        <f t="shared" si="180"/>
        <v>36.97</v>
      </c>
      <c r="Q1961" s="11" t="s">
        <v>8316</v>
      </c>
      <c r="R1961" t="s">
        <v>8346</v>
      </c>
      <c r="S1961" s="17">
        <f t="shared" si="182"/>
        <v>41871.845601851855</v>
      </c>
      <c r="T1961" s="17">
        <f t="shared" si="183"/>
        <v>41913</v>
      </c>
      <c r="U1961">
        <f t="shared" si="184"/>
        <v>2014</v>
      </c>
      <c r="V1961" t="str">
        <f>TEXT(W1961*29,"mmm")</f>
        <v>Aug</v>
      </c>
      <c r="W1961">
        <f t="shared" si="185"/>
        <v>8</v>
      </c>
    </row>
    <row r="1962" spans="1:23" ht="48" x14ac:dyDescent="0.2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81"/>
        <v>118</v>
      </c>
      <c r="P1962">
        <f t="shared" si="180"/>
        <v>2500.9699999999998</v>
      </c>
      <c r="Q1962" s="11" t="s">
        <v>8316</v>
      </c>
      <c r="R1962" t="s">
        <v>8346</v>
      </c>
      <c r="S1962" s="17">
        <f t="shared" si="182"/>
        <v>41964.362743055557</v>
      </c>
      <c r="T1962" s="17">
        <f t="shared" si="183"/>
        <v>41994.362743055557</v>
      </c>
      <c r="U1962">
        <f t="shared" si="184"/>
        <v>2014</v>
      </c>
      <c r="V1962" t="str">
        <f>TEXT(W1962*29,"mmm")</f>
        <v>Nov</v>
      </c>
      <c r="W1962">
        <f t="shared" si="185"/>
        <v>11</v>
      </c>
    </row>
    <row r="1963" spans="1:23" ht="48" x14ac:dyDescent="0.2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81"/>
        <v>1105</v>
      </c>
      <c r="P1963">
        <f t="shared" si="180"/>
        <v>67.69</v>
      </c>
      <c r="Q1963" s="11" t="s">
        <v>8316</v>
      </c>
      <c r="R1963" t="s">
        <v>8346</v>
      </c>
      <c r="S1963" s="17">
        <f t="shared" si="182"/>
        <v>41148.194641203707</v>
      </c>
      <c r="T1963" s="17">
        <f t="shared" si="183"/>
        <v>41188.165972222225</v>
      </c>
      <c r="U1963">
        <f t="shared" si="184"/>
        <v>2012</v>
      </c>
      <c r="V1963" t="str">
        <f>TEXT(W1963*29,"mmm")</f>
        <v>Aug</v>
      </c>
      <c r="W1963">
        <f t="shared" si="185"/>
        <v>8</v>
      </c>
    </row>
    <row r="1964" spans="1:23" ht="48" x14ac:dyDescent="0.2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81"/>
        <v>193</v>
      </c>
      <c r="P1964">
        <f t="shared" si="180"/>
        <v>63.05</v>
      </c>
      <c r="Q1964" s="11" t="s">
        <v>8316</v>
      </c>
      <c r="R1964" t="s">
        <v>8346</v>
      </c>
      <c r="S1964" s="17">
        <f t="shared" si="182"/>
        <v>41742.780509259261</v>
      </c>
      <c r="T1964" s="17">
        <f t="shared" si="183"/>
        <v>41772.780509259261</v>
      </c>
      <c r="U1964">
        <f t="shared" si="184"/>
        <v>2014</v>
      </c>
      <c r="V1964" t="str">
        <f>TEXT(W1964*29,"mmm")</f>
        <v>Apr</v>
      </c>
      <c r="W1964">
        <f t="shared" si="185"/>
        <v>4</v>
      </c>
    </row>
    <row r="1965" spans="1:23" ht="48" x14ac:dyDescent="0.2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81"/>
        <v>127</v>
      </c>
      <c r="P1965">
        <f t="shared" si="180"/>
        <v>117.6</v>
      </c>
      <c r="Q1965" s="11" t="s">
        <v>8316</v>
      </c>
      <c r="R1965" t="s">
        <v>8346</v>
      </c>
      <c r="S1965" s="17">
        <f t="shared" si="182"/>
        <v>41863.429791666669</v>
      </c>
      <c r="T1965" s="17">
        <f t="shared" si="183"/>
        <v>41898.429791666669</v>
      </c>
      <c r="U1965">
        <f t="shared" si="184"/>
        <v>2014</v>
      </c>
      <c r="V1965" t="str">
        <f>TEXT(W1965*29,"mmm")</f>
        <v>Aug</v>
      </c>
      <c r="W1965">
        <f t="shared" si="185"/>
        <v>8</v>
      </c>
    </row>
    <row r="1966" spans="1:23" ht="48" x14ac:dyDescent="0.2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81"/>
        <v>260</v>
      </c>
      <c r="P1966">
        <f t="shared" si="180"/>
        <v>180.75</v>
      </c>
      <c r="Q1966" s="11" t="s">
        <v>8316</v>
      </c>
      <c r="R1966" t="s">
        <v>8346</v>
      </c>
      <c r="S1966" s="17">
        <f t="shared" si="182"/>
        <v>42452.272824074069</v>
      </c>
      <c r="T1966" s="17">
        <f t="shared" si="183"/>
        <v>42482.272824074069</v>
      </c>
      <c r="U1966">
        <f t="shared" si="184"/>
        <v>2016</v>
      </c>
      <c r="V1966" t="str">
        <f>TEXT(W1966*29,"mmm")</f>
        <v>Mar</v>
      </c>
      <c r="W1966">
        <f t="shared" si="185"/>
        <v>3</v>
      </c>
    </row>
    <row r="1967" spans="1:23" ht="48" x14ac:dyDescent="0.2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81"/>
        <v>262</v>
      </c>
      <c r="P1967">
        <f t="shared" si="180"/>
        <v>127.32</v>
      </c>
      <c r="Q1967" s="11" t="s">
        <v>8316</v>
      </c>
      <c r="R1967" t="s">
        <v>8346</v>
      </c>
      <c r="S1967" s="17">
        <f t="shared" si="182"/>
        <v>40898.089236111111</v>
      </c>
      <c r="T1967" s="17">
        <f t="shared" si="183"/>
        <v>40920.041666666664</v>
      </c>
      <c r="U1967">
        <f t="shared" si="184"/>
        <v>2011</v>
      </c>
      <c r="V1967" t="str">
        <f>TEXT(W1967*29,"mmm")</f>
        <v>Dec</v>
      </c>
      <c r="W1967">
        <f t="shared" si="185"/>
        <v>12</v>
      </c>
    </row>
    <row r="1968" spans="1:23" ht="48" x14ac:dyDescent="0.2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81"/>
        <v>207</v>
      </c>
      <c r="P1968">
        <f t="shared" si="180"/>
        <v>136.63999999999999</v>
      </c>
      <c r="Q1968" s="11" t="s">
        <v>8316</v>
      </c>
      <c r="R1968" t="s">
        <v>8346</v>
      </c>
      <c r="S1968" s="17">
        <f t="shared" si="182"/>
        <v>41835.540486111109</v>
      </c>
      <c r="T1968" s="17">
        <f t="shared" si="183"/>
        <v>41865.540486111109</v>
      </c>
      <c r="U1968">
        <f t="shared" si="184"/>
        <v>2014</v>
      </c>
      <c r="V1968" t="str">
        <f>TEXT(W1968*29,"mmm")</f>
        <v>Jul</v>
      </c>
      <c r="W1968">
        <f t="shared" si="185"/>
        <v>7</v>
      </c>
    </row>
    <row r="1969" spans="1:23" ht="48" x14ac:dyDescent="0.2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81"/>
        <v>370</v>
      </c>
      <c r="P1969">
        <f t="shared" si="180"/>
        <v>182.78</v>
      </c>
      <c r="Q1969" s="11" t="s">
        <v>8316</v>
      </c>
      <c r="R1969" t="s">
        <v>8346</v>
      </c>
      <c r="S1969" s="17">
        <f t="shared" si="182"/>
        <v>41730.663530092592</v>
      </c>
      <c r="T1969" s="17">
        <f t="shared" si="183"/>
        <v>41760.663530092592</v>
      </c>
      <c r="U1969">
        <f t="shared" si="184"/>
        <v>2014</v>
      </c>
      <c r="V1969" t="str">
        <f>TEXT(W1969*29,"mmm")</f>
        <v>Apr</v>
      </c>
      <c r="W1969">
        <f t="shared" si="185"/>
        <v>4</v>
      </c>
    </row>
    <row r="1970" spans="1:23" ht="32" x14ac:dyDescent="0.2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81"/>
        <v>285</v>
      </c>
      <c r="P1970">
        <f t="shared" si="180"/>
        <v>279.38</v>
      </c>
      <c r="Q1970" s="11" t="s">
        <v>8316</v>
      </c>
      <c r="R1970" t="s">
        <v>8346</v>
      </c>
      <c r="S1970" s="17">
        <f t="shared" si="182"/>
        <v>42676.586979166663</v>
      </c>
      <c r="T1970" s="17">
        <f t="shared" si="183"/>
        <v>42707.628645833334</v>
      </c>
      <c r="U1970">
        <f t="shared" si="184"/>
        <v>2016</v>
      </c>
      <c r="V1970" t="str">
        <f>TEXT(W1970*29,"mmm")</f>
        <v>Nov</v>
      </c>
      <c r="W1970">
        <f t="shared" si="185"/>
        <v>11</v>
      </c>
    </row>
    <row r="1971" spans="1:23" ht="48" x14ac:dyDescent="0.2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81"/>
        <v>579</v>
      </c>
      <c r="P1971">
        <f t="shared" si="180"/>
        <v>61.38</v>
      </c>
      <c r="Q1971" s="11" t="s">
        <v>8316</v>
      </c>
      <c r="R1971" t="s">
        <v>8346</v>
      </c>
      <c r="S1971" s="17">
        <f t="shared" si="182"/>
        <v>42557.792453703703</v>
      </c>
      <c r="T1971" s="17">
        <f t="shared" si="183"/>
        <v>42587.792453703703</v>
      </c>
      <c r="U1971">
        <f t="shared" si="184"/>
        <v>2016</v>
      </c>
      <c r="V1971" t="str">
        <f>TEXT(W1971*29,"mmm")</f>
        <v>Jul</v>
      </c>
      <c r="W1971">
        <f t="shared" si="185"/>
        <v>7</v>
      </c>
    </row>
    <row r="1972" spans="1:23" ht="48" x14ac:dyDescent="0.2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81"/>
        <v>1132</v>
      </c>
      <c r="P1972">
        <f t="shared" si="180"/>
        <v>80.73</v>
      </c>
      <c r="Q1972" s="11" t="s">
        <v>8316</v>
      </c>
      <c r="R1972" t="s">
        <v>8346</v>
      </c>
      <c r="S1972" s="17">
        <f t="shared" si="182"/>
        <v>41324.193298611113</v>
      </c>
      <c r="T1972" s="17">
        <f t="shared" si="183"/>
        <v>41384.151631944449</v>
      </c>
      <c r="U1972">
        <f t="shared" si="184"/>
        <v>2013</v>
      </c>
      <c r="V1972" t="str">
        <f>TEXT(W1972*29,"mmm")</f>
        <v>Feb</v>
      </c>
      <c r="W1972">
        <f t="shared" si="185"/>
        <v>2</v>
      </c>
    </row>
    <row r="1973" spans="1:23" ht="48" x14ac:dyDescent="0.2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81"/>
        <v>263</v>
      </c>
      <c r="P1973">
        <f t="shared" si="180"/>
        <v>272.36</v>
      </c>
      <c r="Q1973" s="11" t="s">
        <v>8316</v>
      </c>
      <c r="R1973" t="s">
        <v>8346</v>
      </c>
      <c r="S1973" s="17">
        <f t="shared" si="182"/>
        <v>41561.500706018516</v>
      </c>
      <c r="T1973" s="17">
        <f t="shared" si="183"/>
        <v>41593.166666666664</v>
      </c>
      <c r="U1973">
        <f t="shared" si="184"/>
        <v>2013</v>
      </c>
      <c r="V1973" t="str">
        <f>TEXT(W1973*29,"mmm")</f>
        <v>Oct</v>
      </c>
      <c r="W1973">
        <f t="shared" si="185"/>
        <v>10</v>
      </c>
    </row>
    <row r="1974" spans="1:23" ht="48" x14ac:dyDescent="0.2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81"/>
        <v>674</v>
      </c>
      <c r="P1974">
        <f t="shared" si="180"/>
        <v>70.849999999999994</v>
      </c>
      <c r="Q1974" s="11" t="s">
        <v>8316</v>
      </c>
      <c r="R1974" t="s">
        <v>8346</v>
      </c>
      <c r="S1974" s="17">
        <f t="shared" si="182"/>
        <v>41201.012083333335</v>
      </c>
      <c r="T1974" s="17">
        <f t="shared" si="183"/>
        <v>41231.053749999999</v>
      </c>
      <c r="U1974">
        <f t="shared" si="184"/>
        <v>2012</v>
      </c>
      <c r="V1974" t="str">
        <f>TEXT(W1974*29,"mmm")</f>
        <v>Oct</v>
      </c>
      <c r="W1974">
        <f t="shared" si="185"/>
        <v>10</v>
      </c>
    </row>
    <row r="1975" spans="1:23" ht="48" x14ac:dyDescent="0.2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81"/>
        <v>257</v>
      </c>
      <c r="P1975">
        <f t="shared" si="180"/>
        <v>247.94</v>
      </c>
      <c r="Q1975" s="11" t="s">
        <v>8316</v>
      </c>
      <c r="R1975" t="s">
        <v>8346</v>
      </c>
      <c r="S1975" s="17">
        <f t="shared" si="182"/>
        <v>42549.722962962958</v>
      </c>
      <c r="T1975" s="17">
        <f t="shared" si="183"/>
        <v>42588.291666666672</v>
      </c>
      <c r="U1975">
        <f t="shared" si="184"/>
        <v>2016</v>
      </c>
      <c r="V1975" t="str">
        <f>TEXT(W1975*29,"mmm")</f>
        <v>Jun</v>
      </c>
      <c r="W1975">
        <f t="shared" si="185"/>
        <v>6</v>
      </c>
    </row>
    <row r="1976" spans="1:23" ht="48" x14ac:dyDescent="0.2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81"/>
        <v>375</v>
      </c>
      <c r="P1976">
        <f t="shared" si="180"/>
        <v>186.81</v>
      </c>
      <c r="Q1976" s="11" t="s">
        <v>8316</v>
      </c>
      <c r="R1976" t="s">
        <v>8346</v>
      </c>
      <c r="S1976" s="17">
        <f t="shared" si="182"/>
        <v>41445.334131944444</v>
      </c>
      <c r="T1976" s="17">
        <f t="shared" si="183"/>
        <v>41505.334131944444</v>
      </c>
      <c r="U1976">
        <f t="shared" si="184"/>
        <v>2013</v>
      </c>
      <c r="V1976" t="str">
        <f>TEXT(W1976*29,"mmm")</f>
        <v>Jun</v>
      </c>
      <c r="W1976">
        <f t="shared" si="185"/>
        <v>6</v>
      </c>
    </row>
    <row r="1977" spans="1:23" ht="32" x14ac:dyDescent="0.2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81"/>
        <v>209</v>
      </c>
      <c r="P1977">
        <f t="shared" si="180"/>
        <v>131.99</v>
      </c>
      <c r="Q1977" s="11" t="s">
        <v>8316</v>
      </c>
      <c r="R1977" t="s">
        <v>8346</v>
      </c>
      <c r="S1977" s="17">
        <f t="shared" si="182"/>
        <v>41313.755219907405</v>
      </c>
      <c r="T1977" s="17">
        <f t="shared" si="183"/>
        <v>41343.755219907405</v>
      </c>
      <c r="U1977">
        <f t="shared" si="184"/>
        <v>2013</v>
      </c>
      <c r="V1977" t="str">
        <f>TEXT(W1977*29,"mmm")</f>
        <v>Feb</v>
      </c>
      <c r="W1977">
        <f t="shared" si="185"/>
        <v>2</v>
      </c>
    </row>
    <row r="1978" spans="1:23" ht="32" x14ac:dyDescent="0.2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81"/>
        <v>347</v>
      </c>
      <c r="P1978">
        <f t="shared" si="180"/>
        <v>29.31</v>
      </c>
      <c r="Q1978" s="11" t="s">
        <v>8316</v>
      </c>
      <c r="R1978" t="s">
        <v>8346</v>
      </c>
      <c r="S1978" s="17">
        <f t="shared" si="182"/>
        <v>41438.899594907409</v>
      </c>
      <c r="T1978" s="17">
        <f t="shared" si="183"/>
        <v>41468.899594907409</v>
      </c>
      <c r="U1978">
        <f t="shared" si="184"/>
        <v>2013</v>
      </c>
      <c r="V1978" t="str">
        <f>TEXT(W1978*29,"mmm")</f>
        <v>Jun</v>
      </c>
      <c r="W1978">
        <f t="shared" si="185"/>
        <v>6</v>
      </c>
    </row>
    <row r="1979" spans="1:23" ht="48" x14ac:dyDescent="0.2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81"/>
        <v>402</v>
      </c>
      <c r="P1979">
        <f t="shared" si="180"/>
        <v>245.02</v>
      </c>
      <c r="Q1979" s="11" t="s">
        <v>8316</v>
      </c>
      <c r="R1979" t="s">
        <v>8346</v>
      </c>
      <c r="S1979" s="17">
        <f t="shared" si="182"/>
        <v>42311.216898148152</v>
      </c>
      <c r="T1979" s="17">
        <f t="shared" si="183"/>
        <v>42357.332638888889</v>
      </c>
      <c r="U1979">
        <f t="shared" si="184"/>
        <v>2015</v>
      </c>
      <c r="V1979" t="str">
        <f>TEXT(W1979*29,"mmm")</f>
        <v>Nov</v>
      </c>
      <c r="W1979">
        <f t="shared" si="185"/>
        <v>11</v>
      </c>
    </row>
    <row r="1980" spans="1:23" ht="48" x14ac:dyDescent="0.2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81"/>
        <v>1027</v>
      </c>
      <c r="P1980">
        <f t="shared" si="180"/>
        <v>1323.25</v>
      </c>
      <c r="Q1980" s="11" t="s">
        <v>8316</v>
      </c>
      <c r="R1980" t="s">
        <v>8346</v>
      </c>
      <c r="S1980" s="17">
        <f t="shared" si="182"/>
        <v>41039.225601851853</v>
      </c>
      <c r="T1980" s="17">
        <f t="shared" si="183"/>
        <v>41072.291666666664</v>
      </c>
      <c r="U1980">
        <f t="shared" si="184"/>
        <v>2012</v>
      </c>
      <c r="V1980" t="str">
        <f>TEXT(W1980*29,"mmm")</f>
        <v>May</v>
      </c>
      <c r="W1980">
        <f t="shared" si="185"/>
        <v>5</v>
      </c>
    </row>
    <row r="1981" spans="1:23" ht="32" x14ac:dyDescent="0.2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81"/>
        <v>115</v>
      </c>
      <c r="P1981">
        <f t="shared" si="180"/>
        <v>282.66000000000003</v>
      </c>
      <c r="Q1981" s="11" t="s">
        <v>8316</v>
      </c>
      <c r="R1981" t="s">
        <v>8346</v>
      </c>
      <c r="S1981" s="17">
        <f t="shared" si="182"/>
        <v>42290.460023148145</v>
      </c>
      <c r="T1981" s="17">
        <f t="shared" si="183"/>
        <v>42327.207638888889</v>
      </c>
      <c r="U1981">
        <f t="shared" si="184"/>
        <v>2015</v>
      </c>
      <c r="V1981" t="str">
        <f>TEXT(W1981*29,"mmm")</f>
        <v>Oct</v>
      </c>
      <c r="W1981">
        <f t="shared" si="185"/>
        <v>10</v>
      </c>
    </row>
    <row r="1982" spans="1:23" ht="32" x14ac:dyDescent="0.2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81"/>
        <v>355</v>
      </c>
      <c r="P1982">
        <f t="shared" si="180"/>
        <v>91.21</v>
      </c>
      <c r="Q1982" s="11" t="s">
        <v>8316</v>
      </c>
      <c r="R1982" t="s">
        <v>8346</v>
      </c>
      <c r="S1982" s="17">
        <f t="shared" si="182"/>
        <v>42423.542384259257</v>
      </c>
      <c r="T1982" s="17">
        <f t="shared" si="183"/>
        <v>42463.500717592593</v>
      </c>
      <c r="U1982">
        <f t="shared" si="184"/>
        <v>2016</v>
      </c>
      <c r="V1982" t="str">
        <f>TEXT(W1982*29,"mmm")</f>
        <v>Feb</v>
      </c>
      <c r="W1982">
        <f t="shared" si="185"/>
        <v>2</v>
      </c>
    </row>
    <row r="1983" spans="1:23" ht="48" x14ac:dyDescent="0.2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81"/>
        <v>5</v>
      </c>
      <c r="P1983">
        <f t="shared" si="180"/>
        <v>31.75</v>
      </c>
      <c r="Q1983" s="11" t="s">
        <v>8335</v>
      </c>
      <c r="R1983" t="s">
        <v>8347</v>
      </c>
      <c r="S1983" s="17">
        <f t="shared" si="182"/>
        <v>41799.725289351853</v>
      </c>
      <c r="T1983" s="17">
        <f t="shared" si="183"/>
        <v>41829.725289351853</v>
      </c>
      <c r="U1983">
        <f t="shared" si="184"/>
        <v>2014</v>
      </c>
      <c r="V1983" t="str">
        <f>TEXT(W1983*29,"mmm")</f>
        <v>Jun</v>
      </c>
      <c r="W1983">
        <f t="shared" si="185"/>
        <v>6</v>
      </c>
    </row>
    <row r="1984" spans="1:23" ht="48" x14ac:dyDescent="0.2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81"/>
        <v>0</v>
      </c>
      <c r="P1984">
        <f t="shared" si="180"/>
        <v>0</v>
      </c>
      <c r="Q1984" s="11" t="s">
        <v>8335</v>
      </c>
      <c r="R1984" t="s">
        <v>8347</v>
      </c>
      <c r="S1984" s="17">
        <f t="shared" si="182"/>
        <v>42678.586655092593</v>
      </c>
      <c r="T1984" s="17">
        <f t="shared" si="183"/>
        <v>42708.628321759257</v>
      </c>
      <c r="U1984">
        <f t="shared" si="184"/>
        <v>2016</v>
      </c>
      <c r="V1984" t="str">
        <f>TEXT(W1984*29,"mmm")</f>
        <v>Nov</v>
      </c>
      <c r="W1984">
        <f t="shared" si="185"/>
        <v>11</v>
      </c>
    </row>
    <row r="1985" spans="1:23" ht="48" x14ac:dyDescent="0.2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81"/>
        <v>4</v>
      </c>
      <c r="P1985">
        <f t="shared" si="180"/>
        <v>88.69</v>
      </c>
      <c r="Q1985" s="11" t="s">
        <v>8335</v>
      </c>
      <c r="R1985" t="s">
        <v>8347</v>
      </c>
      <c r="S1985" s="17">
        <f t="shared" si="182"/>
        <v>42593.011782407411</v>
      </c>
      <c r="T1985" s="17">
        <f t="shared" si="183"/>
        <v>42615.291666666672</v>
      </c>
      <c r="U1985">
        <f t="shared" si="184"/>
        <v>2016</v>
      </c>
      <c r="V1985" t="str">
        <f>TEXT(W1985*29,"mmm")</f>
        <v>Aug</v>
      </c>
      <c r="W1985">
        <f t="shared" si="185"/>
        <v>8</v>
      </c>
    </row>
    <row r="1986" spans="1:23" ht="64" x14ac:dyDescent="0.2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81"/>
        <v>21</v>
      </c>
      <c r="P1986">
        <f t="shared" ref="P1986:P2049" si="186">IFERROR(ROUND(E1986/L1986,2),0)</f>
        <v>453.14</v>
      </c>
      <c r="Q1986" s="11" t="s">
        <v>8335</v>
      </c>
      <c r="R1986" t="s">
        <v>8347</v>
      </c>
      <c r="S1986" s="17">
        <f t="shared" si="182"/>
        <v>41913.790289351848</v>
      </c>
      <c r="T1986" s="17">
        <f t="shared" si="183"/>
        <v>41973.831956018519</v>
      </c>
      <c r="U1986">
        <f t="shared" si="184"/>
        <v>2014</v>
      </c>
      <c r="V1986" t="str">
        <f>TEXT(W1986*29,"mmm")</f>
        <v>Oct</v>
      </c>
      <c r="W1986">
        <f t="shared" si="185"/>
        <v>10</v>
      </c>
    </row>
    <row r="1987" spans="1:23" ht="48" x14ac:dyDescent="0.2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87">ROUND(E1987/D1987*100,0)</f>
        <v>3</v>
      </c>
      <c r="P1987">
        <f t="shared" si="186"/>
        <v>12.75</v>
      </c>
      <c r="Q1987" s="11" t="s">
        <v>8335</v>
      </c>
      <c r="R1987" t="s">
        <v>8347</v>
      </c>
      <c r="S1987" s="17">
        <f t="shared" ref="S1987:S2050" si="188">(((J1987/60)/60)/24)+DATE(1970,1,1)</f>
        <v>42555.698738425926</v>
      </c>
      <c r="T1987" s="17">
        <f t="shared" ref="T1987:T2050" si="189">(((I1987/60)/60)/24)+DATE(1970,1,1)</f>
        <v>42584.958333333328</v>
      </c>
      <c r="U1987">
        <f t="shared" ref="U1987:U2050" si="190">YEAR(S1987)</f>
        <v>2016</v>
      </c>
      <c r="V1987" t="str">
        <f>TEXT(W1987*29,"mmm")</f>
        <v>Jul</v>
      </c>
      <c r="W1987">
        <f t="shared" ref="W1987:W2050" si="191">MONTH(S1987)</f>
        <v>7</v>
      </c>
    </row>
    <row r="1988" spans="1:23" ht="48" x14ac:dyDescent="0.2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87"/>
        <v>0</v>
      </c>
      <c r="P1988">
        <f t="shared" si="186"/>
        <v>1</v>
      </c>
      <c r="Q1988" s="11" t="s">
        <v>8335</v>
      </c>
      <c r="R1988" t="s">
        <v>8347</v>
      </c>
      <c r="S1988" s="17">
        <f t="shared" si="188"/>
        <v>42413.433831018512</v>
      </c>
      <c r="T1988" s="17">
        <f t="shared" si="189"/>
        <v>42443.392164351855</v>
      </c>
      <c r="U1988">
        <f t="shared" si="190"/>
        <v>2016</v>
      </c>
      <c r="V1988" t="str">
        <f>TEXT(W1988*29,"mmm")</f>
        <v>Feb</v>
      </c>
      <c r="W1988">
        <f t="shared" si="191"/>
        <v>2</v>
      </c>
    </row>
    <row r="1989" spans="1:23" ht="32" x14ac:dyDescent="0.2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87"/>
        <v>42</v>
      </c>
      <c r="P1989">
        <f t="shared" si="186"/>
        <v>83.43</v>
      </c>
      <c r="Q1989" s="11" t="s">
        <v>8335</v>
      </c>
      <c r="R1989" t="s">
        <v>8347</v>
      </c>
      <c r="S1989" s="17">
        <f t="shared" si="188"/>
        <v>42034.639768518522</v>
      </c>
      <c r="T1989" s="17">
        <f t="shared" si="189"/>
        <v>42064.639768518522</v>
      </c>
      <c r="U1989">
        <f t="shared" si="190"/>
        <v>2015</v>
      </c>
      <c r="V1989" t="str">
        <f>TEXT(W1989*29,"mmm")</f>
        <v>Jan</v>
      </c>
      <c r="W1989">
        <f t="shared" si="191"/>
        <v>1</v>
      </c>
    </row>
    <row r="1990" spans="1:23" ht="16" x14ac:dyDescent="0.2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87"/>
        <v>0</v>
      </c>
      <c r="P1990">
        <f t="shared" si="186"/>
        <v>25</v>
      </c>
      <c r="Q1990" s="11" t="s">
        <v>8335</v>
      </c>
      <c r="R1990" t="s">
        <v>8347</v>
      </c>
      <c r="S1990" s="17">
        <f t="shared" si="188"/>
        <v>42206.763217592597</v>
      </c>
      <c r="T1990" s="17">
        <f t="shared" si="189"/>
        <v>42236.763217592597</v>
      </c>
      <c r="U1990">
        <f t="shared" si="190"/>
        <v>2015</v>
      </c>
      <c r="V1990" t="str">
        <f>TEXT(W1990*29,"mmm")</f>
        <v>Jul</v>
      </c>
      <c r="W1990">
        <f t="shared" si="191"/>
        <v>7</v>
      </c>
    </row>
    <row r="1991" spans="1:23" ht="48" x14ac:dyDescent="0.2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87"/>
        <v>1</v>
      </c>
      <c r="P1991">
        <f t="shared" si="186"/>
        <v>50</v>
      </c>
      <c r="Q1991" s="11" t="s">
        <v>8335</v>
      </c>
      <c r="R1991" t="s">
        <v>8347</v>
      </c>
      <c r="S1991" s="17">
        <f t="shared" si="188"/>
        <v>42685.680648148147</v>
      </c>
      <c r="T1991" s="17">
        <f t="shared" si="189"/>
        <v>42715.680648148147</v>
      </c>
      <c r="U1991">
        <f t="shared" si="190"/>
        <v>2016</v>
      </c>
      <c r="V1991" t="str">
        <f>TEXT(W1991*29,"mmm")</f>
        <v>Nov</v>
      </c>
      <c r="W1991">
        <f t="shared" si="191"/>
        <v>11</v>
      </c>
    </row>
    <row r="1992" spans="1:23" ht="48" x14ac:dyDescent="0.2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87"/>
        <v>17</v>
      </c>
      <c r="P1992">
        <f t="shared" si="186"/>
        <v>101.8</v>
      </c>
      <c r="Q1992" s="11" t="s">
        <v>8335</v>
      </c>
      <c r="R1992" t="s">
        <v>8347</v>
      </c>
      <c r="S1992" s="17">
        <f t="shared" si="188"/>
        <v>42398.195972222224</v>
      </c>
      <c r="T1992" s="17">
        <f t="shared" si="189"/>
        <v>42413.195972222224</v>
      </c>
      <c r="U1992">
        <f t="shared" si="190"/>
        <v>2016</v>
      </c>
      <c r="V1992" t="str">
        <f>TEXT(W1992*29,"mmm")</f>
        <v>Jan</v>
      </c>
      <c r="W1992">
        <f t="shared" si="191"/>
        <v>1</v>
      </c>
    </row>
    <row r="1993" spans="1:23" ht="32" x14ac:dyDescent="0.2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87"/>
        <v>7</v>
      </c>
      <c r="P1993">
        <f t="shared" si="186"/>
        <v>46.67</v>
      </c>
      <c r="Q1993" s="11" t="s">
        <v>8335</v>
      </c>
      <c r="R1993" t="s">
        <v>8347</v>
      </c>
      <c r="S1993" s="17">
        <f t="shared" si="188"/>
        <v>42167.89335648148</v>
      </c>
      <c r="T1993" s="17">
        <f t="shared" si="189"/>
        <v>42188.89335648148</v>
      </c>
      <c r="U1993">
        <f t="shared" si="190"/>
        <v>2015</v>
      </c>
      <c r="V1993" t="str">
        <f>TEXT(W1993*29,"mmm")</f>
        <v>Jun</v>
      </c>
      <c r="W1993">
        <f t="shared" si="191"/>
        <v>6</v>
      </c>
    </row>
    <row r="1994" spans="1:23" ht="32" x14ac:dyDescent="0.2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87"/>
        <v>0</v>
      </c>
      <c r="P1994">
        <f t="shared" si="186"/>
        <v>1</v>
      </c>
      <c r="Q1994" s="11" t="s">
        <v>8335</v>
      </c>
      <c r="R1994" t="s">
        <v>8347</v>
      </c>
      <c r="S1994" s="17">
        <f t="shared" si="188"/>
        <v>42023.143414351856</v>
      </c>
      <c r="T1994" s="17">
        <f t="shared" si="189"/>
        <v>42053.143414351856</v>
      </c>
      <c r="U1994">
        <f t="shared" si="190"/>
        <v>2015</v>
      </c>
      <c r="V1994" t="str">
        <f>TEXT(W1994*29,"mmm")</f>
        <v>Jan</v>
      </c>
      <c r="W1994">
        <f t="shared" si="191"/>
        <v>1</v>
      </c>
    </row>
    <row r="1995" spans="1:23" ht="48" x14ac:dyDescent="0.2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87"/>
        <v>0</v>
      </c>
      <c r="P1995">
        <f t="shared" si="186"/>
        <v>0</v>
      </c>
      <c r="Q1995" s="11" t="s">
        <v>8335</v>
      </c>
      <c r="R1995" t="s">
        <v>8347</v>
      </c>
      <c r="S1995" s="17">
        <f t="shared" si="188"/>
        <v>42329.58839120371</v>
      </c>
      <c r="T1995" s="17">
        <f t="shared" si="189"/>
        <v>42359.58839120371</v>
      </c>
      <c r="U1995">
        <f t="shared" si="190"/>
        <v>2015</v>
      </c>
      <c r="V1995" t="str">
        <f>TEXT(W1995*29,"mmm")</f>
        <v>Nov</v>
      </c>
      <c r="W1995">
        <f t="shared" si="191"/>
        <v>11</v>
      </c>
    </row>
    <row r="1996" spans="1:23" ht="48" x14ac:dyDescent="0.2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87"/>
        <v>0</v>
      </c>
      <c r="P1996">
        <f t="shared" si="186"/>
        <v>0</v>
      </c>
      <c r="Q1996" s="11" t="s">
        <v>8335</v>
      </c>
      <c r="R1996" t="s">
        <v>8347</v>
      </c>
      <c r="S1996" s="17">
        <f t="shared" si="188"/>
        <v>42651.006273148145</v>
      </c>
      <c r="T1996" s="17">
        <f t="shared" si="189"/>
        <v>42711.047939814816</v>
      </c>
      <c r="U1996">
        <f t="shared" si="190"/>
        <v>2016</v>
      </c>
      <c r="V1996" t="str">
        <f>TEXT(W1996*29,"mmm")</f>
        <v>Oct</v>
      </c>
      <c r="W1996">
        <f t="shared" si="191"/>
        <v>10</v>
      </c>
    </row>
    <row r="1997" spans="1:23" ht="48" x14ac:dyDescent="0.2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87"/>
        <v>8</v>
      </c>
      <c r="P1997">
        <f t="shared" si="186"/>
        <v>26</v>
      </c>
      <c r="Q1997" s="11" t="s">
        <v>8335</v>
      </c>
      <c r="R1997" t="s">
        <v>8347</v>
      </c>
      <c r="S1997" s="17">
        <f t="shared" si="188"/>
        <v>42181.902037037042</v>
      </c>
      <c r="T1997" s="17">
        <f t="shared" si="189"/>
        <v>42201.902037037042</v>
      </c>
      <c r="U1997">
        <f t="shared" si="190"/>
        <v>2015</v>
      </c>
      <c r="V1997" t="str">
        <f>TEXT(W1997*29,"mmm")</f>
        <v>Jun</v>
      </c>
      <c r="W1997">
        <f t="shared" si="191"/>
        <v>6</v>
      </c>
    </row>
    <row r="1998" spans="1:23" ht="48" x14ac:dyDescent="0.2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87"/>
        <v>0</v>
      </c>
      <c r="P1998">
        <f t="shared" si="186"/>
        <v>0</v>
      </c>
      <c r="Q1998" s="11" t="s">
        <v>8335</v>
      </c>
      <c r="R1998" t="s">
        <v>8347</v>
      </c>
      <c r="S1998" s="17">
        <f t="shared" si="188"/>
        <v>41800.819571759261</v>
      </c>
      <c r="T1998" s="17">
        <f t="shared" si="189"/>
        <v>41830.819571759261</v>
      </c>
      <c r="U1998">
        <f t="shared" si="190"/>
        <v>2014</v>
      </c>
      <c r="V1998" t="str">
        <f>TEXT(W1998*29,"mmm")</f>
        <v>Jun</v>
      </c>
      <c r="W1998">
        <f t="shared" si="191"/>
        <v>6</v>
      </c>
    </row>
    <row r="1999" spans="1:23" ht="48" x14ac:dyDescent="0.2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87"/>
        <v>0</v>
      </c>
      <c r="P1999">
        <f t="shared" si="186"/>
        <v>0</v>
      </c>
      <c r="Q1999" s="11" t="s">
        <v>8335</v>
      </c>
      <c r="R1999" t="s">
        <v>8347</v>
      </c>
      <c r="S1999" s="17">
        <f t="shared" si="188"/>
        <v>41847.930694444447</v>
      </c>
      <c r="T1999" s="17">
        <f t="shared" si="189"/>
        <v>41877.930694444447</v>
      </c>
      <c r="U1999">
        <f t="shared" si="190"/>
        <v>2014</v>
      </c>
      <c r="V1999" t="str">
        <f>TEXT(W1999*29,"mmm")</f>
        <v>Jul</v>
      </c>
      <c r="W1999">
        <f t="shared" si="191"/>
        <v>7</v>
      </c>
    </row>
    <row r="2000" spans="1:23" ht="48" x14ac:dyDescent="0.2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87"/>
        <v>26</v>
      </c>
      <c r="P2000">
        <f t="shared" si="186"/>
        <v>218.33</v>
      </c>
      <c r="Q2000" s="11" t="s">
        <v>8335</v>
      </c>
      <c r="R2000" t="s">
        <v>8347</v>
      </c>
      <c r="S2000" s="17">
        <f t="shared" si="188"/>
        <v>41807.118495370371</v>
      </c>
      <c r="T2000" s="17">
        <f t="shared" si="189"/>
        <v>41852.118495370371</v>
      </c>
      <c r="U2000">
        <f t="shared" si="190"/>
        <v>2014</v>
      </c>
      <c r="V2000" t="str">
        <f>TEXT(W2000*29,"mmm")</f>
        <v>Jun</v>
      </c>
      <c r="W2000">
        <f t="shared" si="191"/>
        <v>6</v>
      </c>
    </row>
    <row r="2001" spans="1:23" ht="48" x14ac:dyDescent="0.2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87"/>
        <v>1</v>
      </c>
      <c r="P2001">
        <f t="shared" si="186"/>
        <v>33.71</v>
      </c>
      <c r="Q2001" s="11" t="s">
        <v>8335</v>
      </c>
      <c r="R2001" t="s">
        <v>8347</v>
      </c>
      <c r="S2001" s="17">
        <f t="shared" si="188"/>
        <v>41926.482731481483</v>
      </c>
      <c r="T2001" s="17">
        <f t="shared" si="189"/>
        <v>41956.524398148147</v>
      </c>
      <c r="U2001">
        <f t="shared" si="190"/>
        <v>2014</v>
      </c>
      <c r="V2001" t="str">
        <f>TEXT(W2001*29,"mmm")</f>
        <v>Oct</v>
      </c>
      <c r="W2001">
        <f t="shared" si="191"/>
        <v>10</v>
      </c>
    </row>
    <row r="2002" spans="1:23" ht="48" x14ac:dyDescent="0.2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87"/>
        <v>13</v>
      </c>
      <c r="P2002">
        <f t="shared" si="186"/>
        <v>25</v>
      </c>
      <c r="Q2002" s="11" t="s">
        <v>8335</v>
      </c>
      <c r="R2002" t="s">
        <v>8347</v>
      </c>
      <c r="S2002" s="17">
        <f t="shared" si="188"/>
        <v>42345.951539351852</v>
      </c>
      <c r="T2002" s="17">
        <f t="shared" si="189"/>
        <v>42375.951539351852</v>
      </c>
      <c r="U2002">
        <f t="shared" si="190"/>
        <v>2015</v>
      </c>
      <c r="V2002" t="str">
        <f>TEXT(W2002*29,"mmm")</f>
        <v>Dec</v>
      </c>
      <c r="W2002">
        <f t="shared" si="191"/>
        <v>12</v>
      </c>
    </row>
    <row r="2003" spans="1:23" ht="32" x14ac:dyDescent="0.2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87"/>
        <v>382</v>
      </c>
      <c r="P2003">
        <f t="shared" si="186"/>
        <v>128.38999999999999</v>
      </c>
      <c r="Q2003" s="11" t="s">
        <v>8316</v>
      </c>
      <c r="R2003" t="s">
        <v>8346</v>
      </c>
      <c r="S2003" s="17">
        <f t="shared" si="188"/>
        <v>42136.209675925929</v>
      </c>
      <c r="T2003" s="17">
        <f t="shared" si="189"/>
        <v>42167.833333333328</v>
      </c>
      <c r="U2003">
        <f t="shared" si="190"/>
        <v>2015</v>
      </c>
      <c r="V2003" t="str">
        <f>TEXT(W2003*29,"mmm")</f>
        <v>May</v>
      </c>
      <c r="W2003">
        <f t="shared" si="191"/>
        <v>5</v>
      </c>
    </row>
    <row r="2004" spans="1:23" ht="48" x14ac:dyDescent="0.2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87"/>
        <v>217</v>
      </c>
      <c r="P2004">
        <f t="shared" si="186"/>
        <v>78.83</v>
      </c>
      <c r="Q2004" s="11" t="s">
        <v>8316</v>
      </c>
      <c r="R2004" t="s">
        <v>8346</v>
      </c>
      <c r="S2004" s="17">
        <f t="shared" si="188"/>
        <v>42728.71230324074</v>
      </c>
      <c r="T2004" s="17">
        <f t="shared" si="189"/>
        <v>42758.71230324074</v>
      </c>
      <c r="U2004">
        <f t="shared" si="190"/>
        <v>2016</v>
      </c>
      <c r="V2004" t="str">
        <f>TEXT(W2004*29,"mmm")</f>
        <v>Dec</v>
      </c>
      <c r="W2004">
        <f t="shared" si="191"/>
        <v>12</v>
      </c>
    </row>
    <row r="2005" spans="1:23" ht="64" x14ac:dyDescent="0.2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87"/>
        <v>312</v>
      </c>
      <c r="P2005">
        <f t="shared" si="186"/>
        <v>91.76</v>
      </c>
      <c r="Q2005" s="11" t="s">
        <v>8316</v>
      </c>
      <c r="R2005" t="s">
        <v>8346</v>
      </c>
      <c r="S2005" s="17">
        <f t="shared" si="188"/>
        <v>40347.125601851854</v>
      </c>
      <c r="T2005" s="17">
        <f t="shared" si="189"/>
        <v>40361.958333333336</v>
      </c>
      <c r="U2005">
        <f t="shared" si="190"/>
        <v>2010</v>
      </c>
      <c r="V2005" t="str">
        <f>TEXT(W2005*29,"mmm")</f>
        <v>Jun</v>
      </c>
      <c r="W2005">
        <f t="shared" si="191"/>
        <v>6</v>
      </c>
    </row>
    <row r="2006" spans="1:23" ht="48" x14ac:dyDescent="0.2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87"/>
        <v>234</v>
      </c>
      <c r="P2006">
        <f t="shared" si="186"/>
        <v>331.1</v>
      </c>
      <c r="Q2006" s="11" t="s">
        <v>8316</v>
      </c>
      <c r="R2006" t="s">
        <v>8346</v>
      </c>
      <c r="S2006" s="17">
        <f t="shared" si="188"/>
        <v>41800.604895833334</v>
      </c>
      <c r="T2006" s="17">
        <f t="shared" si="189"/>
        <v>41830.604895833334</v>
      </c>
      <c r="U2006">
        <f t="shared" si="190"/>
        <v>2014</v>
      </c>
      <c r="V2006" t="str">
        <f>TEXT(W2006*29,"mmm")</f>
        <v>Jun</v>
      </c>
      <c r="W2006">
        <f t="shared" si="191"/>
        <v>6</v>
      </c>
    </row>
    <row r="2007" spans="1:23" ht="48" x14ac:dyDescent="0.2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87"/>
        <v>124</v>
      </c>
      <c r="P2007">
        <f t="shared" si="186"/>
        <v>194.26</v>
      </c>
      <c r="Q2007" s="11" t="s">
        <v>8316</v>
      </c>
      <c r="R2007" t="s">
        <v>8346</v>
      </c>
      <c r="S2007" s="17">
        <f t="shared" si="188"/>
        <v>41535.812708333331</v>
      </c>
      <c r="T2007" s="17">
        <f t="shared" si="189"/>
        <v>41563.165972222225</v>
      </c>
      <c r="U2007">
        <f t="shared" si="190"/>
        <v>2013</v>
      </c>
      <c r="V2007" t="str">
        <f>TEXT(W2007*29,"mmm")</f>
        <v>Sep</v>
      </c>
      <c r="W2007">
        <f t="shared" si="191"/>
        <v>9</v>
      </c>
    </row>
    <row r="2008" spans="1:23" ht="48" x14ac:dyDescent="0.2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87"/>
        <v>248</v>
      </c>
      <c r="P2008">
        <f t="shared" si="186"/>
        <v>408.98</v>
      </c>
      <c r="Q2008" s="11" t="s">
        <v>8316</v>
      </c>
      <c r="R2008" t="s">
        <v>8346</v>
      </c>
      <c r="S2008" s="17">
        <f t="shared" si="188"/>
        <v>41941.500520833331</v>
      </c>
      <c r="T2008" s="17">
        <f t="shared" si="189"/>
        <v>41976.542187500003</v>
      </c>
      <c r="U2008">
        <f t="shared" si="190"/>
        <v>2014</v>
      </c>
      <c r="V2008" t="str">
        <f>TEXT(W2008*29,"mmm")</f>
        <v>Oct</v>
      </c>
      <c r="W2008">
        <f t="shared" si="191"/>
        <v>10</v>
      </c>
    </row>
    <row r="2009" spans="1:23" ht="48" x14ac:dyDescent="0.2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87"/>
        <v>116</v>
      </c>
      <c r="P2009">
        <f t="shared" si="186"/>
        <v>84.46</v>
      </c>
      <c r="Q2009" s="11" t="s">
        <v>8316</v>
      </c>
      <c r="R2009" t="s">
        <v>8346</v>
      </c>
      <c r="S2009" s="17">
        <f t="shared" si="188"/>
        <v>40347.837800925925</v>
      </c>
      <c r="T2009" s="17">
        <f t="shared" si="189"/>
        <v>40414.166666666664</v>
      </c>
      <c r="U2009">
        <f t="shared" si="190"/>
        <v>2010</v>
      </c>
      <c r="V2009" t="str">
        <f>TEXT(W2009*29,"mmm")</f>
        <v>Jun</v>
      </c>
      <c r="W2009">
        <f t="shared" si="191"/>
        <v>6</v>
      </c>
    </row>
    <row r="2010" spans="1:23" ht="48" x14ac:dyDescent="0.2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87"/>
        <v>117</v>
      </c>
      <c r="P2010">
        <f t="shared" si="186"/>
        <v>44.85</v>
      </c>
      <c r="Q2010" s="11" t="s">
        <v>8316</v>
      </c>
      <c r="R2010" t="s">
        <v>8346</v>
      </c>
      <c r="S2010" s="17">
        <f t="shared" si="188"/>
        <v>40761.604421296295</v>
      </c>
      <c r="T2010" s="17">
        <f t="shared" si="189"/>
        <v>40805.604421296295</v>
      </c>
      <c r="U2010">
        <f t="shared" si="190"/>
        <v>2011</v>
      </c>
      <c r="V2010" t="str">
        <f>TEXT(W2010*29,"mmm")</f>
        <v>Aug</v>
      </c>
      <c r="W2010">
        <f t="shared" si="191"/>
        <v>8</v>
      </c>
    </row>
    <row r="2011" spans="1:23" ht="48" x14ac:dyDescent="0.2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87"/>
        <v>305</v>
      </c>
      <c r="P2011">
        <f t="shared" si="186"/>
        <v>383.36</v>
      </c>
      <c r="Q2011" s="11" t="s">
        <v>8316</v>
      </c>
      <c r="R2011" t="s">
        <v>8346</v>
      </c>
      <c r="S2011" s="17">
        <f t="shared" si="188"/>
        <v>42661.323414351849</v>
      </c>
      <c r="T2011" s="17">
        <f t="shared" si="189"/>
        <v>42697.365081018521</v>
      </c>
      <c r="U2011">
        <f t="shared" si="190"/>
        <v>2016</v>
      </c>
      <c r="V2011" t="str">
        <f>TEXT(W2011*29,"mmm")</f>
        <v>Oct</v>
      </c>
      <c r="W2011">
        <f t="shared" si="191"/>
        <v>10</v>
      </c>
    </row>
    <row r="2012" spans="1:23" ht="32" x14ac:dyDescent="0.2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87"/>
        <v>320</v>
      </c>
      <c r="P2012">
        <f t="shared" si="186"/>
        <v>55.28</v>
      </c>
      <c r="Q2012" s="11" t="s">
        <v>8316</v>
      </c>
      <c r="R2012" t="s">
        <v>8346</v>
      </c>
      <c r="S2012" s="17">
        <f t="shared" si="188"/>
        <v>42570.996423611112</v>
      </c>
      <c r="T2012" s="17">
        <f t="shared" si="189"/>
        <v>42600.996423611112</v>
      </c>
      <c r="U2012">
        <f t="shared" si="190"/>
        <v>2016</v>
      </c>
      <c r="V2012" t="str">
        <f>TEXT(W2012*29,"mmm")</f>
        <v>Jul</v>
      </c>
      <c r="W2012">
        <f t="shared" si="191"/>
        <v>7</v>
      </c>
    </row>
    <row r="2013" spans="1:23" ht="48" x14ac:dyDescent="0.2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87"/>
        <v>820</v>
      </c>
      <c r="P2013">
        <f t="shared" si="186"/>
        <v>422.02</v>
      </c>
      <c r="Q2013" s="11" t="s">
        <v>8316</v>
      </c>
      <c r="R2013" t="s">
        <v>8346</v>
      </c>
      <c r="S2013" s="17">
        <f t="shared" si="188"/>
        <v>42347.358483796299</v>
      </c>
      <c r="T2013" s="17">
        <f t="shared" si="189"/>
        <v>42380.958333333328</v>
      </c>
      <c r="U2013">
        <f t="shared" si="190"/>
        <v>2015</v>
      </c>
      <c r="V2013" t="str">
        <f>TEXT(W2013*29,"mmm")</f>
        <v>Dec</v>
      </c>
      <c r="W2013">
        <f t="shared" si="191"/>
        <v>12</v>
      </c>
    </row>
    <row r="2014" spans="1:23" ht="48" x14ac:dyDescent="0.2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87"/>
        <v>235</v>
      </c>
      <c r="P2014">
        <f t="shared" si="186"/>
        <v>64.180000000000007</v>
      </c>
      <c r="Q2014" s="11" t="s">
        <v>8316</v>
      </c>
      <c r="R2014" t="s">
        <v>8346</v>
      </c>
      <c r="S2014" s="17">
        <f t="shared" si="188"/>
        <v>42010.822233796294</v>
      </c>
      <c r="T2014" s="17">
        <f t="shared" si="189"/>
        <v>42040.822233796294</v>
      </c>
      <c r="U2014">
        <f t="shared" si="190"/>
        <v>2015</v>
      </c>
      <c r="V2014" t="str">
        <f>TEXT(W2014*29,"mmm")</f>
        <v>Jan</v>
      </c>
      <c r="W2014">
        <f t="shared" si="191"/>
        <v>1</v>
      </c>
    </row>
    <row r="2015" spans="1:23" ht="48" x14ac:dyDescent="0.2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87"/>
        <v>495</v>
      </c>
      <c r="P2015">
        <f t="shared" si="186"/>
        <v>173.58</v>
      </c>
      <c r="Q2015" s="11" t="s">
        <v>8316</v>
      </c>
      <c r="R2015" t="s">
        <v>8346</v>
      </c>
      <c r="S2015" s="17">
        <f t="shared" si="188"/>
        <v>42499.960810185185</v>
      </c>
      <c r="T2015" s="17">
        <f t="shared" si="189"/>
        <v>42559.960810185185</v>
      </c>
      <c r="U2015">
        <f t="shared" si="190"/>
        <v>2016</v>
      </c>
      <c r="V2015" t="str">
        <f>TEXT(W2015*29,"mmm")</f>
        <v>May</v>
      </c>
      <c r="W2015">
        <f t="shared" si="191"/>
        <v>5</v>
      </c>
    </row>
    <row r="2016" spans="1:23" ht="48" x14ac:dyDescent="0.2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87"/>
        <v>7814</v>
      </c>
      <c r="P2016">
        <f t="shared" si="186"/>
        <v>88.6</v>
      </c>
      <c r="Q2016" s="11" t="s">
        <v>8316</v>
      </c>
      <c r="R2016" t="s">
        <v>8346</v>
      </c>
      <c r="S2016" s="17">
        <f t="shared" si="188"/>
        <v>41324.214571759258</v>
      </c>
      <c r="T2016" s="17">
        <f t="shared" si="189"/>
        <v>41358.172905092593</v>
      </c>
      <c r="U2016">
        <f t="shared" si="190"/>
        <v>2013</v>
      </c>
      <c r="V2016" t="str">
        <f>TEXT(W2016*29,"mmm")</f>
        <v>Feb</v>
      </c>
      <c r="W2016">
        <f t="shared" si="191"/>
        <v>2</v>
      </c>
    </row>
    <row r="2017" spans="1:23" ht="48" x14ac:dyDescent="0.2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87"/>
        <v>113</v>
      </c>
      <c r="P2017">
        <f t="shared" si="186"/>
        <v>50.22</v>
      </c>
      <c r="Q2017" s="11" t="s">
        <v>8316</v>
      </c>
      <c r="R2017" t="s">
        <v>8346</v>
      </c>
      <c r="S2017" s="17">
        <f t="shared" si="188"/>
        <v>40765.876886574071</v>
      </c>
      <c r="T2017" s="17">
        <f t="shared" si="189"/>
        <v>40795.876886574071</v>
      </c>
      <c r="U2017">
        <f t="shared" si="190"/>
        <v>2011</v>
      </c>
      <c r="V2017" t="str">
        <f>TEXT(W2017*29,"mmm")</f>
        <v>Aug</v>
      </c>
      <c r="W2017">
        <f t="shared" si="191"/>
        <v>8</v>
      </c>
    </row>
    <row r="2018" spans="1:23" ht="32" x14ac:dyDescent="0.2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87"/>
        <v>922</v>
      </c>
      <c r="P2018">
        <f t="shared" si="186"/>
        <v>192.39</v>
      </c>
      <c r="Q2018" s="11" t="s">
        <v>8316</v>
      </c>
      <c r="R2018" t="s">
        <v>8346</v>
      </c>
      <c r="S2018" s="17">
        <f t="shared" si="188"/>
        <v>41312.88077546296</v>
      </c>
      <c r="T2018" s="17">
        <f t="shared" si="189"/>
        <v>41342.88077546296</v>
      </c>
      <c r="U2018">
        <f t="shared" si="190"/>
        <v>2013</v>
      </c>
      <c r="V2018" t="str">
        <f>TEXT(W2018*29,"mmm")</f>
        <v>Feb</v>
      </c>
      <c r="W2018">
        <f t="shared" si="191"/>
        <v>2</v>
      </c>
    </row>
    <row r="2019" spans="1:23" ht="48" x14ac:dyDescent="0.2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87"/>
        <v>125</v>
      </c>
      <c r="P2019">
        <f t="shared" si="186"/>
        <v>73.42</v>
      </c>
      <c r="Q2019" s="11" t="s">
        <v>8316</v>
      </c>
      <c r="R2019" t="s">
        <v>8346</v>
      </c>
      <c r="S2019" s="17">
        <f t="shared" si="188"/>
        <v>40961.057349537034</v>
      </c>
      <c r="T2019" s="17">
        <f t="shared" si="189"/>
        <v>40992.166666666664</v>
      </c>
      <c r="U2019">
        <f t="shared" si="190"/>
        <v>2012</v>
      </c>
      <c r="V2019" t="str">
        <f>TEXT(W2019*29,"mmm")</f>
        <v>Feb</v>
      </c>
      <c r="W2019">
        <f t="shared" si="191"/>
        <v>2</v>
      </c>
    </row>
    <row r="2020" spans="1:23" ht="48" x14ac:dyDescent="0.2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87"/>
        <v>102</v>
      </c>
      <c r="P2020">
        <f t="shared" si="186"/>
        <v>147.68</v>
      </c>
      <c r="Q2020" s="11" t="s">
        <v>8316</v>
      </c>
      <c r="R2020" t="s">
        <v>8346</v>
      </c>
      <c r="S2020" s="17">
        <f t="shared" si="188"/>
        <v>42199.365844907406</v>
      </c>
      <c r="T2020" s="17">
        <f t="shared" si="189"/>
        <v>42229.365844907406</v>
      </c>
      <c r="U2020">
        <f t="shared" si="190"/>
        <v>2015</v>
      </c>
      <c r="V2020" t="str">
        <f>TEXT(W2020*29,"mmm")</f>
        <v>Jul</v>
      </c>
      <c r="W2020">
        <f t="shared" si="191"/>
        <v>7</v>
      </c>
    </row>
    <row r="2021" spans="1:23" ht="48" x14ac:dyDescent="0.2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87"/>
        <v>485</v>
      </c>
      <c r="P2021">
        <f t="shared" si="186"/>
        <v>108.97</v>
      </c>
      <c r="Q2021" s="11" t="s">
        <v>8316</v>
      </c>
      <c r="R2021" t="s">
        <v>8346</v>
      </c>
      <c r="S2021" s="17">
        <f t="shared" si="188"/>
        <v>42605.70857638889</v>
      </c>
      <c r="T2021" s="17">
        <f t="shared" si="189"/>
        <v>42635.70857638889</v>
      </c>
      <c r="U2021">
        <f t="shared" si="190"/>
        <v>2016</v>
      </c>
      <c r="V2021" t="str">
        <f>TEXT(W2021*29,"mmm")</f>
        <v>Aug</v>
      </c>
      <c r="W2021">
        <f t="shared" si="191"/>
        <v>8</v>
      </c>
    </row>
    <row r="2022" spans="1:23" ht="48" x14ac:dyDescent="0.2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87"/>
        <v>192</v>
      </c>
      <c r="P2022">
        <f t="shared" si="186"/>
        <v>23.65</v>
      </c>
      <c r="Q2022" s="11" t="s">
        <v>8316</v>
      </c>
      <c r="R2022" t="s">
        <v>8346</v>
      </c>
      <c r="S2022" s="17">
        <f t="shared" si="188"/>
        <v>41737.097499999996</v>
      </c>
      <c r="T2022" s="17">
        <f t="shared" si="189"/>
        <v>41773.961111111108</v>
      </c>
      <c r="U2022">
        <f t="shared" si="190"/>
        <v>2014</v>
      </c>
      <c r="V2022" t="str">
        <f>TEXT(W2022*29,"mmm")</f>
        <v>Apr</v>
      </c>
      <c r="W2022">
        <f t="shared" si="191"/>
        <v>4</v>
      </c>
    </row>
    <row r="2023" spans="1:23" ht="48" x14ac:dyDescent="0.2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87"/>
        <v>281</v>
      </c>
      <c r="P2023">
        <f t="shared" si="186"/>
        <v>147.94999999999999</v>
      </c>
      <c r="Q2023" s="11" t="s">
        <v>8316</v>
      </c>
      <c r="R2023" t="s">
        <v>8346</v>
      </c>
      <c r="S2023" s="17">
        <f t="shared" si="188"/>
        <v>41861.070567129631</v>
      </c>
      <c r="T2023" s="17">
        <f t="shared" si="189"/>
        <v>41906.070567129631</v>
      </c>
      <c r="U2023">
        <f t="shared" si="190"/>
        <v>2014</v>
      </c>
      <c r="V2023" t="str">
        <f>TEXT(W2023*29,"mmm")</f>
        <v>Aug</v>
      </c>
      <c r="W2023">
        <f t="shared" si="191"/>
        <v>8</v>
      </c>
    </row>
    <row r="2024" spans="1:23" ht="48" x14ac:dyDescent="0.2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87"/>
        <v>125</v>
      </c>
      <c r="P2024">
        <f t="shared" si="186"/>
        <v>385.04</v>
      </c>
      <c r="Q2024" s="11" t="s">
        <v>8316</v>
      </c>
      <c r="R2024" t="s">
        <v>8346</v>
      </c>
      <c r="S2024" s="17">
        <f t="shared" si="188"/>
        <v>42502.569120370375</v>
      </c>
      <c r="T2024" s="17">
        <f t="shared" si="189"/>
        <v>42532.569120370375</v>
      </c>
      <c r="U2024">
        <f t="shared" si="190"/>
        <v>2016</v>
      </c>
      <c r="V2024" t="str">
        <f>TEXT(W2024*29,"mmm")</f>
        <v>May</v>
      </c>
      <c r="W2024">
        <f t="shared" si="191"/>
        <v>5</v>
      </c>
    </row>
    <row r="2025" spans="1:23" ht="48" x14ac:dyDescent="0.2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87"/>
        <v>161</v>
      </c>
      <c r="P2025">
        <f t="shared" si="186"/>
        <v>457.39</v>
      </c>
      <c r="Q2025" s="11" t="s">
        <v>8316</v>
      </c>
      <c r="R2025" t="s">
        <v>8346</v>
      </c>
      <c r="S2025" s="17">
        <f t="shared" si="188"/>
        <v>42136.420752314814</v>
      </c>
      <c r="T2025" s="17">
        <f t="shared" si="189"/>
        <v>42166.420752314814</v>
      </c>
      <c r="U2025">
        <f t="shared" si="190"/>
        <v>2015</v>
      </c>
      <c r="V2025" t="str">
        <f>TEXT(W2025*29,"mmm")</f>
        <v>May</v>
      </c>
      <c r="W2025">
        <f t="shared" si="191"/>
        <v>5</v>
      </c>
    </row>
    <row r="2026" spans="1:23" ht="48" x14ac:dyDescent="0.2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87"/>
        <v>585</v>
      </c>
      <c r="P2026">
        <f t="shared" si="186"/>
        <v>222.99</v>
      </c>
      <c r="Q2026" s="11" t="s">
        <v>8316</v>
      </c>
      <c r="R2026" t="s">
        <v>8346</v>
      </c>
      <c r="S2026" s="17">
        <f t="shared" si="188"/>
        <v>41099.966944444444</v>
      </c>
      <c r="T2026" s="17">
        <f t="shared" si="189"/>
        <v>41134.125</v>
      </c>
      <c r="U2026">
        <f t="shared" si="190"/>
        <v>2012</v>
      </c>
      <c r="V2026" t="str">
        <f>TEXT(W2026*29,"mmm")</f>
        <v>Jul</v>
      </c>
      <c r="W2026">
        <f t="shared" si="191"/>
        <v>7</v>
      </c>
    </row>
    <row r="2027" spans="1:23" ht="48" x14ac:dyDescent="0.2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87"/>
        <v>201</v>
      </c>
      <c r="P2027">
        <f t="shared" si="186"/>
        <v>220.74</v>
      </c>
      <c r="Q2027" s="11" t="s">
        <v>8316</v>
      </c>
      <c r="R2027" t="s">
        <v>8346</v>
      </c>
      <c r="S2027" s="17">
        <f t="shared" si="188"/>
        <v>42136.184560185182</v>
      </c>
      <c r="T2027" s="17">
        <f t="shared" si="189"/>
        <v>42166.184560185182</v>
      </c>
      <c r="U2027">
        <f t="shared" si="190"/>
        <v>2015</v>
      </c>
      <c r="V2027" t="str">
        <f>TEXT(W2027*29,"mmm")</f>
        <v>May</v>
      </c>
      <c r="W2027">
        <f t="shared" si="191"/>
        <v>5</v>
      </c>
    </row>
    <row r="2028" spans="1:23" ht="32" x14ac:dyDescent="0.2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87"/>
        <v>133</v>
      </c>
      <c r="P2028">
        <f t="shared" si="186"/>
        <v>73.5</v>
      </c>
      <c r="Q2028" s="11" t="s">
        <v>8316</v>
      </c>
      <c r="R2028" t="s">
        <v>8346</v>
      </c>
      <c r="S2028" s="17">
        <f t="shared" si="188"/>
        <v>41704.735937500001</v>
      </c>
      <c r="T2028" s="17">
        <f t="shared" si="189"/>
        <v>41750.165972222225</v>
      </c>
      <c r="U2028">
        <f t="shared" si="190"/>
        <v>2014</v>
      </c>
      <c r="V2028" t="str">
        <f>TEXT(W2028*29,"mmm")</f>
        <v>Mar</v>
      </c>
      <c r="W2028">
        <f t="shared" si="191"/>
        <v>3</v>
      </c>
    </row>
    <row r="2029" spans="1:23" ht="48" x14ac:dyDescent="0.2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87"/>
        <v>120</v>
      </c>
      <c r="P2029">
        <f t="shared" si="186"/>
        <v>223.1</v>
      </c>
      <c r="Q2029" s="11" t="s">
        <v>8316</v>
      </c>
      <c r="R2029" t="s">
        <v>8346</v>
      </c>
      <c r="S2029" s="17">
        <f t="shared" si="188"/>
        <v>42048.813877314817</v>
      </c>
      <c r="T2029" s="17">
        <f t="shared" si="189"/>
        <v>42093.772210648152</v>
      </c>
      <c r="U2029">
        <f t="shared" si="190"/>
        <v>2015</v>
      </c>
      <c r="V2029" t="str">
        <f>TEXT(W2029*29,"mmm")</f>
        <v>Feb</v>
      </c>
      <c r="W2029">
        <f t="shared" si="191"/>
        <v>2</v>
      </c>
    </row>
    <row r="2030" spans="1:23" ht="32" x14ac:dyDescent="0.2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87"/>
        <v>126</v>
      </c>
      <c r="P2030">
        <f t="shared" si="186"/>
        <v>47.91</v>
      </c>
      <c r="Q2030" s="11" t="s">
        <v>8316</v>
      </c>
      <c r="R2030" t="s">
        <v>8346</v>
      </c>
      <c r="S2030" s="17">
        <f t="shared" si="188"/>
        <v>40215.919050925928</v>
      </c>
      <c r="T2030" s="17">
        <f t="shared" si="189"/>
        <v>40252.913194444445</v>
      </c>
      <c r="U2030">
        <f t="shared" si="190"/>
        <v>2010</v>
      </c>
      <c r="V2030" t="str">
        <f>TEXT(W2030*29,"mmm")</f>
        <v>Feb</v>
      </c>
      <c r="W2030">
        <f t="shared" si="191"/>
        <v>2</v>
      </c>
    </row>
    <row r="2031" spans="1:23" ht="32" x14ac:dyDescent="0.2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87"/>
        <v>361</v>
      </c>
      <c r="P2031">
        <f t="shared" si="186"/>
        <v>96.06</v>
      </c>
      <c r="Q2031" s="11" t="s">
        <v>8316</v>
      </c>
      <c r="R2031" t="s">
        <v>8346</v>
      </c>
      <c r="S2031" s="17">
        <f t="shared" si="188"/>
        <v>41848.021770833337</v>
      </c>
      <c r="T2031" s="17">
        <f t="shared" si="189"/>
        <v>41878.021770833337</v>
      </c>
      <c r="U2031">
        <f t="shared" si="190"/>
        <v>2014</v>
      </c>
      <c r="V2031" t="str">
        <f>TEXT(W2031*29,"mmm")</f>
        <v>Jul</v>
      </c>
      <c r="W2031">
        <f t="shared" si="191"/>
        <v>7</v>
      </c>
    </row>
    <row r="2032" spans="1:23" ht="48" x14ac:dyDescent="0.2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87"/>
        <v>226</v>
      </c>
      <c r="P2032">
        <f t="shared" si="186"/>
        <v>118.61</v>
      </c>
      <c r="Q2032" s="11" t="s">
        <v>8316</v>
      </c>
      <c r="R2032" t="s">
        <v>8346</v>
      </c>
      <c r="S2032" s="17">
        <f t="shared" si="188"/>
        <v>41212.996481481481</v>
      </c>
      <c r="T2032" s="17">
        <f t="shared" si="189"/>
        <v>41242.996481481481</v>
      </c>
      <c r="U2032">
        <f t="shared" si="190"/>
        <v>2012</v>
      </c>
      <c r="V2032" t="str">
        <f>TEXT(W2032*29,"mmm")</f>
        <v>Oct</v>
      </c>
      <c r="W2032">
        <f t="shared" si="191"/>
        <v>10</v>
      </c>
    </row>
    <row r="2033" spans="1:23" ht="32" x14ac:dyDescent="0.2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87"/>
        <v>120</v>
      </c>
      <c r="P2033">
        <f t="shared" si="186"/>
        <v>118.45</v>
      </c>
      <c r="Q2033" s="11" t="s">
        <v>8316</v>
      </c>
      <c r="R2033" t="s">
        <v>8346</v>
      </c>
      <c r="S2033" s="17">
        <f t="shared" si="188"/>
        <v>41975.329317129625</v>
      </c>
      <c r="T2033" s="17">
        <f t="shared" si="189"/>
        <v>42013.041666666672</v>
      </c>
      <c r="U2033">
        <f t="shared" si="190"/>
        <v>2014</v>
      </c>
      <c r="V2033" t="str">
        <f>TEXT(W2033*29,"mmm")</f>
        <v>Dec</v>
      </c>
      <c r="W2033">
        <f t="shared" si="191"/>
        <v>12</v>
      </c>
    </row>
    <row r="2034" spans="1:23" ht="48" x14ac:dyDescent="0.2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87"/>
        <v>304</v>
      </c>
      <c r="P2034">
        <f t="shared" si="186"/>
        <v>143.21</v>
      </c>
      <c r="Q2034" s="11" t="s">
        <v>8316</v>
      </c>
      <c r="R2034" t="s">
        <v>8346</v>
      </c>
      <c r="S2034" s="17">
        <f t="shared" si="188"/>
        <v>42689.565671296295</v>
      </c>
      <c r="T2034" s="17">
        <f t="shared" si="189"/>
        <v>42719.208333333328</v>
      </c>
      <c r="U2034">
        <f t="shared" si="190"/>
        <v>2016</v>
      </c>
      <c r="V2034" t="str">
        <f>TEXT(W2034*29,"mmm")</f>
        <v>Nov</v>
      </c>
      <c r="W2034">
        <f t="shared" si="191"/>
        <v>11</v>
      </c>
    </row>
    <row r="2035" spans="1:23" ht="48" x14ac:dyDescent="0.2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87"/>
        <v>179</v>
      </c>
      <c r="P2035">
        <f t="shared" si="186"/>
        <v>282.72000000000003</v>
      </c>
      <c r="Q2035" s="11" t="s">
        <v>8316</v>
      </c>
      <c r="R2035" t="s">
        <v>8346</v>
      </c>
      <c r="S2035" s="17">
        <f t="shared" si="188"/>
        <v>41725.082384259258</v>
      </c>
      <c r="T2035" s="17">
        <f t="shared" si="189"/>
        <v>41755.082384259258</v>
      </c>
      <c r="U2035">
        <f t="shared" si="190"/>
        <v>2014</v>
      </c>
      <c r="V2035" t="str">
        <f>TEXT(W2035*29,"mmm")</f>
        <v>Mar</v>
      </c>
      <c r="W2035">
        <f t="shared" si="191"/>
        <v>3</v>
      </c>
    </row>
    <row r="2036" spans="1:23" ht="48" x14ac:dyDescent="0.2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87"/>
        <v>387</v>
      </c>
      <c r="P2036">
        <f t="shared" si="186"/>
        <v>593.94000000000005</v>
      </c>
      <c r="Q2036" s="11" t="s">
        <v>8316</v>
      </c>
      <c r="R2036" t="s">
        <v>8346</v>
      </c>
      <c r="S2036" s="17">
        <f t="shared" si="188"/>
        <v>42076.130011574074</v>
      </c>
      <c r="T2036" s="17">
        <f t="shared" si="189"/>
        <v>42131.290277777778</v>
      </c>
      <c r="U2036">
        <f t="shared" si="190"/>
        <v>2015</v>
      </c>
      <c r="V2036" t="str">
        <f>TEXT(W2036*29,"mmm")</f>
        <v>Mar</v>
      </c>
      <c r="W2036">
        <f t="shared" si="191"/>
        <v>3</v>
      </c>
    </row>
    <row r="2037" spans="1:23" ht="48" x14ac:dyDescent="0.2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87"/>
        <v>211</v>
      </c>
      <c r="P2037">
        <f t="shared" si="186"/>
        <v>262.16000000000003</v>
      </c>
      <c r="Q2037" s="11" t="s">
        <v>8316</v>
      </c>
      <c r="R2037" t="s">
        <v>8346</v>
      </c>
      <c r="S2037" s="17">
        <f t="shared" si="188"/>
        <v>42311.625081018516</v>
      </c>
      <c r="T2037" s="17">
        <f t="shared" si="189"/>
        <v>42357.041666666672</v>
      </c>
      <c r="U2037">
        <f t="shared" si="190"/>
        <v>2015</v>
      </c>
      <c r="V2037" t="str">
        <f>TEXT(W2037*29,"mmm")</f>
        <v>Nov</v>
      </c>
      <c r="W2037">
        <f t="shared" si="191"/>
        <v>11</v>
      </c>
    </row>
    <row r="2038" spans="1:23" ht="48" x14ac:dyDescent="0.2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87"/>
        <v>132</v>
      </c>
      <c r="P2038">
        <f t="shared" si="186"/>
        <v>46.58</v>
      </c>
      <c r="Q2038" s="11" t="s">
        <v>8316</v>
      </c>
      <c r="R2038" t="s">
        <v>8346</v>
      </c>
      <c r="S2038" s="17">
        <f t="shared" si="188"/>
        <v>41738.864803240744</v>
      </c>
      <c r="T2038" s="17">
        <f t="shared" si="189"/>
        <v>41768.864803240744</v>
      </c>
      <c r="U2038">
        <f t="shared" si="190"/>
        <v>2014</v>
      </c>
      <c r="V2038" t="str">
        <f>TEXT(W2038*29,"mmm")</f>
        <v>Apr</v>
      </c>
      <c r="W2038">
        <f t="shared" si="191"/>
        <v>4</v>
      </c>
    </row>
    <row r="2039" spans="1:23" ht="48" x14ac:dyDescent="0.2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87"/>
        <v>300</v>
      </c>
      <c r="P2039">
        <f t="shared" si="186"/>
        <v>70.040000000000006</v>
      </c>
      <c r="Q2039" s="11" t="s">
        <v>8316</v>
      </c>
      <c r="R2039" t="s">
        <v>8346</v>
      </c>
      <c r="S2039" s="17">
        <f t="shared" si="188"/>
        <v>41578.210104166668</v>
      </c>
      <c r="T2039" s="17">
        <f t="shared" si="189"/>
        <v>41638.251770833333</v>
      </c>
      <c r="U2039">
        <f t="shared" si="190"/>
        <v>2013</v>
      </c>
      <c r="V2039" t="str">
        <f>TEXT(W2039*29,"mmm")</f>
        <v>Oct</v>
      </c>
      <c r="W2039">
        <f t="shared" si="191"/>
        <v>10</v>
      </c>
    </row>
    <row r="2040" spans="1:23" ht="48" x14ac:dyDescent="0.2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87"/>
        <v>421</v>
      </c>
      <c r="P2040">
        <f t="shared" si="186"/>
        <v>164.91</v>
      </c>
      <c r="Q2040" s="11" t="s">
        <v>8316</v>
      </c>
      <c r="R2040" t="s">
        <v>8346</v>
      </c>
      <c r="S2040" s="17">
        <f t="shared" si="188"/>
        <v>41424.27107638889</v>
      </c>
      <c r="T2040" s="17">
        <f t="shared" si="189"/>
        <v>41456.75</v>
      </c>
      <c r="U2040">
        <f t="shared" si="190"/>
        <v>2013</v>
      </c>
      <c r="V2040" t="str">
        <f>TEXT(W2040*29,"mmm")</f>
        <v>May</v>
      </c>
      <c r="W2040">
        <f t="shared" si="191"/>
        <v>5</v>
      </c>
    </row>
    <row r="2041" spans="1:23" ht="32" x14ac:dyDescent="0.2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87"/>
        <v>136</v>
      </c>
      <c r="P2041">
        <f t="shared" si="186"/>
        <v>449.26</v>
      </c>
      <c r="Q2041" s="11" t="s">
        <v>8316</v>
      </c>
      <c r="R2041" t="s">
        <v>8346</v>
      </c>
      <c r="S2041" s="17">
        <f t="shared" si="188"/>
        <v>42675.438946759255</v>
      </c>
      <c r="T2041" s="17">
        <f t="shared" si="189"/>
        <v>42705.207638888889</v>
      </c>
      <c r="U2041">
        <f t="shared" si="190"/>
        <v>2016</v>
      </c>
      <c r="V2041" t="str">
        <f>TEXT(W2041*29,"mmm")</f>
        <v>Nov</v>
      </c>
      <c r="W2041">
        <f t="shared" si="191"/>
        <v>11</v>
      </c>
    </row>
    <row r="2042" spans="1:23" ht="32" x14ac:dyDescent="0.2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87"/>
        <v>248</v>
      </c>
      <c r="P2042">
        <f t="shared" si="186"/>
        <v>27.47</v>
      </c>
      <c r="Q2042" s="11" t="s">
        <v>8316</v>
      </c>
      <c r="R2042" t="s">
        <v>8346</v>
      </c>
      <c r="S2042" s="17">
        <f t="shared" si="188"/>
        <v>41578.927118055559</v>
      </c>
      <c r="T2042" s="17">
        <f t="shared" si="189"/>
        <v>41593.968784722223</v>
      </c>
      <c r="U2042">
        <f t="shared" si="190"/>
        <v>2013</v>
      </c>
      <c r="V2042" t="str">
        <f>TEXT(W2042*29,"mmm")</f>
        <v>Oct</v>
      </c>
      <c r="W2042">
        <f t="shared" si="191"/>
        <v>10</v>
      </c>
    </row>
    <row r="2043" spans="1:23" ht="48" x14ac:dyDescent="0.2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87"/>
        <v>182</v>
      </c>
      <c r="P2043">
        <f t="shared" si="186"/>
        <v>143.97999999999999</v>
      </c>
      <c r="Q2043" s="11" t="s">
        <v>8316</v>
      </c>
      <c r="R2043" t="s">
        <v>8346</v>
      </c>
      <c r="S2043" s="17">
        <f t="shared" si="188"/>
        <v>42654.525775462964</v>
      </c>
      <c r="T2043" s="17">
        <f t="shared" si="189"/>
        <v>42684.567442129628</v>
      </c>
      <c r="U2043">
        <f t="shared" si="190"/>
        <v>2016</v>
      </c>
      <c r="V2043" t="str">
        <f>TEXT(W2043*29,"mmm")</f>
        <v>Oct</v>
      </c>
      <c r="W2043">
        <f t="shared" si="191"/>
        <v>10</v>
      </c>
    </row>
    <row r="2044" spans="1:23" ht="48" x14ac:dyDescent="0.2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87"/>
        <v>124</v>
      </c>
      <c r="P2044">
        <f t="shared" si="186"/>
        <v>88.24</v>
      </c>
      <c r="Q2044" s="11" t="s">
        <v>8316</v>
      </c>
      <c r="R2044" t="s">
        <v>8346</v>
      </c>
      <c r="S2044" s="17">
        <f t="shared" si="188"/>
        <v>42331.708032407405</v>
      </c>
      <c r="T2044" s="17">
        <f t="shared" si="189"/>
        <v>42391.708032407405</v>
      </c>
      <c r="U2044">
        <f t="shared" si="190"/>
        <v>2015</v>
      </c>
      <c r="V2044" t="str">
        <f>TEXT(W2044*29,"mmm")</f>
        <v>Nov</v>
      </c>
      <c r="W2044">
        <f t="shared" si="191"/>
        <v>11</v>
      </c>
    </row>
    <row r="2045" spans="1:23" ht="48" x14ac:dyDescent="0.2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87"/>
        <v>506</v>
      </c>
      <c r="P2045">
        <f t="shared" si="186"/>
        <v>36.33</v>
      </c>
      <c r="Q2045" s="11" t="s">
        <v>8316</v>
      </c>
      <c r="R2045" t="s">
        <v>8346</v>
      </c>
      <c r="S2045" s="17">
        <f t="shared" si="188"/>
        <v>42661.176817129628</v>
      </c>
      <c r="T2045" s="17">
        <f t="shared" si="189"/>
        <v>42715.207638888889</v>
      </c>
      <c r="U2045">
        <f t="shared" si="190"/>
        <v>2016</v>
      </c>
      <c r="V2045" t="str">
        <f>TEXT(W2045*29,"mmm")</f>
        <v>Oct</v>
      </c>
      <c r="W2045">
        <f t="shared" si="191"/>
        <v>10</v>
      </c>
    </row>
    <row r="2046" spans="1:23" ht="48" x14ac:dyDescent="0.2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87"/>
        <v>108</v>
      </c>
      <c r="P2046">
        <f t="shared" si="186"/>
        <v>90.18</v>
      </c>
      <c r="Q2046" s="11" t="s">
        <v>8316</v>
      </c>
      <c r="R2046" t="s">
        <v>8346</v>
      </c>
      <c r="S2046" s="17">
        <f t="shared" si="188"/>
        <v>42138.684189814812</v>
      </c>
      <c r="T2046" s="17">
        <f t="shared" si="189"/>
        <v>42168.684189814812</v>
      </c>
      <c r="U2046">
        <f t="shared" si="190"/>
        <v>2015</v>
      </c>
      <c r="V2046" t="str">
        <f>TEXT(W2046*29,"mmm")</f>
        <v>May</v>
      </c>
      <c r="W2046">
        <f t="shared" si="191"/>
        <v>5</v>
      </c>
    </row>
    <row r="2047" spans="1:23" ht="48" x14ac:dyDescent="0.2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87"/>
        <v>819</v>
      </c>
      <c r="P2047">
        <f t="shared" si="186"/>
        <v>152.62</v>
      </c>
      <c r="Q2047" s="11" t="s">
        <v>8316</v>
      </c>
      <c r="R2047" t="s">
        <v>8346</v>
      </c>
      <c r="S2047" s="17">
        <f t="shared" si="188"/>
        <v>41069.088506944441</v>
      </c>
      <c r="T2047" s="17">
        <f t="shared" si="189"/>
        <v>41099.088506944441</v>
      </c>
      <c r="U2047">
        <f t="shared" si="190"/>
        <v>2012</v>
      </c>
      <c r="V2047" t="str">
        <f>TEXT(W2047*29,"mmm")</f>
        <v>Jun</v>
      </c>
      <c r="W2047">
        <f t="shared" si="191"/>
        <v>6</v>
      </c>
    </row>
    <row r="2048" spans="1:23" ht="48" x14ac:dyDescent="0.2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87"/>
        <v>121</v>
      </c>
      <c r="P2048">
        <f t="shared" si="186"/>
        <v>55.81</v>
      </c>
      <c r="Q2048" s="11" t="s">
        <v>8316</v>
      </c>
      <c r="R2048" t="s">
        <v>8346</v>
      </c>
      <c r="S2048" s="17">
        <f t="shared" si="188"/>
        <v>41387.171805555554</v>
      </c>
      <c r="T2048" s="17">
        <f t="shared" si="189"/>
        <v>41417.171805555554</v>
      </c>
      <c r="U2048">
        <f t="shared" si="190"/>
        <v>2013</v>
      </c>
      <c r="V2048" t="str">
        <f>TEXT(W2048*29,"mmm")</f>
        <v>Apr</v>
      </c>
      <c r="W2048">
        <f t="shared" si="191"/>
        <v>4</v>
      </c>
    </row>
    <row r="2049" spans="1:23" ht="48" x14ac:dyDescent="0.2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87"/>
        <v>103</v>
      </c>
      <c r="P2049">
        <f t="shared" si="186"/>
        <v>227.85</v>
      </c>
      <c r="Q2049" s="11" t="s">
        <v>8316</v>
      </c>
      <c r="R2049" t="s">
        <v>8346</v>
      </c>
      <c r="S2049" s="17">
        <f t="shared" si="188"/>
        <v>42081.903587962966</v>
      </c>
      <c r="T2049" s="17">
        <f t="shared" si="189"/>
        <v>42111</v>
      </c>
      <c r="U2049">
        <f t="shared" si="190"/>
        <v>2015</v>
      </c>
      <c r="V2049" t="str">
        <f>TEXT(W2049*29,"mmm")</f>
        <v>Mar</v>
      </c>
      <c r="W2049">
        <f t="shared" si="191"/>
        <v>3</v>
      </c>
    </row>
    <row r="2050" spans="1:23" ht="48" x14ac:dyDescent="0.2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87"/>
        <v>148</v>
      </c>
      <c r="P2050">
        <f t="shared" ref="P2050:P2113" si="192">IFERROR(ROUND(E2050/L2050,2),0)</f>
        <v>91.83</v>
      </c>
      <c r="Q2050" s="11" t="s">
        <v>8316</v>
      </c>
      <c r="R2050" t="s">
        <v>8346</v>
      </c>
      <c r="S2050" s="17">
        <f t="shared" si="188"/>
        <v>41387.651516203703</v>
      </c>
      <c r="T2050" s="17">
        <f t="shared" si="189"/>
        <v>41417.651516203703</v>
      </c>
      <c r="U2050">
        <f t="shared" si="190"/>
        <v>2013</v>
      </c>
      <c r="V2050" t="str">
        <f>TEXT(W2050*29,"mmm")</f>
        <v>Apr</v>
      </c>
      <c r="W2050">
        <f t="shared" si="191"/>
        <v>4</v>
      </c>
    </row>
    <row r="2051" spans="1:23" ht="16" x14ac:dyDescent="0.2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93">ROUND(E2051/D2051*100,0)</f>
        <v>120</v>
      </c>
      <c r="P2051">
        <f t="shared" si="192"/>
        <v>80.989999999999995</v>
      </c>
      <c r="Q2051" s="11" t="s">
        <v>8316</v>
      </c>
      <c r="R2051" t="s">
        <v>8346</v>
      </c>
      <c r="S2051" s="17">
        <f t="shared" ref="S2051:S2114" si="194">(((J2051/60)/60)/24)+DATE(1970,1,1)</f>
        <v>41575.527349537035</v>
      </c>
      <c r="T2051" s="17">
        <f t="shared" ref="T2051:T2114" si="195">(((I2051/60)/60)/24)+DATE(1970,1,1)</f>
        <v>41610.957638888889</v>
      </c>
      <c r="U2051">
        <f t="shared" ref="U2051:U2114" si="196">YEAR(S2051)</f>
        <v>2013</v>
      </c>
      <c r="V2051" t="str">
        <f>TEXT(W2051*29,"mmm")</f>
        <v>Oct</v>
      </c>
      <c r="W2051">
        <f t="shared" ref="W2051:W2114" si="197">MONTH(S2051)</f>
        <v>10</v>
      </c>
    </row>
    <row r="2052" spans="1:23" ht="48" x14ac:dyDescent="0.2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93"/>
        <v>473</v>
      </c>
      <c r="P2052">
        <f t="shared" si="192"/>
        <v>278.39</v>
      </c>
      <c r="Q2052" s="11" t="s">
        <v>8316</v>
      </c>
      <c r="R2052" t="s">
        <v>8346</v>
      </c>
      <c r="S2052" s="17">
        <f t="shared" si="194"/>
        <v>42115.071504629625</v>
      </c>
      <c r="T2052" s="17">
        <f t="shared" si="195"/>
        <v>42155.071504629625</v>
      </c>
      <c r="U2052">
        <f t="shared" si="196"/>
        <v>2015</v>
      </c>
      <c r="V2052" t="str">
        <f>TEXT(W2052*29,"mmm")</f>
        <v>Apr</v>
      </c>
      <c r="W2052">
        <f t="shared" si="197"/>
        <v>4</v>
      </c>
    </row>
    <row r="2053" spans="1:23" ht="48" x14ac:dyDescent="0.2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93"/>
        <v>130</v>
      </c>
      <c r="P2053">
        <f t="shared" si="192"/>
        <v>43.1</v>
      </c>
      <c r="Q2053" s="11" t="s">
        <v>8316</v>
      </c>
      <c r="R2053" t="s">
        <v>8346</v>
      </c>
      <c r="S2053" s="17">
        <f t="shared" si="194"/>
        <v>41604.022418981483</v>
      </c>
      <c r="T2053" s="17">
        <f t="shared" si="195"/>
        <v>41634.022418981483</v>
      </c>
      <c r="U2053">
        <f t="shared" si="196"/>
        <v>2013</v>
      </c>
      <c r="V2053" t="str">
        <f>TEXT(W2053*29,"mmm")</f>
        <v>Nov</v>
      </c>
      <c r="W2053">
        <f t="shared" si="197"/>
        <v>11</v>
      </c>
    </row>
    <row r="2054" spans="1:23" ht="48" x14ac:dyDescent="0.2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93"/>
        <v>353</v>
      </c>
      <c r="P2054">
        <f t="shared" si="192"/>
        <v>326.29000000000002</v>
      </c>
      <c r="Q2054" s="11" t="s">
        <v>8316</v>
      </c>
      <c r="R2054" t="s">
        <v>8346</v>
      </c>
      <c r="S2054" s="17">
        <f t="shared" si="194"/>
        <v>42375.08394675926</v>
      </c>
      <c r="T2054" s="17">
        <f t="shared" si="195"/>
        <v>42420.08394675926</v>
      </c>
      <c r="U2054">
        <f t="shared" si="196"/>
        <v>2016</v>
      </c>
      <c r="V2054" t="str">
        <f>TEXT(W2054*29,"mmm")</f>
        <v>Jan</v>
      </c>
      <c r="W2054">
        <f t="shared" si="197"/>
        <v>1</v>
      </c>
    </row>
    <row r="2055" spans="1:23" ht="48" x14ac:dyDescent="0.2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93"/>
        <v>101</v>
      </c>
      <c r="P2055">
        <f t="shared" si="192"/>
        <v>41.74</v>
      </c>
      <c r="Q2055" s="11" t="s">
        <v>8316</v>
      </c>
      <c r="R2055" t="s">
        <v>8346</v>
      </c>
      <c r="S2055" s="17">
        <f t="shared" si="194"/>
        <v>42303.617488425924</v>
      </c>
      <c r="T2055" s="17">
        <f t="shared" si="195"/>
        <v>42333.659155092595</v>
      </c>
      <c r="U2055">
        <f t="shared" si="196"/>
        <v>2015</v>
      </c>
      <c r="V2055" t="str">
        <f>TEXT(W2055*29,"mmm")</f>
        <v>Oct</v>
      </c>
      <c r="W2055">
        <f t="shared" si="197"/>
        <v>10</v>
      </c>
    </row>
    <row r="2056" spans="1:23" ht="48" x14ac:dyDescent="0.2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93"/>
        <v>114</v>
      </c>
      <c r="P2056">
        <f t="shared" si="192"/>
        <v>64.02</v>
      </c>
      <c r="Q2056" s="11" t="s">
        <v>8316</v>
      </c>
      <c r="R2056" t="s">
        <v>8346</v>
      </c>
      <c r="S2056" s="17">
        <f t="shared" si="194"/>
        <v>41731.520949074074</v>
      </c>
      <c r="T2056" s="17">
        <f t="shared" si="195"/>
        <v>41761.520949074074</v>
      </c>
      <c r="U2056">
        <f t="shared" si="196"/>
        <v>2014</v>
      </c>
      <c r="V2056" t="str">
        <f>TEXT(W2056*29,"mmm")</f>
        <v>Apr</v>
      </c>
      <c r="W2056">
        <f t="shared" si="197"/>
        <v>4</v>
      </c>
    </row>
    <row r="2057" spans="1:23" ht="48" x14ac:dyDescent="0.2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93"/>
        <v>167</v>
      </c>
      <c r="P2057">
        <f t="shared" si="192"/>
        <v>99.46</v>
      </c>
      <c r="Q2057" s="11" t="s">
        <v>8316</v>
      </c>
      <c r="R2057" t="s">
        <v>8346</v>
      </c>
      <c r="S2057" s="17">
        <f t="shared" si="194"/>
        <v>41946.674108796295</v>
      </c>
      <c r="T2057" s="17">
        <f t="shared" si="195"/>
        <v>41976.166666666672</v>
      </c>
      <c r="U2057">
        <f t="shared" si="196"/>
        <v>2014</v>
      </c>
      <c r="V2057" t="str">
        <f>TEXT(W2057*29,"mmm")</f>
        <v>Nov</v>
      </c>
      <c r="W2057">
        <f t="shared" si="197"/>
        <v>11</v>
      </c>
    </row>
    <row r="2058" spans="1:23" ht="48" x14ac:dyDescent="0.2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93"/>
        <v>153</v>
      </c>
      <c r="P2058">
        <f t="shared" si="192"/>
        <v>138.49</v>
      </c>
      <c r="Q2058" s="11" t="s">
        <v>8316</v>
      </c>
      <c r="R2058" t="s">
        <v>8346</v>
      </c>
      <c r="S2058" s="17">
        <f t="shared" si="194"/>
        <v>41351.76090277778</v>
      </c>
      <c r="T2058" s="17">
        <f t="shared" si="195"/>
        <v>41381.76090277778</v>
      </c>
      <c r="U2058">
        <f t="shared" si="196"/>
        <v>2013</v>
      </c>
      <c r="V2058" t="str">
        <f>TEXT(W2058*29,"mmm")</f>
        <v>Mar</v>
      </c>
      <c r="W2058">
        <f t="shared" si="197"/>
        <v>3</v>
      </c>
    </row>
    <row r="2059" spans="1:23" ht="48" x14ac:dyDescent="0.2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93"/>
        <v>202</v>
      </c>
      <c r="P2059">
        <f t="shared" si="192"/>
        <v>45.55</v>
      </c>
      <c r="Q2059" s="11" t="s">
        <v>8316</v>
      </c>
      <c r="R2059" t="s">
        <v>8346</v>
      </c>
      <c r="S2059" s="17">
        <f t="shared" si="194"/>
        <v>42396.494583333333</v>
      </c>
      <c r="T2059" s="17">
        <f t="shared" si="195"/>
        <v>42426.494583333333</v>
      </c>
      <c r="U2059">
        <f t="shared" si="196"/>
        <v>2016</v>
      </c>
      <c r="V2059" t="str">
        <f>TEXT(W2059*29,"mmm")</f>
        <v>Jan</v>
      </c>
      <c r="W2059">
        <f t="shared" si="197"/>
        <v>1</v>
      </c>
    </row>
    <row r="2060" spans="1:23" ht="32" x14ac:dyDescent="0.2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93"/>
        <v>168</v>
      </c>
      <c r="P2060">
        <f t="shared" si="192"/>
        <v>10.51</v>
      </c>
      <c r="Q2060" s="11" t="s">
        <v>8316</v>
      </c>
      <c r="R2060" t="s">
        <v>8346</v>
      </c>
      <c r="S2060" s="17">
        <f t="shared" si="194"/>
        <v>42026.370717592596</v>
      </c>
      <c r="T2060" s="17">
        <f t="shared" si="195"/>
        <v>42065.833333333328</v>
      </c>
      <c r="U2060">
        <f t="shared" si="196"/>
        <v>2015</v>
      </c>
      <c r="V2060" t="str">
        <f>TEXT(W2060*29,"mmm")</f>
        <v>Jan</v>
      </c>
      <c r="W2060">
        <f t="shared" si="197"/>
        <v>1</v>
      </c>
    </row>
    <row r="2061" spans="1:23" ht="48" x14ac:dyDescent="0.2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93"/>
        <v>143</v>
      </c>
      <c r="P2061">
        <f t="shared" si="192"/>
        <v>114.77</v>
      </c>
      <c r="Q2061" s="11" t="s">
        <v>8316</v>
      </c>
      <c r="R2061" t="s">
        <v>8346</v>
      </c>
      <c r="S2061" s="17">
        <f t="shared" si="194"/>
        <v>42361.602476851855</v>
      </c>
      <c r="T2061" s="17">
        <f t="shared" si="195"/>
        <v>42400.915972222225</v>
      </c>
      <c r="U2061">
        <f t="shared" si="196"/>
        <v>2015</v>
      </c>
      <c r="V2061" t="str">
        <f>TEXT(W2061*29,"mmm")</f>
        <v>Dec</v>
      </c>
      <c r="W2061">
        <f t="shared" si="197"/>
        <v>12</v>
      </c>
    </row>
    <row r="2062" spans="1:23" ht="48" x14ac:dyDescent="0.2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93"/>
        <v>196</v>
      </c>
      <c r="P2062">
        <f t="shared" si="192"/>
        <v>36</v>
      </c>
      <c r="Q2062" s="11" t="s">
        <v>8316</v>
      </c>
      <c r="R2062" t="s">
        <v>8346</v>
      </c>
      <c r="S2062" s="17">
        <f t="shared" si="194"/>
        <v>41783.642939814818</v>
      </c>
      <c r="T2062" s="17">
        <f t="shared" si="195"/>
        <v>41843.642939814818</v>
      </c>
      <c r="U2062">
        <f t="shared" si="196"/>
        <v>2014</v>
      </c>
      <c r="V2062" t="str">
        <f>TEXT(W2062*29,"mmm")</f>
        <v>May</v>
      </c>
      <c r="W2062">
        <f t="shared" si="197"/>
        <v>5</v>
      </c>
    </row>
    <row r="2063" spans="1:23" ht="48" x14ac:dyDescent="0.2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93"/>
        <v>108</v>
      </c>
      <c r="P2063">
        <f t="shared" si="192"/>
        <v>154.16999999999999</v>
      </c>
      <c r="Q2063" s="11" t="s">
        <v>8316</v>
      </c>
      <c r="R2063" t="s">
        <v>8346</v>
      </c>
      <c r="S2063" s="17">
        <f t="shared" si="194"/>
        <v>42705.764513888891</v>
      </c>
      <c r="T2063" s="17">
        <f t="shared" si="195"/>
        <v>42735.764513888891</v>
      </c>
      <c r="U2063">
        <f t="shared" si="196"/>
        <v>2016</v>
      </c>
      <c r="V2063" t="str">
        <f>TEXT(W2063*29,"mmm")</f>
        <v>Dec</v>
      </c>
      <c r="W2063">
        <f t="shared" si="197"/>
        <v>12</v>
      </c>
    </row>
    <row r="2064" spans="1:23" ht="48" x14ac:dyDescent="0.2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93"/>
        <v>115</v>
      </c>
      <c r="P2064">
        <f t="shared" si="192"/>
        <v>566.39</v>
      </c>
      <c r="Q2064" s="11" t="s">
        <v>8316</v>
      </c>
      <c r="R2064" t="s">
        <v>8346</v>
      </c>
      <c r="S2064" s="17">
        <f t="shared" si="194"/>
        <v>42423.3830787037</v>
      </c>
      <c r="T2064" s="17">
        <f t="shared" si="195"/>
        <v>42453.341412037036</v>
      </c>
      <c r="U2064">
        <f t="shared" si="196"/>
        <v>2016</v>
      </c>
      <c r="V2064" t="str">
        <f>TEXT(W2064*29,"mmm")</f>
        <v>Feb</v>
      </c>
      <c r="W2064">
        <f t="shared" si="197"/>
        <v>2</v>
      </c>
    </row>
    <row r="2065" spans="1:23" ht="32" x14ac:dyDescent="0.2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93"/>
        <v>148</v>
      </c>
      <c r="P2065">
        <f t="shared" si="192"/>
        <v>120.86</v>
      </c>
      <c r="Q2065" s="11" t="s">
        <v>8316</v>
      </c>
      <c r="R2065" t="s">
        <v>8346</v>
      </c>
      <c r="S2065" s="17">
        <f t="shared" si="194"/>
        <v>42472.73265046296</v>
      </c>
      <c r="T2065" s="17">
        <f t="shared" si="195"/>
        <v>42505.73265046296</v>
      </c>
      <c r="U2065">
        <f t="shared" si="196"/>
        <v>2016</v>
      </c>
      <c r="V2065" t="str">
        <f>TEXT(W2065*29,"mmm")</f>
        <v>Apr</v>
      </c>
      <c r="W2065">
        <f t="shared" si="197"/>
        <v>4</v>
      </c>
    </row>
    <row r="2066" spans="1:23" ht="48" x14ac:dyDescent="0.2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93"/>
        <v>191</v>
      </c>
      <c r="P2066">
        <f t="shared" si="192"/>
        <v>86.16</v>
      </c>
      <c r="Q2066" s="11" t="s">
        <v>8316</v>
      </c>
      <c r="R2066" t="s">
        <v>8346</v>
      </c>
      <c r="S2066" s="17">
        <f t="shared" si="194"/>
        <v>41389.364849537036</v>
      </c>
      <c r="T2066" s="17">
        <f t="shared" si="195"/>
        <v>41425.5</v>
      </c>
      <c r="U2066">
        <f t="shared" si="196"/>
        <v>2013</v>
      </c>
      <c r="V2066" t="str">
        <f>TEXT(W2066*29,"mmm")</f>
        <v>Apr</v>
      </c>
      <c r="W2066">
        <f t="shared" si="197"/>
        <v>4</v>
      </c>
    </row>
    <row r="2067" spans="1:23" ht="48" x14ac:dyDescent="0.2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93"/>
        <v>199</v>
      </c>
      <c r="P2067">
        <f t="shared" si="192"/>
        <v>51.21</v>
      </c>
      <c r="Q2067" s="11" t="s">
        <v>8316</v>
      </c>
      <c r="R2067" t="s">
        <v>8346</v>
      </c>
      <c r="S2067" s="17">
        <f t="shared" si="194"/>
        <v>41603.333668981482</v>
      </c>
      <c r="T2067" s="17">
        <f t="shared" si="195"/>
        <v>41633.333668981482</v>
      </c>
      <c r="U2067">
        <f t="shared" si="196"/>
        <v>2013</v>
      </c>
      <c r="V2067" t="str">
        <f>TEXT(W2067*29,"mmm")</f>
        <v>Nov</v>
      </c>
      <c r="W2067">
        <f t="shared" si="197"/>
        <v>11</v>
      </c>
    </row>
    <row r="2068" spans="1:23" ht="48" x14ac:dyDescent="0.2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93"/>
        <v>219</v>
      </c>
      <c r="P2068">
        <f t="shared" si="192"/>
        <v>67.260000000000005</v>
      </c>
      <c r="Q2068" s="11" t="s">
        <v>8316</v>
      </c>
      <c r="R2068" t="s">
        <v>8346</v>
      </c>
      <c r="S2068" s="17">
        <f t="shared" si="194"/>
        <v>41844.771793981483</v>
      </c>
      <c r="T2068" s="17">
        <f t="shared" si="195"/>
        <v>41874.771793981483</v>
      </c>
      <c r="U2068">
        <f t="shared" si="196"/>
        <v>2014</v>
      </c>
      <c r="V2068" t="str">
        <f>TEXT(W2068*29,"mmm")</f>
        <v>Jul</v>
      </c>
      <c r="W2068">
        <f t="shared" si="197"/>
        <v>7</v>
      </c>
    </row>
    <row r="2069" spans="1:23" ht="48" x14ac:dyDescent="0.2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93"/>
        <v>127</v>
      </c>
      <c r="P2069">
        <f t="shared" si="192"/>
        <v>62.8</v>
      </c>
      <c r="Q2069" s="11" t="s">
        <v>8316</v>
      </c>
      <c r="R2069" t="s">
        <v>8346</v>
      </c>
      <c r="S2069" s="17">
        <f t="shared" si="194"/>
        <v>42115.853888888887</v>
      </c>
      <c r="T2069" s="17">
        <f t="shared" si="195"/>
        <v>42148.853888888887</v>
      </c>
      <c r="U2069">
        <f t="shared" si="196"/>
        <v>2015</v>
      </c>
      <c r="V2069" t="str">
        <f>TEXT(W2069*29,"mmm")</f>
        <v>Apr</v>
      </c>
      <c r="W2069">
        <f t="shared" si="197"/>
        <v>4</v>
      </c>
    </row>
    <row r="2070" spans="1:23" ht="48" x14ac:dyDescent="0.2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93"/>
        <v>105</v>
      </c>
      <c r="P2070">
        <f t="shared" si="192"/>
        <v>346.13</v>
      </c>
      <c r="Q2070" s="11" t="s">
        <v>8316</v>
      </c>
      <c r="R2070" t="s">
        <v>8346</v>
      </c>
      <c r="S2070" s="17">
        <f t="shared" si="194"/>
        <v>42633.841608796298</v>
      </c>
      <c r="T2070" s="17">
        <f t="shared" si="195"/>
        <v>42663.841608796298</v>
      </c>
      <c r="U2070">
        <f t="shared" si="196"/>
        <v>2016</v>
      </c>
      <c r="V2070" t="str">
        <f>TEXT(W2070*29,"mmm")</f>
        <v>Sep</v>
      </c>
      <c r="W2070">
        <f t="shared" si="197"/>
        <v>9</v>
      </c>
    </row>
    <row r="2071" spans="1:23" ht="48" x14ac:dyDescent="0.2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93"/>
        <v>128</v>
      </c>
      <c r="P2071">
        <f t="shared" si="192"/>
        <v>244.12</v>
      </c>
      <c r="Q2071" s="11" t="s">
        <v>8316</v>
      </c>
      <c r="R2071" t="s">
        <v>8346</v>
      </c>
      <c r="S2071" s="17">
        <f t="shared" si="194"/>
        <v>42340.972118055557</v>
      </c>
      <c r="T2071" s="17">
        <f t="shared" si="195"/>
        <v>42371.972118055557</v>
      </c>
      <c r="U2071">
        <f t="shared" si="196"/>
        <v>2015</v>
      </c>
      <c r="V2071" t="str">
        <f>TEXT(W2071*29,"mmm")</f>
        <v>Dec</v>
      </c>
      <c r="W2071">
        <f t="shared" si="197"/>
        <v>12</v>
      </c>
    </row>
    <row r="2072" spans="1:23" ht="48" x14ac:dyDescent="0.2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93"/>
        <v>317</v>
      </c>
      <c r="P2072">
        <f t="shared" si="192"/>
        <v>259.25</v>
      </c>
      <c r="Q2072" s="11" t="s">
        <v>8316</v>
      </c>
      <c r="R2072" t="s">
        <v>8346</v>
      </c>
      <c r="S2072" s="17">
        <f t="shared" si="194"/>
        <v>42519.6565162037</v>
      </c>
      <c r="T2072" s="17">
        <f t="shared" si="195"/>
        <v>42549.6565162037</v>
      </c>
      <c r="U2072">
        <f t="shared" si="196"/>
        <v>2016</v>
      </c>
      <c r="V2072" t="str">
        <f>TEXT(W2072*29,"mmm")</f>
        <v>May</v>
      </c>
      <c r="W2072">
        <f t="shared" si="197"/>
        <v>5</v>
      </c>
    </row>
    <row r="2073" spans="1:23" ht="48" x14ac:dyDescent="0.2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93"/>
        <v>281</v>
      </c>
      <c r="P2073">
        <f t="shared" si="192"/>
        <v>201.96</v>
      </c>
      <c r="Q2073" s="11" t="s">
        <v>8316</v>
      </c>
      <c r="R2073" t="s">
        <v>8346</v>
      </c>
      <c r="S2073" s="17">
        <f t="shared" si="194"/>
        <v>42600.278749999998</v>
      </c>
      <c r="T2073" s="17">
        <f t="shared" si="195"/>
        <v>42645.278749999998</v>
      </c>
      <c r="U2073">
        <f t="shared" si="196"/>
        <v>2016</v>
      </c>
      <c r="V2073" t="str">
        <f>TEXT(W2073*29,"mmm")</f>
        <v>Aug</v>
      </c>
      <c r="W2073">
        <f t="shared" si="197"/>
        <v>8</v>
      </c>
    </row>
    <row r="2074" spans="1:23" ht="48" x14ac:dyDescent="0.2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93"/>
        <v>111</v>
      </c>
      <c r="P2074">
        <f t="shared" si="192"/>
        <v>226.21</v>
      </c>
      <c r="Q2074" s="11" t="s">
        <v>8316</v>
      </c>
      <c r="R2074" t="s">
        <v>8346</v>
      </c>
      <c r="S2074" s="17">
        <f t="shared" si="194"/>
        <v>42467.581388888888</v>
      </c>
      <c r="T2074" s="17">
        <f t="shared" si="195"/>
        <v>42497.581388888888</v>
      </c>
      <c r="U2074">
        <f t="shared" si="196"/>
        <v>2016</v>
      </c>
      <c r="V2074" t="str">
        <f>TEXT(W2074*29,"mmm")</f>
        <v>Apr</v>
      </c>
      <c r="W2074">
        <f t="shared" si="197"/>
        <v>4</v>
      </c>
    </row>
    <row r="2075" spans="1:23" ht="48" x14ac:dyDescent="0.2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93"/>
        <v>153</v>
      </c>
      <c r="P2075">
        <f t="shared" si="192"/>
        <v>324.69</v>
      </c>
      <c r="Q2075" s="11" t="s">
        <v>8316</v>
      </c>
      <c r="R2075" t="s">
        <v>8346</v>
      </c>
      <c r="S2075" s="17">
        <f t="shared" si="194"/>
        <v>42087.668032407411</v>
      </c>
      <c r="T2075" s="17">
        <f t="shared" si="195"/>
        <v>42132.668032407411</v>
      </c>
      <c r="U2075">
        <f t="shared" si="196"/>
        <v>2015</v>
      </c>
      <c r="V2075" t="str">
        <f>TEXT(W2075*29,"mmm")</f>
        <v>Mar</v>
      </c>
      <c r="W2075">
        <f t="shared" si="197"/>
        <v>3</v>
      </c>
    </row>
    <row r="2076" spans="1:23" ht="32" x14ac:dyDescent="0.2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93"/>
        <v>103</v>
      </c>
      <c r="P2076">
        <f t="shared" si="192"/>
        <v>205</v>
      </c>
      <c r="Q2076" s="11" t="s">
        <v>8316</v>
      </c>
      <c r="R2076" t="s">
        <v>8346</v>
      </c>
      <c r="S2076" s="17">
        <f t="shared" si="194"/>
        <v>42466.826180555552</v>
      </c>
      <c r="T2076" s="17">
        <f t="shared" si="195"/>
        <v>42496.826180555552</v>
      </c>
      <c r="U2076">
        <f t="shared" si="196"/>
        <v>2016</v>
      </c>
      <c r="V2076" t="str">
        <f>TEXT(W2076*29,"mmm")</f>
        <v>Apr</v>
      </c>
      <c r="W2076">
        <f t="shared" si="197"/>
        <v>4</v>
      </c>
    </row>
    <row r="2077" spans="1:23" ht="48" x14ac:dyDescent="0.2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93"/>
        <v>1678</v>
      </c>
      <c r="P2077">
        <f t="shared" si="192"/>
        <v>20.47</v>
      </c>
      <c r="Q2077" s="11" t="s">
        <v>8316</v>
      </c>
      <c r="R2077" t="s">
        <v>8346</v>
      </c>
      <c r="S2077" s="17">
        <f t="shared" si="194"/>
        <v>41450.681574074071</v>
      </c>
      <c r="T2077" s="17">
        <f t="shared" si="195"/>
        <v>41480.681574074071</v>
      </c>
      <c r="U2077">
        <f t="shared" si="196"/>
        <v>2013</v>
      </c>
      <c r="V2077" t="str">
        <f>TEXT(W2077*29,"mmm")</f>
        <v>Jun</v>
      </c>
      <c r="W2077">
        <f t="shared" si="197"/>
        <v>6</v>
      </c>
    </row>
    <row r="2078" spans="1:23" ht="32" x14ac:dyDescent="0.2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93"/>
        <v>543</v>
      </c>
      <c r="P2078">
        <f t="shared" si="192"/>
        <v>116.35</v>
      </c>
      <c r="Q2078" s="11" t="s">
        <v>8316</v>
      </c>
      <c r="R2078" t="s">
        <v>8346</v>
      </c>
      <c r="S2078" s="17">
        <f t="shared" si="194"/>
        <v>41803.880659722221</v>
      </c>
      <c r="T2078" s="17">
        <f t="shared" si="195"/>
        <v>41843.880659722221</v>
      </c>
      <c r="U2078">
        <f t="shared" si="196"/>
        <v>2014</v>
      </c>
      <c r="V2078" t="str">
        <f>TEXT(W2078*29,"mmm")</f>
        <v>Jun</v>
      </c>
      <c r="W2078">
        <f t="shared" si="197"/>
        <v>6</v>
      </c>
    </row>
    <row r="2079" spans="1:23" ht="48" x14ac:dyDescent="0.2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93"/>
        <v>116</v>
      </c>
      <c r="P2079">
        <f t="shared" si="192"/>
        <v>307.2</v>
      </c>
      <c r="Q2079" s="11" t="s">
        <v>8316</v>
      </c>
      <c r="R2079" t="s">
        <v>8346</v>
      </c>
      <c r="S2079" s="17">
        <f t="shared" si="194"/>
        <v>42103.042546296296</v>
      </c>
      <c r="T2079" s="17">
        <f t="shared" si="195"/>
        <v>42160.875</v>
      </c>
      <c r="U2079">
        <f t="shared" si="196"/>
        <v>2015</v>
      </c>
      <c r="V2079" t="str">
        <f>TEXT(W2079*29,"mmm")</f>
        <v>Apr</v>
      </c>
      <c r="W2079">
        <f t="shared" si="197"/>
        <v>4</v>
      </c>
    </row>
    <row r="2080" spans="1:23" ht="48" x14ac:dyDescent="0.2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93"/>
        <v>131</v>
      </c>
      <c r="P2080">
        <f t="shared" si="192"/>
        <v>546.69000000000005</v>
      </c>
      <c r="Q2080" s="11" t="s">
        <v>8316</v>
      </c>
      <c r="R2080" t="s">
        <v>8346</v>
      </c>
      <c r="S2080" s="17">
        <f t="shared" si="194"/>
        <v>42692.771493055552</v>
      </c>
      <c r="T2080" s="17">
        <f t="shared" si="195"/>
        <v>42722.771493055552</v>
      </c>
      <c r="U2080">
        <f t="shared" si="196"/>
        <v>2016</v>
      </c>
      <c r="V2080" t="str">
        <f>TEXT(W2080*29,"mmm")</f>
        <v>Nov</v>
      </c>
      <c r="W2080">
        <f t="shared" si="197"/>
        <v>11</v>
      </c>
    </row>
    <row r="2081" spans="1:23" ht="48" x14ac:dyDescent="0.2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93"/>
        <v>288</v>
      </c>
      <c r="P2081">
        <f t="shared" si="192"/>
        <v>47.47</v>
      </c>
      <c r="Q2081" s="11" t="s">
        <v>8316</v>
      </c>
      <c r="R2081" t="s">
        <v>8346</v>
      </c>
      <c r="S2081" s="17">
        <f t="shared" si="194"/>
        <v>42150.71056712963</v>
      </c>
      <c r="T2081" s="17">
        <f t="shared" si="195"/>
        <v>42180.791666666672</v>
      </c>
      <c r="U2081">
        <f t="shared" si="196"/>
        <v>2015</v>
      </c>
      <c r="V2081" t="str">
        <f>TEXT(W2081*29,"mmm")</f>
        <v>May</v>
      </c>
      <c r="W2081">
        <f t="shared" si="197"/>
        <v>5</v>
      </c>
    </row>
    <row r="2082" spans="1:23" ht="48" x14ac:dyDescent="0.2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93"/>
        <v>508</v>
      </c>
      <c r="P2082">
        <f t="shared" si="192"/>
        <v>101.56</v>
      </c>
      <c r="Q2082" s="11" t="s">
        <v>8316</v>
      </c>
      <c r="R2082" t="s">
        <v>8346</v>
      </c>
      <c r="S2082" s="17">
        <f t="shared" si="194"/>
        <v>42289.957175925927</v>
      </c>
      <c r="T2082" s="17">
        <f t="shared" si="195"/>
        <v>42319.998842592591</v>
      </c>
      <c r="U2082">
        <f t="shared" si="196"/>
        <v>2015</v>
      </c>
      <c r="V2082" t="str">
        <f>TEXT(W2082*29,"mmm")</f>
        <v>Oct</v>
      </c>
      <c r="W2082">
        <f t="shared" si="197"/>
        <v>10</v>
      </c>
    </row>
    <row r="2083" spans="1:23" ht="48" x14ac:dyDescent="0.2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93"/>
        <v>115</v>
      </c>
      <c r="P2083">
        <f t="shared" si="192"/>
        <v>72.91</v>
      </c>
      <c r="Q2083" s="11" t="s">
        <v>8322</v>
      </c>
      <c r="R2083" t="s">
        <v>8326</v>
      </c>
      <c r="S2083" s="17">
        <f t="shared" si="194"/>
        <v>41004.156886574077</v>
      </c>
      <c r="T2083" s="17">
        <f t="shared" si="195"/>
        <v>41045.207638888889</v>
      </c>
      <c r="U2083">
        <f t="shared" si="196"/>
        <v>2012</v>
      </c>
      <c r="V2083" t="str">
        <f>TEXT(W2083*29,"mmm")</f>
        <v>Apr</v>
      </c>
      <c r="W2083">
        <f t="shared" si="197"/>
        <v>4</v>
      </c>
    </row>
    <row r="2084" spans="1:23" ht="48" x14ac:dyDescent="0.2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93"/>
        <v>111</v>
      </c>
      <c r="P2084">
        <f t="shared" si="192"/>
        <v>43.71</v>
      </c>
      <c r="Q2084" s="11" t="s">
        <v>8322</v>
      </c>
      <c r="R2084" t="s">
        <v>8326</v>
      </c>
      <c r="S2084" s="17">
        <f t="shared" si="194"/>
        <v>40811.120324074072</v>
      </c>
      <c r="T2084" s="17">
        <f t="shared" si="195"/>
        <v>40871.161990740737</v>
      </c>
      <c r="U2084">
        <f t="shared" si="196"/>
        <v>2011</v>
      </c>
      <c r="V2084" t="str">
        <f>TEXT(W2084*29,"mmm")</f>
        <v>Sep</v>
      </c>
      <c r="W2084">
        <f t="shared" si="197"/>
        <v>9</v>
      </c>
    </row>
    <row r="2085" spans="1:23" ht="48" x14ac:dyDescent="0.2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93"/>
        <v>113</v>
      </c>
      <c r="P2085">
        <f t="shared" si="192"/>
        <v>34</v>
      </c>
      <c r="Q2085" s="11" t="s">
        <v>8322</v>
      </c>
      <c r="R2085" t="s">
        <v>8326</v>
      </c>
      <c r="S2085" s="17">
        <f t="shared" si="194"/>
        <v>41034.72216435185</v>
      </c>
      <c r="T2085" s="17">
        <f t="shared" si="195"/>
        <v>41064.72216435185</v>
      </c>
      <c r="U2085">
        <f t="shared" si="196"/>
        <v>2012</v>
      </c>
      <c r="V2085" t="str">
        <f>TEXT(W2085*29,"mmm")</f>
        <v>May</v>
      </c>
      <c r="W2085">
        <f t="shared" si="197"/>
        <v>5</v>
      </c>
    </row>
    <row r="2086" spans="1:23" ht="48" x14ac:dyDescent="0.2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93"/>
        <v>108</v>
      </c>
      <c r="P2086">
        <f t="shared" si="192"/>
        <v>70.650000000000006</v>
      </c>
      <c r="Q2086" s="11" t="s">
        <v>8322</v>
      </c>
      <c r="R2086" t="s">
        <v>8326</v>
      </c>
      <c r="S2086" s="17">
        <f t="shared" si="194"/>
        <v>41731.833124999997</v>
      </c>
      <c r="T2086" s="17">
        <f t="shared" si="195"/>
        <v>41763.290972222225</v>
      </c>
      <c r="U2086">
        <f t="shared" si="196"/>
        <v>2014</v>
      </c>
      <c r="V2086" t="str">
        <f>TEXT(W2086*29,"mmm")</f>
        <v>Apr</v>
      </c>
      <c r="W2086">
        <f t="shared" si="197"/>
        <v>4</v>
      </c>
    </row>
    <row r="2087" spans="1:23" ht="48" x14ac:dyDescent="0.2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93"/>
        <v>124</v>
      </c>
      <c r="P2087">
        <f t="shared" si="192"/>
        <v>89.3</v>
      </c>
      <c r="Q2087" s="11" t="s">
        <v>8322</v>
      </c>
      <c r="R2087" t="s">
        <v>8326</v>
      </c>
      <c r="S2087" s="17">
        <f t="shared" si="194"/>
        <v>41075.835497685184</v>
      </c>
      <c r="T2087" s="17">
        <f t="shared" si="195"/>
        <v>41105.835497685184</v>
      </c>
      <c r="U2087">
        <f t="shared" si="196"/>
        <v>2012</v>
      </c>
      <c r="V2087" t="str">
        <f>TEXT(W2087*29,"mmm")</f>
        <v>Jun</v>
      </c>
      <c r="W2087">
        <f t="shared" si="197"/>
        <v>6</v>
      </c>
    </row>
    <row r="2088" spans="1:23" ht="48" x14ac:dyDescent="0.2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93"/>
        <v>101</v>
      </c>
      <c r="P2088">
        <f t="shared" si="192"/>
        <v>115.09</v>
      </c>
      <c r="Q2088" s="11" t="s">
        <v>8322</v>
      </c>
      <c r="R2088" t="s">
        <v>8326</v>
      </c>
      <c r="S2088" s="17">
        <f t="shared" si="194"/>
        <v>40860.67050925926</v>
      </c>
      <c r="T2088" s="17">
        <f t="shared" si="195"/>
        <v>40891.207638888889</v>
      </c>
      <c r="U2088">
        <f t="shared" si="196"/>
        <v>2011</v>
      </c>
      <c r="V2088" t="str">
        <f>TEXT(W2088*29,"mmm")</f>
        <v>Nov</v>
      </c>
      <c r="W2088">
        <f t="shared" si="197"/>
        <v>11</v>
      </c>
    </row>
    <row r="2089" spans="1:23" ht="48" x14ac:dyDescent="0.2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93"/>
        <v>104</v>
      </c>
      <c r="P2089">
        <f t="shared" si="192"/>
        <v>62.12</v>
      </c>
      <c r="Q2089" s="11" t="s">
        <v>8322</v>
      </c>
      <c r="R2089" t="s">
        <v>8326</v>
      </c>
      <c r="S2089" s="17">
        <f t="shared" si="194"/>
        <v>40764.204375000001</v>
      </c>
      <c r="T2089" s="17">
        <f t="shared" si="195"/>
        <v>40794.204375000001</v>
      </c>
      <c r="U2089">
        <f t="shared" si="196"/>
        <v>2011</v>
      </c>
      <c r="V2089" t="str">
        <f>TEXT(W2089*29,"mmm")</f>
        <v>Aug</v>
      </c>
      <c r="W2089">
        <f t="shared" si="197"/>
        <v>8</v>
      </c>
    </row>
    <row r="2090" spans="1:23" ht="48" x14ac:dyDescent="0.2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93"/>
        <v>116</v>
      </c>
      <c r="P2090">
        <f t="shared" si="192"/>
        <v>46.2</v>
      </c>
      <c r="Q2090" s="11" t="s">
        <v>8322</v>
      </c>
      <c r="R2090" t="s">
        <v>8326</v>
      </c>
      <c r="S2090" s="17">
        <f t="shared" si="194"/>
        <v>40395.714722222219</v>
      </c>
      <c r="T2090" s="17">
        <f t="shared" si="195"/>
        <v>40432.165972222225</v>
      </c>
      <c r="U2090">
        <f t="shared" si="196"/>
        <v>2010</v>
      </c>
      <c r="V2090" t="str">
        <f>TEXT(W2090*29,"mmm")</f>
        <v>Aug</v>
      </c>
      <c r="W2090">
        <f t="shared" si="197"/>
        <v>8</v>
      </c>
    </row>
    <row r="2091" spans="1:23" ht="32" x14ac:dyDescent="0.2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93"/>
        <v>120</v>
      </c>
      <c r="P2091">
        <f t="shared" si="192"/>
        <v>48.55</v>
      </c>
      <c r="Q2091" s="11" t="s">
        <v>8322</v>
      </c>
      <c r="R2091" t="s">
        <v>8326</v>
      </c>
      <c r="S2091" s="17">
        <f t="shared" si="194"/>
        <v>41453.076319444444</v>
      </c>
      <c r="T2091" s="17">
        <f t="shared" si="195"/>
        <v>41488.076319444444</v>
      </c>
      <c r="U2091">
        <f t="shared" si="196"/>
        <v>2013</v>
      </c>
      <c r="V2091" t="str">
        <f>TEXT(W2091*29,"mmm")</f>
        <v>Jun</v>
      </c>
      <c r="W2091">
        <f t="shared" si="197"/>
        <v>6</v>
      </c>
    </row>
    <row r="2092" spans="1:23" ht="48" x14ac:dyDescent="0.2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93"/>
        <v>115</v>
      </c>
      <c r="P2092">
        <f t="shared" si="192"/>
        <v>57.52</v>
      </c>
      <c r="Q2092" s="11" t="s">
        <v>8322</v>
      </c>
      <c r="R2092" t="s">
        <v>8326</v>
      </c>
      <c r="S2092" s="17">
        <f t="shared" si="194"/>
        <v>41299.381423611114</v>
      </c>
      <c r="T2092" s="17">
        <f t="shared" si="195"/>
        <v>41329.381423611114</v>
      </c>
      <c r="U2092">
        <f t="shared" si="196"/>
        <v>2013</v>
      </c>
      <c r="V2092" t="str">
        <f>TEXT(W2092*29,"mmm")</f>
        <v>Jan</v>
      </c>
      <c r="W2092">
        <f t="shared" si="197"/>
        <v>1</v>
      </c>
    </row>
    <row r="2093" spans="1:23" ht="48" x14ac:dyDescent="0.2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93"/>
        <v>120</v>
      </c>
      <c r="P2093">
        <f t="shared" si="192"/>
        <v>88.15</v>
      </c>
      <c r="Q2093" s="11" t="s">
        <v>8322</v>
      </c>
      <c r="R2093" t="s">
        <v>8326</v>
      </c>
      <c r="S2093" s="17">
        <f t="shared" si="194"/>
        <v>40555.322662037033</v>
      </c>
      <c r="T2093" s="17">
        <f t="shared" si="195"/>
        <v>40603.833333333336</v>
      </c>
      <c r="U2093">
        <f t="shared" si="196"/>
        <v>2011</v>
      </c>
      <c r="V2093" t="str">
        <f>TEXT(W2093*29,"mmm")</f>
        <v>Jan</v>
      </c>
      <c r="W2093">
        <f t="shared" si="197"/>
        <v>1</v>
      </c>
    </row>
    <row r="2094" spans="1:23" ht="48" x14ac:dyDescent="0.2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93"/>
        <v>101</v>
      </c>
      <c r="P2094">
        <f t="shared" si="192"/>
        <v>110.49</v>
      </c>
      <c r="Q2094" s="11" t="s">
        <v>8322</v>
      </c>
      <c r="R2094" t="s">
        <v>8326</v>
      </c>
      <c r="S2094" s="17">
        <f t="shared" si="194"/>
        <v>40763.707546296297</v>
      </c>
      <c r="T2094" s="17">
        <f t="shared" si="195"/>
        <v>40823.707546296297</v>
      </c>
      <c r="U2094">
        <f t="shared" si="196"/>
        <v>2011</v>
      </c>
      <c r="V2094" t="str">
        <f>TEXT(W2094*29,"mmm")</f>
        <v>Aug</v>
      </c>
      <c r="W2094">
        <f t="shared" si="197"/>
        <v>8</v>
      </c>
    </row>
    <row r="2095" spans="1:23" ht="48" x14ac:dyDescent="0.2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93"/>
        <v>102</v>
      </c>
      <c r="P2095">
        <f t="shared" si="192"/>
        <v>66.83</v>
      </c>
      <c r="Q2095" s="11" t="s">
        <v>8322</v>
      </c>
      <c r="R2095" t="s">
        <v>8326</v>
      </c>
      <c r="S2095" s="17">
        <f t="shared" si="194"/>
        <v>41205.854537037041</v>
      </c>
      <c r="T2095" s="17">
        <f t="shared" si="195"/>
        <v>41265.896203703705</v>
      </c>
      <c r="U2095">
        <f t="shared" si="196"/>
        <v>2012</v>
      </c>
      <c r="V2095" t="str">
        <f>TEXT(W2095*29,"mmm")</f>
        <v>Oct</v>
      </c>
      <c r="W2095">
        <f t="shared" si="197"/>
        <v>10</v>
      </c>
    </row>
    <row r="2096" spans="1:23" ht="48" x14ac:dyDescent="0.2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93"/>
        <v>121</v>
      </c>
      <c r="P2096">
        <f t="shared" si="192"/>
        <v>58.6</v>
      </c>
      <c r="Q2096" s="11" t="s">
        <v>8322</v>
      </c>
      <c r="R2096" t="s">
        <v>8326</v>
      </c>
      <c r="S2096" s="17">
        <f t="shared" si="194"/>
        <v>40939.02002314815</v>
      </c>
      <c r="T2096" s="17">
        <f t="shared" si="195"/>
        <v>40973.125</v>
      </c>
      <c r="U2096">
        <f t="shared" si="196"/>
        <v>2012</v>
      </c>
      <c r="V2096" t="str">
        <f>TEXT(W2096*29,"mmm")</f>
        <v>Jan</v>
      </c>
      <c r="W2096">
        <f t="shared" si="197"/>
        <v>1</v>
      </c>
    </row>
    <row r="2097" spans="1:23" ht="48" x14ac:dyDescent="0.2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93"/>
        <v>100</v>
      </c>
      <c r="P2097">
        <f t="shared" si="192"/>
        <v>113.64</v>
      </c>
      <c r="Q2097" s="11" t="s">
        <v>8322</v>
      </c>
      <c r="R2097" t="s">
        <v>8326</v>
      </c>
      <c r="S2097" s="17">
        <f t="shared" si="194"/>
        <v>40758.733483796292</v>
      </c>
      <c r="T2097" s="17">
        <f t="shared" si="195"/>
        <v>40818.733483796292</v>
      </c>
      <c r="U2097">
        <f t="shared" si="196"/>
        <v>2011</v>
      </c>
      <c r="V2097" t="str">
        <f>TEXT(W2097*29,"mmm")</f>
        <v>Aug</v>
      </c>
      <c r="W2097">
        <f t="shared" si="197"/>
        <v>8</v>
      </c>
    </row>
    <row r="2098" spans="1:23" ht="48" x14ac:dyDescent="0.2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93"/>
        <v>102</v>
      </c>
      <c r="P2098">
        <f t="shared" si="192"/>
        <v>43.57</v>
      </c>
      <c r="Q2098" s="11" t="s">
        <v>8322</v>
      </c>
      <c r="R2098" t="s">
        <v>8326</v>
      </c>
      <c r="S2098" s="17">
        <f t="shared" si="194"/>
        <v>41192.758506944447</v>
      </c>
      <c r="T2098" s="17">
        <f t="shared" si="195"/>
        <v>41208.165972222225</v>
      </c>
      <c r="U2098">
        <f t="shared" si="196"/>
        <v>2012</v>
      </c>
      <c r="V2098" t="str">
        <f>TEXT(W2098*29,"mmm")</f>
        <v>Oct</v>
      </c>
      <c r="W2098">
        <f t="shared" si="197"/>
        <v>10</v>
      </c>
    </row>
    <row r="2099" spans="1:23" ht="48" x14ac:dyDescent="0.2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93"/>
        <v>100</v>
      </c>
      <c r="P2099">
        <f t="shared" si="192"/>
        <v>78.95</v>
      </c>
      <c r="Q2099" s="11" t="s">
        <v>8322</v>
      </c>
      <c r="R2099" t="s">
        <v>8326</v>
      </c>
      <c r="S2099" s="17">
        <f t="shared" si="194"/>
        <v>40818.58489583333</v>
      </c>
      <c r="T2099" s="17">
        <f t="shared" si="195"/>
        <v>40878.626562500001</v>
      </c>
      <c r="U2099">
        <f t="shared" si="196"/>
        <v>2011</v>
      </c>
      <c r="V2099" t="str">
        <f>TEXT(W2099*29,"mmm")</f>
        <v>Oct</v>
      </c>
      <c r="W2099">
        <f t="shared" si="197"/>
        <v>10</v>
      </c>
    </row>
    <row r="2100" spans="1:23" ht="48" x14ac:dyDescent="0.2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93"/>
        <v>100</v>
      </c>
      <c r="P2100">
        <f t="shared" si="192"/>
        <v>188.13</v>
      </c>
      <c r="Q2100" s="11" t="s">
        <v>8322</v>
      </c>
      <c r="R2100" t="s">
        <v>8326</v>
      </c>
      <c r="S2100" s="17">
        <f t="shared" si="194"/>
        <v>40946.11383101852</v>
      </c>
      <c r="T2100" s="17">
        <f t="shared" si="195"/>
        <v>40976.11383101852</v>
      </c>
      <c r="U2100">
        <f t="shared" si="196"/>
        <v>2012</v>
      </c>
      <c r="V2100" t="str">
        <f>TEXT(W2100*29,"mmm")</f>
        <v>Feb</v>
      </c>
      <c r="W2100">
        <f t="shared" si="197"/>
        <v>2</v>
      </c>
    </row>
    <row r="2101" spans="1:23" ht="16" x14ac:dyDescent="0.2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93"/>
        <v>132</v>
      </c>
      <c r="P2101">
        <f t="shared" si="192"/>
        <v>63.03</v>
      </c>
      <c r="Q2101" s="11" t="s">
        <v>8322</v>
      </c>
      <c r="R2101" t="s">
        <v>8326</v>
      </c>
      <c r="S2101" s="17">
        <f t="shared" si="194"/>
        <v>42173.746342592596</v>
      </c>
      <c r="T2101" s="17">
        <f t="shared" si="195"/>
        <v>42187.152777777781</v>
      </c>
      <c r="U2101">
        <f t="shared" si="196"/>
        <v>2015</v>
      </c>
      <c r="V2101" t="str">
        <f>TEXT(W2101*29,"mmm")</f>
        <v>Jun</v>
      </c>
      <c r="W2101">
        <f t="shared" si="197"/>
        <v>6</v>
      </c>
    </row>
    <row r="2102" spans="1:23" ht="48" x14ac:dyDescent="0.2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93"/>
        <v>137</v>
      </c>
      <c r="P2102">
        <f t="shared" si="192"/>
        <v>30.37</v>
      </c>
      <c r="Q2102" s="11" t="s">
        <v>8322</v>
      </c>
      <c r="R2102" t="s">
        <v>8326</v>
      </c>
      <c r="S2102" s="17">
        <f t="shared" si="194"/>
        <v>41074.834965277776</v>
      </c>
      <c r="T2102" s="17">
        <f t="shared" si="195"/>
        <v>41090.165972222225</v>
      </c>
      <c r="U2102">
        <f t="shared" si="196"/>
        <v>2012</v>
      </c>
      <c r="V2102" t="str">
        <f>TEXT(W2102*29,"mmm")</f>
        <v>Jun</v>
      </c>
      <c r="W2102">
        <f t="shared" si="197"/>
        <v>6</v>
      </c>
    </row>
    <row r="2103" spans="1:23" ht="48" x14ac:dyDescent="0.2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93"/>
        <v>113</v>
      </c>
      <c r="P2103">
        <f t="shared" si="192"/>
        <v>51.48</v>
      </c>
      <c r="Q2103" s="11" t="s">
        <v>8322</v>
      </c>
      <c r="R2103" t="s">
        <v>8326</v>
      </c>
      <c r="S2103" s="17">
        <f t="shared" si="194"/>
        <v>40892.149467592593</v>
      </c>
      <c r="T2103" s="17">
        <f t="shared" si="195"/>
        <v>40952.149467592593</v>
      </c>
      <c r="U2103">
        <f t="shared" si="196"/>
        <v>2011</v>
      </c>
      <c r="V2103" t="str">
        <f>TEXT(W2103*29,"mmm")</f>
        <v>Dec</v>
      </c>
      <c r="W2103">
        <f t="shared" si="197"/>
        <v>12</v>
      </c>
    </row>
    <row r="2104" spans="1:23" ht="48" x14ac:dyDescent="0.2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93"/>
        <v>136</v>
      </c>
      <c r="P2104">
        <f t="shared" si="192"/>
        <v>35.79</v>
      </c>
      <c r="Q2104" s="11" t="s">
        <v>8322</v>
      </c>
      <c r="R2104" t="s">
        <v>8326</v>
      </c>
      <c r="S2104" s="17">
        <f t="shared" si="194"/>
        <v>40638.868611111109</v>
      </c>
      <c r="T2104" s="17">
        <f t="shared" si="195"/>
        <v>40668.868611111109</v>
      </c>
      <c r="U2104">
        <f t="shared" si="196"/>
        <v>2011</v>
      </c>
      <c r="V2104" t="str">
        <f>TEXT(W2104*29,"mmm")</f>
        <v>Apr</v>
      </c>
      <c r="W2104">
        <f t="shared" si="197"/>
        <v>4</v>
      </c>
    </row>
    <row r="2105" spans="1:23" ht="32" x14ac:dyDescent="0.2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93"/>
        <v>146</v>
      </c>
      <c r="P2105">
        <f t="shared" si="192"/>
        <v>98.82</v>
      </c>
      <c r="Q2105" s="11" t="s">
        <v>8322</v>
      </c>
      <c r="R2105" t="s">
        <v>8326</v>
      </c>
      <c r="S2105" s="17">
        <f t="shared" si="194"/>
        <v>41192.754942129628</v>
      </c>
      <c r="T2105" s="17">
        <f t="shared" si="195"/>
        <v>41222.7966087963</v>
      </c>
      <c r="U2105">
        <f t="shared" si="196"/>
        <v>2012</v>
      </c>
      <c r="V2105" t="str">
        <f>TEXT(W2105*29,"mmm")</f>
        <v>Oct</v>
      </c>
      <c r="W2105">
        <f t="shared" si="197"/>
        <v>10</v>
      </c>
    </row>
    <row r="2106" spans="1:23" ht="48" x14ac:dyDescent="0.2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93"/>
        <v>130</v>
      </c>
      <c r="P2106">
        <f t="shared" si="192"/>
        <v>28</v>
      </c>
      <c r="Q2106" s="11" t="s">
        <v>8322</v>
      </c>
      <c r="R2106" t="s">
        <v>8326</v>
      </c>
      <c r="S2106" s="17">
        <f t="shared" si="194"/>
        <v>41394.074467592596</v>
      </c>
      <c r="T2106" s="17">
        <f t="shared" si="195"/>
        <v>41425</v>
      </c>
      <c r="U2106">
        <f t="shared" si="196"/>
        <v>2013</v>
      </c>
      <c r="V2106" t="str">
        <f>TEXT(W2106*29,"mmm")</f>
        <v>Apr</v>
      </c>
      <c r="W2106">
        <f t="shared" si="197"/>
        <v>4</v>
      </c>
    </row>
    <row r="2107" spans="1:23" ht="32" x14ac:dyDescent="0.2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93"/>
        <v>254</v>
      </c>
      <c r="P2107">
        <f t="shared" si="192"/>
        <v>51.31</v>
      </c>
      <c r="Q2107" s="11" t="s">
        <v>8322</v>
      </c>
      <c r="R2107" t="s">
        <v>8326</v>
      </c>
      <c r="S2107" s="17">
        <f t="shared" si="194"/>
        <v>41951.788807870369</v>
      </c>
      <c r="T2107" s="17">
        <f t="shared" si="195"/>
        <v>41964.166666666672</v>
      </c>
      <c r="U2107">
        <f t="shared" si="196"/>
        <v>2014</v>
      </c>
      <c r="V2107" t="str">
        <f>TEXT(W2107*29,"mmm")</f>
        <v>Nov</v>
      </c>
      <c r="W2107">
        <f t="shared" si="197"/>
        <v>11</v>
      </c>
    </row>
    <row r="2108" spans="1:23" ht="48" x14ac:dyDescent="0.2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93"/>
        <v>107</v>
      </c>
      <c r="P2108">
        <f t="shared" si="192"/>
        <v>53.52</v>
      </c>
      <c r="Q2108" s="11" t="s">
        <v>8322</v>
      </c>
      <c r="R2108" t="s">
        <v>8326</v>
      </c>
      <c r="S2108" s="17">
        <f t="shared" si="194"/>
        <v>41270.21497685185</v>
      </c>
      <c r="T2108" s="17">
        <f t="shared" si="195"/>
        <v>41300.21497685185</v>
      </c>
      <c r="U2108">
        <f t="shared" si="196"/>
        <v>2012</v>
      </c>
      <c r="V2108" t="str">
        <f>TEXT(W2108*29,"mmm")</f>
        <v>Dec</v>
      </c>
      <c r="W2108">
        <f t="shared" si="197"/>
        <v>12</v>
      </c>
    </row>
    <row r="2109" spans="1:23" ht="48" x14ac:dyDescent="0.2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93"/>
        <v>108</v>
      </c>
      <c r="P2109">
        <f t="shared" si="192"/>
        <v>37.15</v>
      </c>
      <c r="Q2109" s="11" t="s">
        <v>8322</v>
      </c>
      <c r="R2109" t="s">
        <v>8326</v>
      </c>
      <c r="S2109" s="17">
        <f t="shared" si="194"/>
        <v>41934.71056712963</v>
      </c>
      <c r="T2109" s="17">
        <f t="shared" si="195"/>
        <v>41955.752233796295</v>
      </c>
      <c r="U2109">
        <f t="shared" si="196"/>
        <v>2014</v>
      </c>
      <c r="V2109" t="str">
        <f>TEXT(W2109*29,"mmm")</f>
        <v>Oct</v>
      </c>
      <c r="W2109">
        <f t="shared" si="197"/>
        <v>10</v>
      </c>
    </row>
    <row r="2110" spans="1:23" ht="48" x14ac:dyDescent="0.2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93"/>
        <v>107</v>
      </c>
      <c r="P2110">
        <f t="shared" si="192"/>
        <v>89.9</v>
      </c>
      <c r="Q2110" s="11" t="s">
        <v>8322</v>
      </c>
      <c r="R2110" t="s">
        <v>8326</v>
      </c>
      <c r="S2110" s="17">
        <f t="shared" si="194"/>
        <v>41135.175694444442</v>
      </c>
      <c r="T2110" s="17">
        <f t="shared" si="195"/>
        <v>41162.163194444445</v>
      </c>
      <c r="U2110">
        <f t="shared" si="196"/>
        <v>2012</v>
      </c>
      <c r="V2110" t="str">
        <f>TEXT(W2110*29,"mmm")</f>
        <v>Aug</v>
      </c>
      <c r="W2110">
        <f t="shared" si="197"/>
        <v>8</v>
      </c>
    </row>
    <row r="2111" spans="1:23" ht="32" x14ac:dyDescent="0.2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93"/>
        <v>107</v>
      </c>
      <c r="P2111">
        <f t="shared" si="192"/>
        <v>106.53</v>
      </c>
      <c r="Q2111" s="11" t="s">
        <v>8322</v>
      </c>
      <c r="R2111" t="s">
        <v>8326</v>
      </c>
      <c r="S2111" s="17">
        <f t="shared" si="194"/>
        <v>42160.708530092597</v>
      </c>
      <c r="T2111" s="17">
        <f t="shared" si="195"/>
        <v>42190.708530092597</v>
      </c>
      <c r="U2111">
        <f t="shared" si="196"/>
        <v>2015</v>
      </c>
      <c r="V2111" t="str">
        <f>TEXT(W2111*29,"mmm")</f>
        <v>Jun</v>
      </c>
      <c r="W2111">
        <f t="shared" si="197"/>
        <v>6</v>
      </c>
    </row>
    <row r="2112" spans="1:23" ht="32" x14ac:dyDescent="0.2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93"/>
        <v>100</v>
      </c>
      <c r="P2112">
        <f t="shared" si="192"/>
        <v>52.82</v>
      </c>
      <c r="Q2112" s="11" t="s">
        <v>8322</v>
      </c>
      <c r="R2112" t="s">
        <v>8326</v>
      </c>
      <c r="S2112" s="17">
        <f t="shared" si="194"/>
        <v>41759.670937499999</v>
      </c>
      <c r="T2112" s="17">
        <f t="shared" si="195"/>
        <v>41787.207638888889</v>
      </c>
      <c r="U2112">
        <f t="shared" si="196"/>
        <v>2014</v>
      </c>
      <c r="V2112" t="str">
        <f>TEXT(W2112*29,"mmm")</f>
        <v>Apr</v>
      </c>
      <c r="W2112">
        <f t="shared" si="197"/>
        <v>4</v>
      </c>
    </row>
    <row r="2113" spans="1:23" ht="48" x14ac:dyDescent="0.2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93"/>
        <v>107</v>
      </c>
      <c r="P2113">
        <f t="shared" si="192"/>
        <v>54.62</v>
      </c>
      <c r="Q2113" s="11" t="s">
        <v>8322</v>
      </c>
      <c r="R2113" t="s">
        <v>8326</v>
      </c>
      <c r="S2113" s="17">
        <f t="shared" si="194"/>
        <v>40703.197048611109</v>
      </c>
      <c r="T2113" s="17">
        <f t="shared" si="195"/>
        <v>40770.041666666664</v>
      </c>
      <c r="U2113">
        <f t="shared" si="196"/>
        <v>2011</v>
      </c>
      <c r="V2113" t="str">
        <f>TEXT(W2113*29,"mmm")</f>
        <v>Jun</v>
      </c>
      <c r="W2113">
        <f t="shared" si="197"/>
        <v>6</v>
      </c>
    </row>
    <row r="2114" spans="1:23" ht="48" x14ac:dyDescent="0.2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93"/>
        <v>100</v>
      </c>
      <c r="P2114">
        <f t="shared" ref="P2114:P2177" si="198">IFERROR(ROUND(E2114/L2114,2),0)</f>
        <v>27.27</v>
      </c>
      <c r="Q2114" s="11" t="s">
        <v>8322</v>
      </c>
      <c r="R2114" t="s">
        <v>8326</v>
      </c>
      <c r="S2114" s="17">
        <f t="shared" si="194"/>
        <v>41365.928159722222</v>
      </c>
      <c r="T2114" s="17">
        <f t="shared" si="195"/>
        <v>41379.928159722222</v>
      </c>
      <c r="U2114">
        <f t="shared" si="196"/>
        <v>2013</v>
      </c>
      <c r="V2114" t="str">
        <f>TEXT(W2114*29,"mmm")</f>
        <v>Apr</v>
      </c>
      <c r="W2114">
        <f t="shared" si="197"/>
        <v>4</v>
      </c>
    </row>
    <row r="2115" spans="1:23" ht="32" x14ac:dyDescent="0.2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99">ROUND(E2115/D2115*100,0)</f>
        <v>105</v>
      </c>
      <c r="P2115">
        <f t="shared" si="198"/>
        <v>68.599999999999994</v>
      </c>
      <c r="Q2115" s="11" t="s">
        <v>8322</v>
      </c>
      <c r="R2115" t="s">
        <v>8326</v>
      </c>
      <c r="S2115" s="17">
        <f t="shared" ref="S2115:S2178" si="200">(((J2115/60)/60)/24)+DATE(1970,1,1)</f>
        <v>41870.86546296296</v>
      </c>
      <c r="T2115" s="17">
        <f t="shared" ref="T2115:T2178" si="201">(((I2115/60)/60)/24)+DATE(1970,1,1)</f>
        <v>41905.86546296296</v>
      </c>
      <c r="U2115">
        <f t="shared" ref="U2115:U2178" si="202">YEAR(S2115)</f>
        <v>2014</v>
      </c>
      <c r="V2115" t="str">
        <f>TEXT(W2115*29,"mmm")</f>
        <v>Aug</v>
      </c>
      <c r="W2115">
        <f t="shared" ref="W2115:W2178" si="203">MONTH(S2115)</f>
        <v>8</v>
      </c>
    </row>
    <row r="2116" spans="1:23" ht="48" x14ac:dyDescent="0.2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99"/>
        <v>105</v>
      </c>
      <c r="P2116">
        <f t="shared" si="198"/>
        <v>35.61</v>
      </c>
      <c r="Q2116" s="11" t="s">
        <v>8322</v>
      </c>
      <c r="R2116" t="s">
        <v>8326</v>
      </c>
      <c r="S2116" s="17">
        <f t="shared" si="200"/>
        <v>40458.815625000003</v>
      </c>
      <c r="T2116" s="17">
        <f t="shared" si="201"/>
        <v>40521.207638888889</v>
      </c>
      <c r="U2116">
        <f t="shared" si="202"/>
        <v>2010</v>
      </c>
      <c r="V2116" t="str">
        <f>TEXT(W2116*29,"mmm")</f>
        <v>Oct</v>
      </c>
      <c r="W2116">
        <f t="shared" si="203"/>
        <v>10</v>
      </c>
    </row>
    <row r="2117" spans="1:23" ht="48" x14ac:dyDescent="0.2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99"/>
        <v>226</v>
      </c>
      <c r="P2117">
        <f t="shared" si="198"/>
        <v>94.03</v>
      </c>
      <c r="Q2117" s="11" t="s">
        <v>8322</v>
      </c>
      <c r="R2117" t="s">
        <v>8326</v>
      </c>
      <c r="S2117" s="17">
        <f t="shared" si="200"/>
        <v>40564.081030092595</v>
      </c>
      <c r="T2117" s="17">
        <f t="shared" si="201"/>
        <v>40594.081030092595</v>
      </c>
      <c r="U2117">
        <f t="shared" si="202"/>
        <v>2011</v>
      </c>
      <c r="V2117" t="str">
        <f>TEXT(W2117*29,"mmm")</f>
        <v>Jan</v>
      </c>
      <c r="W2117">
        <f t="shared" si="203"/>
        <v>1</v>
      </c>
    </row>
    <row r="2118" spans="1:23" ht="48" x14ac:dyDescent="0.2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99"/>
        <v>101</v>
      </c>
      <c r="P2118">
        <f t="shared" si="198"/>
        <v>526.46</v>
      </c>
      <c r="Q2118" s="11" t="s">
        <v>8322</v>
      </c>
      <c r="R2118" t="s">
        <v>8326</v>
      </c>
      <c r="S2118" s="17">
        <f t="shared" si="200"/>
        <v>41136.777812500004</v>
      </c>
      <c r="T2118" s="17">
        <f t="shared" si="201"/>
        <v>41184.777812500004</v>
      </c>
      <c r="U2118">
        <f t="shared" si="202"/>
        <v>2012</v>
      </c>
      <c r="V2118" t="str">
        <f>TEXT(W2118*29,"mmm")</f>
        <v>Aug</v>
      </c>
      <c r="W2118">
        <f t="shared" si="203"/>
        <v>8</v>
      </c>
    </row>
    <row r="2119" spans="1:23" ht="48" x14ac:dyDescent="0.2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99"/>
        <v>148</v>
      </c>
      <c r="P2119">
        <f t="shared" si="198"/>
        <v>50.66</v>
      </c>
      <c r="Q2119" s="11" t="s">
        <v>8322</v>
      </c>
      <c r="R2119" t="s">
        <v>8326</v>
      </c>
      <c r="S2119" s="17">
        <f t="shared" si="200"/>
        <v>42290.059594907405</v>
      </c>
      <c r="T2119" s="17">
        <f t="shared" si="201"/>
        <v>42304.207638888889</v>
      </c>
      <c r="U2119">
        <f t="shared" si="202"/>
        <v>2015</v>
      </c>
      <c r="V2119" t="str">
        <f>TEXT(W2119*29,"mmm")</f>
        <v>Oct</v>
      </c>
      <c r="W2119">
        <f t="shared" si="203"/>
        <v>10</v>
      </c>
    </row>
    <row r="2120" spans="1:23" ht="32" x14ac:dyDescent="0.2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99"/>
        <v>135</v>
      </c>
      <c r="P2120">
        <f t="shared" si="198"/>
        <v>79.180000000000007</v>
      </c>
      <c r="Q2120" s="11" t="s">
        <v>8322</v>
      </c>
      <c r="R2120" t="s">
        <v>8326</v>
      </c>
      <c r="S2120" s="17">
        <f t="shared" si="200"/>
        <v>40718.839537037034</v>
      </c>
      <c r="T2120" s="17">
        <f t="shared" si="201"/>
        <v>40748.839537037034</v>
      </c>
      <c r="U2120">
        <f t="shared" si="202"/>
        <v>2011</v>
      </c>
      <c r="V2120" t="str">
        <f>TEXT(W2120*29,"mmm")</f>
        <v>Jun</v>
      </c>
      <c r="W2120">
        <f t="shared" si="203"/>
        <v>6</v>
      </c>
    </row>
    <row r="2121" spans="1:23" ht="48" x14ac:dyDescent="0.2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99"/>
        <v>101</v>
      </c>
      <c r="P2121">
        <f t="shared" si="198"/>
        <v>91.59</v>
      </c>
      <c r="Q2121" s="11" t="s">
        <v>8322</v>
      </c>
      <c r="R2121" t="s">
        <v>8326</v>
      </c>
      <c r="S2121" s="17">
        <f t="shared" si="200"/>
        <v>41107.130150462966</v>
      </c>
      <c r="T2121" s="17">
        <f t="shared" si="201"/>
        <v>41137.130150462966</v>
      </c>
      <c r="U2121">
        <f t="shared" si="202"/>
        <v>2012</v>
      </c>
      <c r="V2121" t="str">
        <f>TEXT(W2121*29,"mmm")</f>
        <v>Jul</v>
      </c>
      <c r="W2121">
        <f t="shared" si="203"/>
        <v>7</v>
      </c>
    </row>
    <row r="2122" spans="1:23" ht="48" x14ac:dyDescent="0.2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99"/>
        <v>101</v>
      </c>
      <c r="P2122">
        <f t="shared" si="198"/>
        <v>116.96</v>
      </c>
      <c r="Q2122" s="11" t="s">
        <v>8322</v>
      </c>
      <c r="R2122" t="s">
        <v>8326</v>
      </c>
      <c r="S2122" s="17">
        <f t="shared" si="200"/>
        <v>41591.964537037034</v>
      </c>
      <c r="T2122" s="17">
        <f t="shared" si="201"/>
        <v>41640.964537037034</v>
      </c>
      <c r="U2122">
        <f t="shared" si="202"/>
        <v>2013</v>
      </c>
      <c r="V2122" t="str">
        <f>TEXT(W2122*29,"mmm")</f>
        <v>Nov</v>
      </c>
      <c r="W2122">
        <f t="shared" si="203"/>
        <v>11</v>
      </c>
    </row>
    <row r="2123" spans="1:23" ht="32" x14ac:dyDescent="0.2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99"/>
        <v>1</v>
      </c>
      <c r="P2123">
        <f t="shared" si="198"/>
        <v>28.4</v>
      </c>
      <c r="Q2123" s="11" t="s">
        <v>8330</v>
      </c>
      <c r="R2123" t="s">
        <v>8331</v>
      </c>
      <c r="S2123" s="17">
        <f t="shared" si="200"/>
        <v>42716.7424537037</v>
      </c>
      <c r="T2123" s="17">
        <f t="shared" si="201"/>
        <v>42746.7424537037</v>
      </c>
      <c r="U2123">
        <f t="shared" si="202"/>
        <v>2016</v>
      </c>
      <c r="V2123" t="str">
        <f>TEXT(W2123*29,"mmm")</f>
        <v>Dec</v>
      </c>
      <c r="W2123">
        <f t="shared" si="203"/>
        <v>12</v>
      </c>
    </row>
    <row r="2124" spans="1:23" ht="32" x14ac:dyDescent="0.2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99"/>
        <v>0</v>
      </c>
      <c r="P2124">
        <f t="shared" si="198"/>
        <v>103.33</v>
      </c>
      <c r="Q2124" s="11" t="s">
        <v>8330</v>
      </c>
      <c r="R2124" t="s">
        <v>8331</v>
      </c>
      <c r="S2124" s="17">
        <f t="shared" si="200"/>
        <v>42712.300567129627</v>
      </c>
      <c r="T2124" s="17">
        <f t="shared" si="201"/>
        <v>42742.300567129627</v>
      </c>
      <c r="U2124">
        <f t="shared" si="202"/>
        <v>2016</v>
      </c>
      <c r="V2124" t="str">
        <f>TEXT(W2124*29,"mmm")</f>
        <v>Dec</v>
      </c>
      <c r="W2124">
        <f t="shared" si="203"/>
        <v>12</v>
      </c>
    </row>
    <row r="2125" spans="1:23" ht="64" x14ac:dyDescent="0.2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99"/>
        <v>10</v>
      </c>
      <c r="P2125">
        <f t="shared" si="198"/>
        <v>10</v>
      </c>
      <c r="Q2125" s="11" t="s">
        <v>8330</v>
      </c>
      <c r="R2125" t="s">
        <v>8331</v>
      </c>
      <c r="S2125" s="17">
        <f t="shared" si="200"/>
        <v>40198.424849537041</v>
      </c>
      <c r="T2125" s="17">
        <f t="shared" si="201"/>
        <v>40252.290972222225</v>
      </c>
      <c r="U2125">
        <f t="shared" si="202"/>
        <v>2010</v>
      </c>
      <c r="V2125" t="str">
        <f>TEXT(W2125*29,"mmm")</f>
        <v>Jan</v>
      </c>
      <c r="W2125">
        <f t="shared" si="203"/>
        <v>1</v>
      </c>
    </row>
    <row r="2126" spans="1:23" ht="48" x14ac:dyDescent="0.2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99"/>
        <v>10</v>
      </c>
      <c r="P2126">
        <f t="shared" si="198"/>
        <v>23</v>
      </c>
      <c r="Q2126" s="11" t="s">
        <v>8330</v>
      </c>
      <c r="R2126" t="s">
        <v>8331</v>
      </c>
      <c r="S2126" s="17">
        <f t="shared" si="200"/>
        <v>40464.028182870366</v>
      </c>
      <c r="T2126" s="17">
        <f t="shared" si="201"/>
        <v>40512.208333333336</v>
      </c>
      <c r="U2126">
        <f t="shared" si="202"/>
        <v>2010</v>
      </c>
      <c r="V2126" t="str">
        <f>TEXT(W2126*29,"mmm")</f>
        <v>Oct</v>
      </c>
      <c r="W2126">
        <f t="shared" si="203"/>
        <v>10</v>
      </c>
    </row>
    <row r="2127" spans="1:23" ht="48" x14ac:dyDescent="0.2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99"/>
        <v>1</v>
      </c>
      <c r="P2127">
        <f t="shared" si="198"/>
        <v>31.56</v>
      </c>
      <c r="Q2127" s="11" t="s">
        <v>8330</v>
      </c>
      <c r="R2127" t="s">
        <v>8331</v>
      </c>
      <c r="S2127" s="17">
        <f t="shared" si="200"/>
        <v>42191.023530092592</v>
      </c>
      <c r="T2127" s="17">
        <f t="shared" si="201"/>
        <v>42221.023530092592</v>
      </c>
      <c r="U2127">
        <f t="shared" si="202"/>
        <v>2015</v>
      </c>
      <c r="V2127" t="str">
        <f>TEXT(W2127*29,"mmm")</f>
        <v>Jul</v>
      </c>
      <c r="W2127">
        <f t="shared" si="203"/>
        <v>7</v>
      </c>
    </row>
    <row r="2128" spans="1:23" ht="48" x14ac:dyDescent="0.2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99"/>
        <v>0</v>
      </c>
      <c r="P2128">
        <f t="shared" si="198"/>
        <v>5</v>
      </c>
      <c r="Q2128" s="11" t="s">
        <v>8330</v>
      </c>
      <c r="R2128" t="s">
        <v>8331</v>
      </c>
      <c r="S2128" s="17">
        <f t="shared" si="200"/>
        <v>41951.973229166666</v>
      </c>
      <c r="T2128" s="17">
        <f t="shared" si="201"/>
        <v>41981.973229166666</v>
      </c>
      <c r="U2128">
        <f t="shared" si="202"/>
        <v>2014</v>
      </c>
      <c r="V2128" t="str">
        <f>TEXT(W2128*29,"mmm")</f>
        <v>Nov</v>
      </c>
      <c r="W2128">
        <f t="shared" si="203"/>
        <v>11</v>
      </c>
    </row>
    <row r="2129" spans="1:23" ht="16" x14ac:dyDescent="0.2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99"/>
        <v>29</v>
      </c>
      <c r="P2129">
        <f t="shared" si="198"/>
        <v>34.22</v>
      </c>
      <c r="Q2129" s="11" t="s">
        <v>8330</v>
      </c>
      <c r="R2129" t="s">
        <v>8331</v>
      </c>
      <c r="S2129" s="17">
        <f t="shared" si="200"/>
        <v>42045.50535879629</v>
      </c>
      <c r="T2129" s="17">
        <f t="shared" si="201"/>
        <v>42075.463692129633</v>
      </c>
      <c r="U2129">
        <f t="shared" si="202"/>
        <v>2015</v>
      </c>
      <c r="V2129" t="str">
        <f>TEXT(W2129*29,"mmm")</f>
        <v>Feb</v>
      </c>
      <c r="W2129">
        <f t="shared" si="203"/>
        <v>2</v>
      </c>
    </row>
    <row r="2130" spans="1:23" ht="48" x14ac:dyDescent="0.2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99"/>
        <v>0</v>
      </c>
      <c r="P2130">
        <f t="shared" si="198"/>
        <v>25</v>
      </c>
      <c r="Q2130" s="11" t="s">
        <v>8330</v>
      </c>
      <c r="R2130" t="s">
        <v>8331</v>
      </c>
      <c r="S2130" s="17">
        <f t="shared" si="200"/>
        <v>41843.772789351853</v>
      </c>
      <c r="T2130" s="17">
        <f t="shared" si="201"/>
        <v>41903.772789351853</v>
      </c>
      <c r="U2130">
        <f t="shared" si="202"/>
        <v>2014</v>
      </c>
      <c r="V2130" t="str">
        <f>TEXT(W2130*29,"mmm")</f>
        <v>Jul</v>
      </c>
      <c r="W2130">
        <f t="shared" si="203"/>
        <v>7</v>
      </c>
    </row>
    <row r="2131" spans="1:23" ht="48" x14ac:dyDescent="0.2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99"/>
        <v>12</v>
      </c>
      <c r="P2131">
        <f t="shared" si="198"/>
        <v>19.670000000000002</v>
      </c>
      <c r="Q2131" s="11" t="s">
        <v>8330</v>
      </c>
      <c r="R2131" t="s">
        <v>8331</v>
      </c>
      <c r="S2131" s="17">
        <f t="shared" si="200"/>
        <v>42409.024305555555</v>
      </c>
      <c r="T2131" s="17">
        <f t="shared" si="201"/>
        <v>42439.024305555555</v>
      </c>
      <c r="U2131">
        <f t="shared" si="202"/>
        <v>2016</v>
      </c>
      <c r="V2131" t="str">
        <f>TEXT(W2131*29,"mmm")</f>
        <v>Feb</v>
      </c>
      <c r="W2131">
        <f t="shared" si="203"/>
        <v>2</v>
      </c>
    </row>
    <row r="2132" spans="1:23" ht="32" x14ac:dyDescent="0.2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99"/>
        <v>0</v>
      </c>
      <c r="P2132">
        <f t="shared" si="198"/>
        <v>21.25</v>
      </c>
      <c r="Q2132" s="11" t="s">
        <v>8330</v>
      </c>
      <c r="R2132" t="s">
        <v>8331</v>
      </c>
      <c r="S2132" s="17">
        <f t="shared" si="200"/>
        <v>41832.086377314816</v>
      </c>
      <c r="T2132" s="17">
        <f t="shared" si="201"/>
        <v>41867.086377314816</v>
      </c>
      <c r="U2132">
        <f t="shared" si="202"/>
        <v>2014</v>
      </c>
      <c r="V2132" t="str">
        <f>TEXT(W2132*29,"mmm")</f>
        <v>Jul</v>
      </c>
      <c r="W2132">
        <f t="shared" si="203"/>
        <v>7</v>
      </c>
    </row>
    <row r="2133" spans="1:23" ht="48" x14ac:dyDescent="0.2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99"/>
        <v>5</v>
      </c>
      <c r="P2133">
        <f t="shared" si="198"/>
        <v>8.33</v>
      </c>
      <c r="Q2133" s="11" t="s">
        <v>8330</v>
      </c>
      <c r="R2133" t="s">
        <v>8331</v>
      </c>
      <c r="S2133" s="17">
        <f t="shared" si="200"/>
        <v>42167.207071759258</v>
      </c>
      <c r="T2133" s="17">
        <f t="shared" si="201"/>
        <v>42197.207071759258</v>
      </c>
      <c r="U2133">
        <f t="shared" si="202"/>
        <v>2015</v>
      </c>
      <c r="V2133" t="str">
        <f>TEXT(W2133*29,"mmm")</f>
        <v>Jun</v>
      </c>
      <c r="W2133">
        <f t="shared" si="203"/>
        <v>6</v>
      </c>
    </row>
    <row r="2134" spans="1:23" ht="48" x14ac:dyDescent="0.2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99"/>
        <v>2</v>
      </c>
      <c r="P2134">
        <f t="shared" si="198"/>
        <v>21.34</v>
      </c>
      <c r="Q2134" s="11" t="s">
        <v>8330</v>
      </c>
      <c r="R2134" t="s">
        <v>8331</v>
      </c>
      <c r="S2134" s="17">
        <f t="shared" si="200"/>
        <v>41643.487175925926</v>
      </c>
      <c r="T2134" s="17">
        <f t="shared" si="201"/>
        <v>41673.487175925926</v>
      </c>
      <c r="U2134">
        <f t="shared" si="202"/>
        <v>2014</v>
      </c>
      <c r="V2134" t="str">
        <f>TEXT(W2134*29,"mmm")</f>
        <v>Jan</v>
      </c>
      <c r="W2134">
        <f t="shared" si="203"/>
        <v>1</v>
      </c>
    </row>
    <row r="2135" spans="1:23" ht="48" x14ac:dyDescent="0.2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99"/>
        <v>2</v>
      </c>
      <c r="P2135">
        <f t="shared" si="198"/>
        <v>5.33</v>
      </c>
      <c r="Q2135" s="11" t="s">
        <v>8330</v>
      </c>
      <c r="R2135" t="s">
        <v>8331</v>
      </c>
      <c r="S2135" s="17">
        <f t="shared" si="200"/>
        <v>40619.097210648149</v>
      </c>
      <c r="T2135" s="17">
        <f t="shared" si="201"/>
        <v>40657.290972222225</v>
      </c>
      <c r="U2135">
        <f t="shared" si="202"/>
        <v>2011</v>
      </c>
      <c r="V2135" t="str">
        <f>TEXT(W2135*29,"mmm")</f>
        <v>Mar</v>
      </c>
      <c r="W2135">
        <f t="shared" si="203"/>
        <v>3</v>
      </c>
    </row>
    <row r="2136" spans="1:23" ht="48" x14ac:dyDescent="0.2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99"/>
        <v>2</v>
      </c>
      <c r="P2136">
        <f t="shared" si="198"/>
        <v>34.67</v>
      </c>
      <c r="Q2136" s="11" t="s">
        <v>8330</v>
      </c>
      <c r="R2136" t="s">
        <v>8331</v>
      </c>
      <c r="S2136" s="17">
        <f t="shared" si="200"/>
        <v>41361.886469907404</v>
      </c>
      <c r="T2136" s="17">
        <f t="shared" si="201"/>
        <v>41391.886469907404</v>
      </c>
      <c r="U2136">
        <f t="shared" si="202"/>
        <v>2013</v>
      </c>
      <c r="V2136" t="str">
        <f>TEXT(W2136*29,"mmm")</f>
        <v>Mar</v>
      </c>
      <c r="W2136">
        <f t="shared" si="203"/>
        <v>3</v>
      </c>
    </row>
    <row r="2137" spans="1:23" ht="48" x14ac:dyDescent="0.2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99"/>
        <v>10</v>
      </c>
      <c r="P2137">
        <f t="shared" si="198"/>
        <v>21.73</v>
      </c>
      <c r="Q2137" s="11" t="s">
        <v>8330</v>
      </c>
      <c r="R2137" t="s">
        <v>8331</v>
      </c>
      <c r="S2137" s="17">
        <f t="shared" si="200"/>
        <v>41156.963344907403</v>
      </c>
      <c r="T2137" s="17">
        <f t="shared" si="201"/>
        <v>41186.963344907403</v>
      </c>
      <c r="U2137">
        <f t="shared" si="202"/>
        <v>2012</v>
      </c>
      <c r="V2137" t="str">
        <f>TEXT(W2137*29,"mmm")</f>
        <v>Sep</v>
      </c>
      <c r="W2137">
        <f t="shared" si="203"/>
        <v>9</v>
      </c>
    </row>
    <row r="2138" spans="1:23" ht="48" x14ac:dyDescent="0.2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99"/>
        <v>0</v>
      </c>
      <c r="P2138">
        <f t="shared" si="198"/>
        <v>11.92</v>
      </c>
      <c r="Q2138" s="11" t="s">
        <v>8330</v>
      </c>
      <c r="R2138" t="s">
        <v>8331</v>
      </c>
      <c r="S2138" s="17">
        <f t="shared" si="200"/>
        <v>41536.509097222224</v>
      </c>
      <c r="T2138" s="17">
        <f t="shared" si="201"/>
        <v>41566.509097222224</v>
      </c>
      <c r="U2138">
        <f t="shared" si="202"/>
        <v>2013</v>
      </c>
      <c r="V2138" t="str">
        <f>TEXT(W2138*29,"mmm")</f>
        <v>Sep</v>
      </c>
      <c r="W2138">
        <f t="shared" si="203"/>
        <v>9</v>
      </c>
    </row>
    <row r="2139" spans="1:23" ht="48" x14ac:dyDescent="0.2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99"/>
        <v>28</v>
      </c>
      <c r="P2139">
        <f t="shared" si="198"/>
        <v>26.6</v>
      </c>
      <c r="Q2139" s="11" t="s">
        <v>8330</v>
      </c>
      <c r="R2139" t="s">
        <v>8331</v>
      </c>
      <c r="S2139" s="17">
        <f t="shared" si="200"/>
        <v>41948.771168981482</v>
      </c>
      <c r="T2139" s="17">
        <f t="shared" si="201"/>
        <v>41978.771168981482</v>
      </c>
      <c r="U2139">
        <f t="shared" si="202"/>
        <v>2014</v>
      </c>
      <c r="V2139" t="str">
        <f>TEXT(W2139*29,"mmm")</f>
        <v>Nov</v>
      </c>
      <c r="W2139">
        <f t="shared" si="203"/>
        <v>11</v>
      </c>
    </row>
    <row r="2140" spans="1:23" ht="32" x14ac:dyDescent="0.2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99"/>
        <v>13</v>
      </c>
      <c r="P2140">
        <f t="shared" si="198"/>
        <v>10.67</v>
      </c>
      <c r="Q2140" s="11" t="s">
        <v>8330</v>
      </c>
      <c r="R2140" t="s">
        <v>8331</v>
      </c>
      <c r="S2140" s="17">
        <f t="shared" si="200"/>
        <v>41557.013182870374</v>
      </c>
      <c r="T2140" s="17">
        <f t="shared" si="201"/>
        <v>41587.054849537039</v>
      </c>
      <c r="U2140">
        <f t="shared" si="202"/>
        <v>2013</v>
      </c>
      <c r="V2140" t="str">
        <f>TEXT(W2140*29,"mmm")</f>
        <v>Oct</v>
      </c>
      <c r="W2140">
        <f t="shared" si="203"/>
        <v>10</v>
      </c>
    </row>
    <row r="2141" spans="1:23" ht="48" x14ac:dyDescent="0.2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99"/>
        <v>5</v>
      </c>
      <c r="P2141">
        <f t="shared" si="198"/>
        <v>29.04</v>
      </c>
      <c r="Q2141" s="11" t="s">
        <v>8330</v>
      </c>
      <c r="R2141" t="s">
        <v>8331</v>
      </c>
      <c r="S2141" s="17">
        <f t="shared" si="200"/>
        <v>42647.750092592592</v>
      </c>
      <c r="T2141" s="17">
        <f t="shared" si="201"/>
        <v>42677.750092592592</v>
      </c>
      <c r="U2141">
        <f t="shared" si="202"/>
        <v>2016</v>
      </c>
      <c r="V2141" t="str">
        <f>TEXT(W2141*29,"mmm")</f>
        <v>Oct</v>
      </c>
      <c r="W2141">
        <f t="shared" si="203"/>
        <v>10</v>
      </c>
    </row>
    <row r="2142" spans="1:23" ht="48" x14ac:dyDescent="0.2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99"/>
        <v>0</v>
      </c>
      <c r="P2142">
        <f t="shared" si="198"/>
        <v>50.91</v>
      </c>
      <c r="Q2142" s="11" t="s">
        <v>8330</v>
      </c>
      <c r="R2142" t="s">
        <v>8331</v>
      </c>
      <c r="S2142" s="17">
        <f t="shared" si="200"/>
        <v>41255.833611111113</v>
      </c>
      <c r="T2142" s="17">
        <f t="shared" si="201"/>
        <v>41285.833611111113</v>
      </c>
      <c r="U2142">
        <f t="shared" si="202"/>
        <v>2012</v>
      </c>
      <c r="V2142" t="str">
        <f>TEXT(W2142*29,"mmm")</f>
        <v>Dec</v>
      </c>
      <c r="W2142">
        <f t="shared" si="203"/>
        <v>12</v>
      </c>
    </row>
    <row r="2143" spans="1:23" ht="48" x14ac:dyDescent="0.2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99"/>
        <v>0</v>
      </c>
      <c r="P2143">
        <f t="shared" si="198"/>
        <v>0</v>
      </c>
      <c r="Q2143" s="11" t="s">
        <v>8330</v>
      </c>
      <c r="R2143" t="s">
        <v>8331</v>
      </c>
      <c r="S2143" s="17">
        <f t="shared" si="200"/>
        <v>41927.235636574071</v>
      </c>
      <c r="T2143" s="17">
        <f t="shared" si="201"/>
        <v>41957.277303240742</v>
      </c>
      <c r="U2143">
        <f t="shared" si="202"/>
        <v>2014</v>
      </c>
      <c r="V2143" t="str">
        <f>TEXT(W2143*29,"mmm")</f>
        <v>Oct</v>
      </c>
      <c r="W2143">
        <f t="shared" si="203"/>
        <v>10</v>
      </c>
    </row>
    <row r="2144" spans="1:23" ht="48" x14ac:dyDescent="0.2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99"/>
        <v>6</v>
      </c>
      <c r="P2144">
        <f t="shared" si="198"/>
        <v>50.08</v>
      </c>
      <c r="Q2144" s="11" t="s">
        <v>8330</v>
      </c>
      <c r="R2144" t="s">
        <v>8331</v>
      </c>
      <c r="S2144" s="17">
        <f t="shared" si="200"/>
        <v>42340.701504629629</v>
      </c>
      <c r="T2144" s="17">
        <f t="shared" si="201"/>
        <v>42368.701504629629</v>
      </c>
      <c r="U2144">
        <f t="shared" si="202"/>
        <v>2015</v>
      </c>
      <c r="V2144" t="str">
        <f>TEXT(W2144*29,"mmm")</f>
        <v>Dec</v>
      </c>
      <c r="W2144">
        <f t="shared" si="203"/>
        <v>12</v>
      </c>
    </row>
    <row r="2145" spans="1:23" ht="48" x14ac:dyDescent="0.2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99"/>
        <v>11</v>
      </c>
      <c r="P2145">
        <f t="shared" si="198"/>
        <v>45</v>
      </c>
      <c r="Q2145" s="11" t="s">
        <v>8330</v>
      </c>
      <c r="R2145" t="s">
        <v>8331</v>
      </c>
      <c r="S2145" s="17">
        <f t="shared" si="200"/>
        <v>40332.886712962965</v>
      </c>
      <c r="T2145" s="17">
        <f t="shared" si="201"/>
        <v>40380.791666666664</v>
      </c>
      <c r="U2145">
        <f t="shared" si="202"/>
        <v>2010</v>
      </c>
      <c r="V2145" t="str">
        <f>TEXT(W2145*29,"mmm")</f>
        <v>Jun</v>
      </c>
      <c r="W2145">
        <f t="shared" si="203"/>
        <v>6</v>
      </c>
    </row>
    <row r="2146" spans="1:23" ht="32" x14ac:dyDescent="0.2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99"/>
        <v>2</v>
      </c>
      <c r="P2146">
        <f t="shared" si="198"/>
        <v>25.29</v>
      </c>
      <c r="Q2146" s="11" t="s">
        <v>8330</v>
      </c>
      <c r="R2146" t="s">
        <v>8331</v>
      </c>
      <c r="S2146" s="17">
        <f t="shared" si="200"/>
        <v>41499.546759259261</v>
      </c>
      <c r="T2146" s="17">
        <f t="shared" si="201"/>
        <v>41531.546759259261</v>
      </c>
      <c r="U2146">
        <f t="shared" si="202"/>
        <v>2013</v>
      </c>
      <c r="V2146" t="str">
        <f>TEXT(W2146*29,"mmm")</f>
        <v>Aug</v>
      </c>
      <c r="W2146">
        <f t="shared" si="203"/>
        <v>8</v>
      </c>
    </row>
    <row r="2147" spans="1:23" ht="48" x14ac:dyDescent="0.2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99"/>
        <v>30</v>
      </c>
      <c r="P2147">
        <f t="shared" si="198"/>
        <v>51.29</v>
      </c>
      <c r="Q2147" s="11" t="s">
        <v>8330</v>
      </c>
      <c r="R2147" t="s">
        <v>8331</v>
      </c>
      <c r="S2147" s="17">
        <f t="shared" si="200"/>
        <v>41575.237430555557</v>
      </c>
      <c r="T2147" s="17">
        <f t="shared" si="201"/>
        <v>41605.279097222221</v>
      </c>
      <c r="U2147">
        <f t="shared" si="202"/>
        <v>2013</v>
      </c>
      <c r="V2147" t="str">
        <f>TEXT(W2147*29,"mmm")</f>
        <v>Oct</v>
      </c>
      <c r="W2147">
        <f t="shared" si="203"/>
        <v>10</v>
      </c>
    </row>
    <row r="2148" spans="1:23" ht="48" x14ac:dyDescent="0.2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99"/>
        <v>0</v>
      </c>
      <c r="P2148">
        <f t="shared" si="198"/>
        <v>1</v>
      </c>
      <c r="Q2148" s="11" t="s">
        <v>8330</v>
      </c>
      <c r="R2148" t="s">
        <v>8331</v>
      </c>
      <c r="S2148" s="17">
        <f t="shared" si="200"/>
        <v>42397.679513888885</v>
      </c>
      <c r="T2148" s="17">
        <f t="shared" si="201"/>
        <v>42411.679513888885</v>
      </c>
      <c r="U2148">
        <f t="shared" si="202"/>
        <v>2016</v>
      </c>
      <c r="V2148" t="str">
        <f>TEXT(W2148*29,"mmm")</f>
        <v>Jan</v>
      </c>
      <c r="W2148">
        <f t="shared" si="203"/>
        <v>1</v>
      </c>
    </row>
    <row r="2149" spans="1:23" ht="16" x14ac:dyDescent="0.2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99"/>
        <v>1</v>
      </c>
      <c r="P2149">
        <f t="shared" si="198"/>
        <v>49.38</v>
      </c>
      <c r="Q2149" s="11" t="s">
        <v>8330</v>
      </c>
      <c r="R2149" t="s">
        <v>8331</v>
      </c>
      <c r="S2149" s="17">
        <f t="shared" si="200"/>
        <v>41927.295694444445</v>
      </c>
      <c r="T2149" s="17">
        <f t="shared" si="201"/>
        <v>41959.337361111116</v>
      </c>
      <c r="U2149">
        <f t="shared" si="202"/>
        <v>2014</v>
      </c>
      <c r="V2149" t="str">
        <f>TEXT(W2149*29,"mmm")</f>
        <v>Oct</v>
      </c>
      <c r="W2149">
        <f t="shared" si="203"/>
        <v>10</v>
      </c>
    </row>
    <row r="2150" spans="1:23" ht="48" x14ac:dyDescent="0.2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99"/>
        <v>2</v>
      </c>
      <c r="P2150">
        <f t="shared" si="198"/>
        <v>1</v>
      </c>
      <c r="Q2150" s="11" t="s">
        <v>8330</v>
      </c>
      <c r="R2150" t="s">
        <v>8331</v>
      </c>
      <c r="S2150" s="17">
        <f t="shared" si="200"/>
        <v>42066.733587962968</v>
      </c>
      <c r="T2150" s="17">
        <f t="shared" si="201"/>
        <v>42096.691921296297</v>
      </c>
      <c r="U2150">
        <f t="shared" si="202"/>
        <v>2015</v>
      </c>
      <c r="V2150" t="str">
        <f>TEXT(W2150*29,"mmm")</f>
        <v>Mar</v>
      </c>
      <c r="W2150">
        <f t="shared" si="203"/>
        <v>3</v>
      </c>
    </row>
    <row r="2151" spans="1:23" ht="48" x14ac:dyDescent="0.2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99"/>
        <v>0</v>
      </c>
      <c r="P2151">
        <f t="shared" si="198"/>
        <v>0</v>
      </c>
      <c r="Q2151" s="11" t="s">
        <v>8330</v>
      </c>
      <c r="R2151" t="s">
        <v>8331</v>
      </c>
      <c r="S2151" s="17">
        <f t="shared" si="200"/>
        <v>40355.024953703702</v>
      </c>
      <c r="T2151" s="17">
        <f t="shared" si="201"/>
        <v>40390</v>
      </c>
      <c r="U2151">
        <f t="shared" si="202"/>
        <v>2010</v>
      </c>
      <c r="V2151" t="str">
        <f>TEXT(W2151*29,"mmm")</f>
        <v>Jun</v>
      </c>
      <c r="W2151">
        <f t="shared" si="203"/>
        <v>6</v>
      </c>
    </row>
    <row r="2152" spans="1:23" ht="16" x14ac:dyDescent="0.2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99"/>
        <v>1</v>
      </c>
      <c r="P2152">
        <f t="shared" si="198"/>
        <v>101.25</v>
      </c>
      <c r="Q2152" s="11" t="s">
        <v>8330</v>
      </c>
      <c r="R2152" t="s">
        <v>8331</v>
      </c>
      <c r="S2152" s="17">
        <f t="shared" si="200"/>
        <v>42534.284710648149</v>
      </c>
      <c r="T2152" s="17">
        <f t="shared" si="201"/>
        <v>42564.284710648149</v>
      </c>
      <c r="U2152">
        <f t="shared" si="202"/>
        <v>2016</v>
      </c>
      <c r="V2152" t="str">
        <f>TEXT(W2152*29,"mmm")</f>
        <v>Jun</v>
      </c>
      <c r="W2152">
        <f t="shared" si="203"/>
        <v>6</v>
      </c>
    </row>
    <row r="2153" spans="1:23" ht="48" x14ac:dyDescent="0.2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99"/>
        <v>0</v>
      </c>
      <c r="P2153">
        <f t="shared" si="198"/>
        <v>19.670000000000002</v>
      </c>
      <c r="Q2153" s="11" t="s">
        <v>8330</v>
      </c>
      <c r="R2153" t="s">
        <v>8331</v>
      </c>
      <c r="S2153" s="17">
        <f t="shared" si="200"/>
        <v>42520.847384259265</v>
      </c>
      <c r="T2153" s="17">
        <f t="shared" si="201"/>
        <v>42550.847384259265</v>
      </c>
      <c r="U2153">
        <f t="shared" si="202"/>
        <v>2016</v>
      </c>
      <c r="V2153" t="str">
        <f>TEXT(W2153*29,"mmm")</f>
        <v>May</v>
      </c>
      <c r="W2153">
        <f t="shared" si="203"/>
        <v>5</v>
      </c>
    </row>
    <row r="2154" spans="1:23" ht="48" x14ac:dyDescent="0.2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99"/>
        <v>0</v>
      </c>
      <c r="P2154">
        <f t="shared" si="198"/>
        <v>12.5</v>
      </c>
      <c r="Q2154" s="11" t="s">
        <v>8330</v>
      </c>
      <c r="R2154" t="s">
        <v>8331</v>
      </c>
      <c r="S2154" s="17">
        <f t="shared" si="200"/>
        <v>41683.832280092596</v>
      </c>
      <c r="T2154" s="17">
        <f t="shared" si="201"/>
        <v>41713.790613425925</v>
      </c>
      <c r="U2154">
        <f t="shared" si="202"/>
        <v>2014</v>
      </c>
      <c r="V2154" t="str">
        <f>TEXT(W2154*29,"mmm")</f>
        <v>Feb</v>
      </c>
      <c r="W2154">
        <f t="shared" si="203"/>
        <v>2</v>
      </c>
    </row>
    <row r="2155" spans="1:23" ht="48" x14ac:dyDescent="0.2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99"/>
        <v>0</v>
      </c>
      <c r="P2155">
        <f t="shared" si="198"/>
        <v>8.5</v>
      </c>
      <c r="Q2155" s="11" t="s">
        <v>8330</v>
      </c>
      <c r="R2155" t="s">
        <v>8331</v>
      </c>
      <c r="S2155" s="17">
        <f t="shared" si="200"/>
        <v>41974.911087962959</v>
      </c>
      <c r="T2155" s="17">
        <f t="shared" si="201"/>
        <v>42014.332638888889</v>
      </c>
      <c r="U2155">
        <f t="shared" si="202"/>
        <v>2014</v>
      </c>
      <c r="V2155" t="str">
        <f>TEXT(W2155*29,"mmm")</f>
        <v>Dec</v>
      </c>
      <c r="W2155">
        <f t="shared" si="203"/>
        <v>12</v>
      </c>
    </row>
    <row r="2156" spans="1:23" ht="32" x14ac:dyDescent="0.2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99"/>
        <v>1</v>
      </c>
      <c r="P2156">
        <f t="shared" si="198"/>
        <v>1</v>
      </c>
      <c r="Q2156" s="11" t="s">
        <v>8330</v>
      </c>
      <c r="R2156" t="s">
        <v>8331</v>
      </c>
      <c r="S2156" s="17">
        <f t="shared" si="200"/>
        <v>41647.632256944446</v>
      </c>
      <c r="T2156" s="17">
        <f t="shared" si="201"/>
        <v>41667.632256944446</v>
      </c>
      <c r="U2156">
        <f t="shared" si="202"/>
        <v>2014</v>
      </c>
      <c r="V2156" t="str">
        <f>TEXT(W2156*29,"mmm")</f>
        <v>Jan</v>
      </c>
      <c r="W2156">
        <f t="shared" si="203"/>
        <v>1</v>
      </c>
    </row>
    <row r="2157" spans="1:23" ht="48" x14ac:dyDescent="0.2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99"/>
        <v>2</v>
      </c>
      <c r="P2157">
        <f t="shared" si="198"/>
        <v>23</v>
      </c>
      <c r="Q2157" s="11" t="s">
        <v>8330</v>
      </c>
      <c r="R2157" t="s">
        <v>8331</v>
      </c>
      <c r="S2157" s="17">
        <f t="shared" si="200"/>
        <v>42430.747511574074</v>
      </c>
      <c r="T2157" s="17">
        <f t="shared" si="201"/>
        <v>42460.70584490741</v>
      </c>
      <c r="U2157">
        <f t="shared" si="202"/>
        <v>2016</v>
      </c>
      <c r="V2157" t="str">
        <f>TEXT(W2157*29,"mmm")</f>
        <v>Mar</v>
      </c>
      <c r="W2157">
        <f t="shared" si="203"/>
        <v>3</v>
      </c>
    </row>
    <row r="2158" spans="1:23" ht="32" x14ac:dyDescent="0.2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99"/>
        <v>3</v>
      </c>
      <c r="P2158">
        <f t="shared" si="198"/>
        <v>17.989999999999998</v>
      </c>
      <c r="Q2158" s="11" t="s">
        <v>8330</v>
      </c>
      <c r="R2158" t="s">
        <v>8331</v>
      </c>
      <c r="S2158" s="17">
        <f t="shared" si="200"/>
        <v>41488.85423611111</v>
      </c>
      <c r="T2158" s="17">
        <f t="shared" si="201"/>
        <v>41533.85423611111</v>
      </c>
      <c r="U2158">
        <f t="shared" si="202"/>
        <v>2013</v>
      </c>
      <c r="V2158" t="str">
        <f>TEXT(W2158*29,"mmm")</f>
        <v>Aug</v>
      </c>
      <c r="W2158">
        <f t="shared" si="203"/>
        <v>8</v>
      </c>
    </row>
    <row r="2159" spans="1:23" ht="32" x14ac:dyDescent="0.2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99"/>
        <v>28</v>
      </c>
      <c r="P2159">
        <f t="shared" si="198"/>
        <v>370.95</v>
      </c>
      <c r="Q2159" s="11" t="s">
        <v>8330</v>
      </c>
      <c r="R2159" t="s">
        <v>8331</v>
      </c>
      <c r="S2159" s="17">
        <f t="shared" si="200"/>
        <v>42694.98128472222</v>
      </c>
      <c r="T2159" s="17">
        <f t="shared" si="201"/>
        <v>42727.332638888889</v>
      </c>
      <c r="U2159">
        <f t="shared" si="202"/>
        <v>2016</v>
      </c>
      <c r="V2159" t="str">
        <f>TEXT(W2159*29,"mmm")</f>
        <v>Nov</v>
      </c>
      <c r="W2159">
        <f t="shared" si="203"/>
        <v>11</v>
      </c>
    </row>
    <row r="2160" spans="1:23" ht="48" x14ac:dyDescent="0.2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99"/>
        <v>7</v>
      </c>
      <c r="P2160">
        <f t="shared" si="198"/>
        <v>63.57</v>
      </c>
      <c r="Q2160" s="11" t="s">
        <v>8330</v>
      </c>
      <c r="R2160" t="s">
        <v>8331</v>
      </c>
      <c r="S2160" s="17">
        <f t="shared" si="200"/>
        <v>41264.853865740741</v>
      </c>
      <c r="T2160" s="17">
        <f t="shared" si="201"/>
        <v>41309.853865740741</v>
      </c>
      <c r="U2160">
        <f t="shared" si="202"/>
        <v>2012</v>
      </c>
      <c r="V2160" t="str">
        <f>TEXT(W2160*29,"mmm")</f>
        <v>Dec</v>
      </c>
      <c r="W2160">
        <f t="shared" si="203"/>
        <v>12</v>
      </c>
    </row>
    <row r="2161" spans="1:23" ht="64" x14ac:dyDescent="0.2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99"/>
        <v>1</v>
      </c>
      <c r="P2161">
        <f t="shared" si="198"/>
        <v>13</v>
      </c>
      <c r="Q2161" s="11" t="s">
        <v>8330</v>
      </c>
      <c r="R2161" t="s">
        <v>8331</v>
      </c>
      <c r="S2161" s="17">
        <f t="shared" si="200"/>
        <v>40710.731180555551</v>
      </c>
      <c r="T2161" s="17">
        <f t="shared" si="201"/>
        <v>40740.731180555551</v>
      </c>
      <c r="U2161">
        <f t="shared" si="202"/>
        <v>2011</v>
      </c>
      <c r="V2161" t="str">
        <f>TEXT(W2161*29,"mmm")</f>
        <v>Jun</v>
      </c>
      <c r="W2161">
        <f t="shared" si="203"/>
        <v>6</v>
      </c>
    </row>
    <row r="2162" spans="1:23" ht="48" x14ac:dyDescent="0.2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99"/>
        <v>1</v>
      </c>
      <c r="P2162">
        <f t="shared" si="198"/>
        <v>5.31</v>
      </c>
      <c r="Q2162" s="11" t="s">
        <v>8330</v>
      </c>
      <c r="R2162" t="s">
        <v>8331</v>
      </c>
      <c r="S2162" s="17">
        <f t="shared" si="200"/>
        <v>41018.711863425924</v>
      </c>
      <c r="T2162" s="17">
        <f t="shared" si="201"/>
        <v>41048.711863425924</v>
      </c>
      <c r="U2162">
        <f t="shared" si="202"/>
        <v>2012</v>
      </c>
      <c r="V2162" t="str">
        <f>TEXT(W2162*29,"mmm")</f>
        <v>Apr</v>
      </c>
      <c r="W2162">
        <f t="shared" si="203"/>
        <v>4</v>
      </c>
    </row>
    <row r="2163" spans="1:23" ht="32" x14ac:dyDescent="0.2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99"/>
        <v>116</v>
      </c>
      <c r="P2163">
        <f t="shared" si="198"/>
        <v>35.619999999999997</v>
      </c>
      <c r="Q2163" s="11" t="s">
        <v>8322</v>
      </c>
      <c r="R2163" t="s">
        <v>8323</v>
      </c>
      <c r="S2163" s="17">
        <f t="shared" si="200"/>
        <v>42240.852534722217</v>
      </c>
      <c r="T2163" s="17">
        <f t="shared" si="201"/>
        <v>42270.852534722217</v>
      </c>
      <c r="U2163">
        <f t="shared" si="202"/>
        <v>2015</v>
      </c>
      <c r="V2163" t="str">
        <f>TEXT(W2163*29,"mmm")</f>
        <v>Aug</v>
      </c>
      <c r="W2163">
        <f t="shared" si="203"/>
        <v>8</v>
      </c>
    </row>
    <row r="2164" spans="1:23" ht="48" x14ac:dyDescent="0.2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99"/>
        <v>112</v>
      </c>
      <c r="P2164">
        <f t="shared" si="198"/>
        <v>87.1</v>
      </c>
      <c r="Q2164" s="11" t="s">
        <v>8322</v>
      </c>
      <c r="R2164" t="s">
        <v>8323</v>
      </c>
      <c r="S2164" s="17">
        <f t="shared" si="200"/>
        <v>41813.766099537039</v>
      </c>
      <c r="T2164" s="17">
        <f t="shared" si="201"/>
        <v>41844.766099537039</v>
      </c>
      <c r="U2164">
        <f t="shared" si="202"/>
        <v>2014</v>
      </c>
      <c r="V2164" t="str">
        <f>TEXT(W2164*29,"mmm")</f>
        <v>Jun</v>
      </c>
      <c r="W2164">
        <f t="shared" si="203"/>
        <v>6</v>
      </c>
    </row>
    <row r="2165" spans="1:23" ht="48" x14ac:dyDescent="0.2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99"/>
        <v>132</v>
      </c>
      <c r="P2165">
        <f t="shared" si="198"/>
        <v>75.11</v>
      </c>
      <c r="Q2165" s="11" t="s">
        <v>8322</v>
      </c>
      <c r="R2165" t="s">
        <v>8323</v>
      </c>
      <c r="S2165" s="17">
        <f t="shared" si="200"/>
        <v>42111.899537037039</v>
      </c>
      <c r="T2165" s="17">
        <f t="shared" si="201"/>
        <v>42163.159722222219</v>
      </c>
      <c r="U2165">
        <f t="shared" si="202"/>
        <v>2015</v>
      </c>
      <c r="V2165" t="str">
        <f>TEXT(W2165*29,"mmm")</f>
        <v>Apr</v>
      </c>
      <c r="W2165">
        <f t="shared" si="203"/>
        <v>4</v>
      </c>
    </row>
    <row r="2166" spans="1:23" ht="32" x14ac:dyDescent="0.2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99"/>
        <v>103</v>
      </c>
      <c r="P2166">
        <f t="shared" si="198"/>
        <v>68.010000000000005</v>
      </c>
      <c r="Q2166" s="11" t="s">
        <v>8322</v>
      </c>
      <c r="R2166" t="s">
        <v>8323</v>
      </c>
      <c r="S2166" s="17">
        <f t="shared" si="200"/>
        <v>42515.71775462963</v>
      </c>
      <c r="T2166" s="17">
        <f t="shared" si="201"/>
        <v>42546.165972222225</v>
      </c>
      <c r="U2166">
        <f t="shared" si="202"/>
        <v>2016</v>
      </c>
      <c r="V2166" t="str">
        <f>TEXT(W2166*29,"mmm")</f>
        <v>May</v>
      </c>
      <c r="W2166">
        <f t="shared" si="203"/>
        <v>5</v>
      </c>
    </row>
    <row r="2167" spans="1:23" ht="48" x14ac:dyDescent="0.2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99"/>
        <v>139</v>
      </c>
      <c r="P2167">
        <f t="shared" si="198"/>
        <v>29.62</v>
      </c>
      <c r="Q2167" s="11" t="s">
        <v>8322</v>
      </c>
      <c r="R2167" t="s">
        <v>8323</v>
      </c>
      <c r="S2167" s="17">
        <f t="shared" si="200"/>
        <v>42438.667071759264</v>
      </c>
      <c r="T2167" s="17">
        <f t="shared" si="201"/>
        <v>42468.625405092593</v>
      </c>
      <c r="U2167">
        <f t="shared" si="202"/>
        <v>2016</v>
      </c>
      <c r="V2167" t="str">
        <f>TEXT(W2167*29,"mmm")</f>
        <v>Mar</v>
      </c>
      <c r="W2167">
        <f t="shared" si="203"/>
        <v>3</v>
      </c>
    </row>
    <row r="2168" spans="1:23" ht="48" x14ac:dyDescent="0.2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99"/>
        <v>147</v>
      </c>
      <c r="P2168">
        <f t="shared" si="198"/>
        <v>91.63</v>
      </c>
      <c r="Q2168" s="11" t="s">
        <v>8322</v>
      </c>
      <c r="R2168" t="s">
        <v>8323</v>
      </c>
      <c r="S2168" s="17">
        <f t="shared" si="200"/>
        <v>41933.838171296295</v>
      </c>
      <c r="T2168" s="17">
        <f t="shared" si="201"/>
        <v>41978.879837962959</v>
      </c>
      <c r="U2168">
        <f t="shared" si="202"/>
        <v>2014</v>
      </c>
      <c r="V2168" t="str">
        <f>TEXT(W2168*29,"mmm")</f>
        <v>Oct</v>
      </c>
      <c r="W2168">
        <f t="shared" si="203"/>
        <v>10</v>
      </c>
    </row>
    <row r="2169" spans="1:23" ht="32" x14ac:dyDescent="0.2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99"/>
        <v>120</v>
      </c>
      <c r="P2169">
        <f t="shared" si="198"/>
        <v>22.5</v>
      </c>
      <c r="Q2169" s="11" t="s">
        <v>8322</v>
      </c>
      <c r="R2169" t="s">
        <v>8323</v>
      </c>
      <c r="S2169" s="17">
        <f t="shared" si="200"/>
        <v>41153.066400462965</v>
      </c>
      <c r="T2169" s="17">
        <f t="shared" si="201"/>
        <v>41167.066400462965</v>
      </c>
      <c r="U2169">
        <f t="shared" si="202"/>
        <v>2012</v>
      </c>
      <c r="V2169" t="str">
        <f>TEXT(W2169*29,"mmm")</f>
        <v>Sep</v>
      </c>
      <c r="W2169">
        <f t="shared" si="203"/>
        <v>9</v>
      </c>
    </row>
    <row r="2170" spans="1:23" ht="32" x14ac:dyDescent="0.2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99"/>
        <v>122</v>
      </c>
      <c r="P2170">
        <f t="shared" si="198"/>
        <v>64.37</v>
      </c>
      <c r="Q2170" s="11" t="s">
        <v>8322</v>
      </c>
      <c r="R2170" t="s">
        <v>8323</v>
      </c>
      <c r="S2170" s="17">
        <f t="shared" si="200"/>
        <v>42745.600243055553</v>
      </c>
      <c r="T2170" s="17">
        <f t="shared" si="201"/>
        <v>42776.208333333328</v>
      </c>
      <c r="U2170">
        <f t="shared" si="202"/>
        <v>2017</v>
      </c>
      <c r="V2170" t="str">
        <f>TEXT(W2170*29,"mmm")</f>
        <v>Jan</v>
      </c>
      <c r="W2170">
        <f t="shared" si="203"/>
        <v>1</v>
      </c>
    </row>
    <row r="2171" spans="1:23" ht="48" x14ac:dyDescent="0.2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99"/>
        <v>100</v>
      </c>
      <c r="P2171">
        <f t="shared" si="198"/>
        <v>21.86</v>
      </c>
      <c r="Q2171" s="11" t="s">
        <v>8322</v>
      </c>
      <c r="R2171" t="s">
        <v>8323</v>
      </c>
      <c r="S2171" s="17">
        <f t="shared" si="200"/>
        <v>42793.700821759259</v>
      </c>
      <c r="T2171" s="17">
        <f t="shared" si="201"/>
        <v>42796.700821759259</v>
      </c>
      <c r="U2171">
        <f t="shared" si="202"/>
        <v>2017</v>
      </c>
      <c r="V2171" t="str">
        <f>TEXT(W2171*29,"mmm")</f>
        <v>Feb</v>
      </c>
      <c r="W2171">
        <f t="shared" si="203"/>
        <v>2</v>
      </c>
    </row>
    <row r="2172" spans="1:23" ht="48" x14ac:dyDescent="0.2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99"/>
        <v>181</v>
      </c>
      <c r="P2172">
        <f t="shared" si="198"/>
        <v>33.32</v>
      </c>
      <c r="Q2172" s="11" t="s">
        <v>8322</v>
      </c>
      <c r="R2172" t="s">
        <v>8323</v>
      </c>
      <c r="S2172" s="17">
        <f t="shared" si="200"/>
        <v>42198.750254629631</v>
      </c>
      <c r="T2172" s="17">
        <f t="shared" si="201"/>
        <v>42238.750254629631</v>
      </c>
      <c r="U2172">
        <f t="shared" si="202"/>
        <v>2015</v>
      </c>
      <c r="V2172" t="str">
        <f>TEXT(W2172*29,"mmm")</f>
        <v>Jul</v>
      </c>
      <c r="W2172">
        <f t="shared" si="203"/>
        <v>7</v>
      </c>
    </row>
    <row r="2173" spans="1:23" ht="48" x14ac:dyDescent="0.2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99"/>
        <v>106</v>
      </c>
      <c r="P2173">
        <f t="shared" si="198"/>
        <v>90.28</v>
      </c>
      <c r="Q2173" s="11" t="s">
        <v>8322</v>
      </c>
      <c r="R2173" t="s">
        <v>8323</v>
      </c>
      <c r="S2173" s="17">
        <f t="shared" si="200"/>
        <v>42141.95711805555</v>
      </c>
      <c r="T2173" s="17">
        <f t="shared" si="201"/>
        <v>42177.208333333328</v>
      </c>
      <c r="U2173">
        <f t="shared" si="202"/>
        <v>2015</v>
      </c>
      <c r="V2173" t="str">
        <f>TEXT(W2173*29,"mmm")</f>
        <v>May</v>
      </c>
      <c r="W2173">
        <f t="shared" si="203"/>
        <v>5</v>
      </c>
    </row>
    <row r="2174" spans="1:23" ht="48" x14ac:dyDescent="0.2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99"/>
        <v>100</v>
      </c>
      <c r="P2174">
        <f t="shared" si="198"/>
        <v>76.92</v>
      </c>
      <c r="Q2174" s="11" t="s">
        <v>8322</v>
      </c>
      <c r="R2174" t="s">
        <v>8323</v>
      </c>
      <c r="S2174" s="17">
        <f t="shared" si="200"/>
        <v>42082.580092592587</v>
      </c>
      <c r="T2174" s="17">
        <f t="shared" si="201"/>
        <v>42112.580092592587</v>
      </c>
      <c r="U2174">
        <f t="shared" si="202"/>
        <v>2015</v>
      </c>
      <c r="V2174" t="str">
        <f>TEXT(W2174*29,"mmm")</f>
        <v>Mar</v>
      </c>
      <c r="W2174">
        <f t="shared" si="203"/>
        <v>3</v>
      </c>
    </row>
    <row r="2175" spans="1:23" ht="48" x14ac:dyDescent="0.2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99"/>
        <v>127</v>
      </c>
      <c r="P2175">
        <f t="shared" si="198"/>
        <v>59.23</v>
      </c>
      <c r="Q2175" s="11" t="s">
        <v>8322</v>
      </c>
      <c r="R2175" t="s">
        <v>8323</v>
      </c>
      <c r="S2175" s="17">
        <f t="shared" si="200"/>
        <v>41495.692627314813</v>
      </c>
      <c r="T2175" s="17">
        <f t="shared" si="201"/>
        <v>41527.165972222225</v>
      </c>
      <c r="U2175">
        <f t="shared" si="202"/>
        <v>2013</v>
      </c>
      <c r="V2175" t="str">
        <f>TEXT(W2175*29,"mmm")</f>
        <v>Aug</v>
      </c>
      <c r="W2175">
        <f t="shared" si="203"/>
        <v>8</v>
      </c>
    </row>
    <row r="2176" spans="1:23" ht="48" x14ac:dyDescent="0.2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99"/>
        <v>103</v>
      </c>
      <c r="P2176">
        <f t="shared" si="198"/>
        <v>65.38</v>
      </c>
      <c r="Q2176" s="11" t="s">
        <v>8322</v>
      </c>
      <c r="R2176" t="s">
        <v>8323</v>
      </c>
      <c r="S2176" s="17">
        <f t="shared" si="200"/>
        <v>42465.542905092589</v>
      </c>
      <c r="T2176" s="17">
        <f t="shared" si="201"/>
        <v>42495.542905092589</v>
      </c>
      <c r="U2176">
        <f t="shared" si="202"/>
        <v>2016</v>
      </c>
      <c r="V2176" t="str">
        <f>TEXT(W2176*29,"mmm")</f>
        <v>Apr</v>
      </c>
      <c r="W2176">
        <f t="shared" si="203"/>
        <v>4</v>
      </c>
    </row>
    <row r="2177" spans="1:23" ht="48" x14ac:dyDescent="0.2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99"/>
        <v>250</v>
      </c>
      <c r="P2177">
        <f t="shared" si="198"/>
        <v>67.31</v>
      </c>
      <c r="Q2177" s="11" t="s">
        <v>8322</v>
      </c>
      <c r="R2177" t="s">
        <v>8323</v>
      </c>
      <c r="S2177" s="17">
        <f t="shared" si="200"/>
        <v>42565.009097222224</v>
      </c>
      <c r="T2177" s="17">
        <f t="shared" si="201"/>
        <v>42572.009097222224</v>
      </c>
      <c r="U2177">
        <f t="shared" si="202"/>
        <v>2016</v>
      </c>
      <c r="V2177" t="str">
        <f>TEXT(W2177*29,"mmm")</f>
        <v>Jul</v>
      </c>
      <c r="W2177">
        <f t="shared" si="203"/>
        <v>7</v>
      </c>
    </row>
    <row r="2178" spans="1:23" ht="48" x14ac:dyDescent="0.2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99"/>
        <v>126</v>
      </c>
      <c r="P2178">
        <f t="shared" ref="P2178:P2241" si="204">IFERROR(ROUND(E2178/L2178,2),0)</f>
        <v>88.75</v>
      </c>
      <c r="Q2178" s="11" t="s">
        <v>8322</v>
      </c>
      <c r="R2178" t="s">
        <v>8323</v>
      </c>
      <c r="S2178" s="17">
        <f t="shared" si="200"/>
        <v>42096.633206018523</v>
      </c>
      <c r="T2178" s="17">
        <f t="shared" si="201"/>
        <v>42126.633206018523</v>
      </c>
      <c r="U2178">
        <f t="shared" si="202"/>
        <v>2015</v>
      </c>
      <c r="V2178" t="str">
        <f>TEXT(W2178*29,"mmm")</f>
        <v>Apr</v>
      </c>
      <c r="W2178">
        <f t="shared" si="203"/>
        <v>4</v>
      </c>
    </row>
    <row r="2179" spans="1:23" ht="64" x14ac:dyDescent="0.2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205">ROUND(E2179/D2179*100,0)</f>
        <v>100</v>
      </c>
      <c r="P2179">
        <f t="shared" si="204"/>
        <v>65.87</v>
      </c>
      <c r="Q2179" s="11" t="s">
        <v>8322</v>
      </c>
      <c r="R2179" t="s">
        <v>8323</v>
      </c>
      <c r="S2179" s="17">
        <f t="shared" ref="S2179:S2242" si="206">(((J2179/60)/60)/24)+DATE(1970,1,1)</f>
        <v>42502.250775462962</v>
      </c>
      <c r="T2179" s="17">
        <f t="shared" ref="T2179:T2242" si="207">(((I2179/60)/60)/24)+DATE(1970,1,1)</f>
        <v>42527.250775462962</v>
      </c>
      <c r="U2179">
        <f t="shared" ref="U2179:U2242" si="208">YEAR(S2179)</f>
        <v>2016</v>
      </c>
      <c r="V2179" t="str">
        <f>TEXT(W2179*29,"mmm")</f>
        <v>May</v>
      </c>
      <c r="W2179">
        <f t="shared" ref="W2179:W2242" si="209">MONTH(S2179)</f>
        <v>5</v>
      </c>
    </row>
    <row r="2180" spans="1:23" ht="48" x14ac:dyDescent="0.2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205"/>
        <v>139</v>
      </c>
      <c r="P2180">
        <f t="shared" si="204"/>
        <v>40.35</v>
      </c>
      <c r="Q2180" s="11" t="s">
        <v>8322</v>
      </c>
      <c r="R2180" t="s">
        <v>8323</v>
      </c>
      <c r="S2180" s="17">
        <f t="shared" si="206"/>
        <v>42723.63653935185</v>
      </c>
      <c r="T2180" s="17">
        <f t="shared" si="207"/>
        <v>42753.63653935185</v>
      </c>
      <c r="U2180">
        <f t="shared" si="208"/>
        <v>2016</v>
      </c>
      <c r="V2180" t="str">
        <f>TEXT(W2180*29,"mmm")</f>
        <v>Dec</v>
      </c>
      <c r="W2180">
        <f t="shared" si="209"/>
        <v>12</v>
      </c>
    </row>
    <row r="2181" spans="1:23" ht="32" x14ac:dyDescent="0.2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205"/>
        <v>161</v>
      </c>
      <c r="P2181">
        <f t="shared" si="204"/>
        <v>76.86</v>
      </c>
      <c r="Q2181" s="11" t="s">
        <v>8322</v>
      </c>
      <c r="R2181" t="s">
        <v>8323</v>
      </c>
      <c r="S2181" s="17">
        <f t="shared" si="206"/>
        <v>42075.171203703707</v>
      </c>
      <c r="T2181" s="17">
        <f t="shared" si="207"/>
        <v>42105.171203703707</v>
      </c>
      <c r="U2181">
        <f t="shared" si="208"/>
        <v>2015</v>
      </c>
      <c r="V2181" t="str">
        <f>TEXT(W2181*29,"mmm")</f>
        <v>Mar</v>
      </c>
      <c r="W2181">
        <f t="shared" si="209"/>
        <v>3</v>
      </c>
    </row>
    <row r="2182" spans="1:23" ht="32" x14ac:dyDescent="0.2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205"/>
        <v>107</v>
      </c>
      <c r="P2182">
        <f t="shared" si="204"/>
        <v>68.709999999999994</v>
      </c>
      <c r="Q2182" s="11" t="s">
        <v>8322</v>
      </c>
      <c r="R2182" t="s">
        <v>8323</v>
      </c>
      <c r="S2182" s="17">
        <f t="shared" si="206"/>
        <v>42279.669768518521</v>
      </c>
      <c r="T2182" s="17">
        <f t="shared" si="207"/>
        <v>42321.711435185185</v>
      </c>
      <c r="U2182">
        <f t="shared" si="208"/>
        <v>2015</v>
      </c>
      <c r="V2182" t="str">
        <f>TEXT(W2182*29,"mmm")</f>
        <v>Oct</v>
      </c>
      <c r="W2182">
        <f t="shared" si="209"/>
        <v>10</v>
      </c>
    </row>
    <row r="2183" spans="1:23" ht="48" x14ac:dyDescent="0.2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205"/>
        <v>153</v>
      </c>
      <c r="P2183">
        <f t="shared" si="204"/>
        <v>57.77</v>
      </c>
      <c r="Q2183" s="11" t="s">
        <v>8330</v>
      </c>
      <c r="R2183" t="s">
        <v>8348</v>
      </c>
      <c r="S2183" s="17">
        <f t="shared" si="206"/>
        <v>42773.005243055552</v>
      </c>
      <c r="T2183" s="17">
        <f t="shared" si="207"/>
        <v>42787.005243055552</v>
      </c>
      <c r="U2183">
        <f t="shared" si="208"/>
        <v>2017</v>
      </c>
      <c r="V2183" t="str">
        <f>TEXT(W2183*29,"mmm")</f>
        <v>Feb</v>
      </c>
      <c r="W2183">
        <f t="shared" si="209"/>
        <v>2</v>
      </c>
    </row>
    <row r="2184" spans="1:23" ht="32" x14ac:dyDescent="0.2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205"/>
        <v>524</v>
      </c>
      <c r="P2184">
        <f t="shared" si="204"/>
        <v>44.17</v>
      </c>
      <c r="Q2184" s="11" t="s">
        <v>8330</v>
      </c>
      <c r="R2184" t="s">
        <v>8348</v>
      </c>
      <c r="S2184" s="17">
        <f t="shared" si="206"/>
        <v>41879.900752314818</v>
      </c>
      <c r="T2184" s="17">
        <f t="shared" si="207"/>
        <v>41914.900752314818</v>
      </c>
      <c r="U2184">
        <f t="shared" si="208"/>
        <v>2014</v>
      </c>
      <c r="V2184" t="str">
        <f>TEXT(W2184*29,"mmm")</f>
        <v>Aug</v>
      </c>
      <c r="W2184">
        <f t="shared" si="209"/>
        <v>8</v>
      </c>
    </row>
    <row r="2185" spans="1:23" ht="48" x14ac:dyDescent="0.2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205"/>
        <v>489</v>
      </c>
      <c r="P2185">
        <f t="shared" si="204"/>
        <v>31.57</v>
      </c>
      <c r="Q2185" s="11" t="s">
        <v>8330</v>
      </c>
      <c r="R2185" t="s">
        <v>8348</v>
      </c>
      <c r="S2185" s="17">
        <f t="shared" si="206"/>
        <v>42745.365474537044</v>
      </c>
      <c r="T2185" s="17">
        <f t="shared" si="207"/>
        <v>42775.208333333328</v>
      </c>
      <c r="U2185">
        <f t="shared" si="208"/>
        <v>2017</v>
      </c>
      <c r="V2185" t="str">
        <f>TEXT(W2185*29,"mmm")</f>
        <v>Jan</v>
      </c>
      <c r="W2185">
        <f t="shared" si="209"/>
        <v>1</v>
      </c>
    </row>
    <row r="2186" spans="1:23" ht="48" x14ac:dyDescent="0.2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205"/>
        <v>285</v>
      </c>
      <c r="P2186">
        <f t="shared" si="204"/>
        <v>107.05</v>
      </c>
      <c r="Q2186" s="11" t="s">
        <v>8330</v>
      </c>
      <c r="R2186" t="s">
        <v>8348</v>
      </c>
      <c r="S2186" s="17">
        <f t="shared" si="206"/>
        <v>42380.690289351856</v>
      </c>
      <c r="T2186" s="17">
        <f t="shared" si="207"/>
        <v>42394.666666666672</v>
      </c>
      <c r="U2186">
        <f t="shared" si="208"/>
        <v>2016</v>
      </c>
      <c r="V2186" t="str">
        <f>TEXT(W2186*29,"mmm")</f>
        <v>Jan</v>
      </c>
      <c r="W2186">
        <f t="shared" si="209"/>
        <v>1</v>
      </c>
    </row>
    <row r="2187" spans="1:23" ht="48" x14ac:dyDescent="0.2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205"/>
        <v>1857</v>
      </c>
      <c r="P2187">
        <f t="shared" si="204"/>
        <v>149.03</v>
      </c>
      <c r="Q2187" s="11" t="s">
        <v>8330</v>
      </c>
      <c r="R2187" t="s">
        <v>8348</v>
      </c>
      <c r="S2187" s="17">
        <f t="shared" si="206"/>
        <v>41319.349988425929</v>
      </c>
      <c r="T2187" s="17">
        <f t="shared" si="207"/>
        <v>41359.349988425929</v>
      </c>
      <c r="U2187">
        <f t="shared" si="208"/>
        <v>2013</v>
      </c>
      <c r="V2187" t="str">
        <f>TEXT(W2187*29,"mmm")</f>
        <v>Feb</v>
      </c>
      <c r="W2187">
        <f t="shared" si="209"/>
        <v>2</v>
      </c>
    </row>
    <row r="2188" spans="1:23" ht="32" x14ac:dyDescent="0.2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205"/>
        <v>110</v>
      </c>
      <c r="P2188">
        <f t="shared" si="204"/>
        <v>55.96</v>
      </c>
      <c r="Q2188" s="11" t="s">
        <v>8330</v>
      </c>
      <c r="R2188" t="s">
        <v>8348</v>
      </c>
      <c r="S2188" s="17">
        <f t="shared" si="206"/>
        <v>42583.615081018521</v>
      </c>
      <c r="T2188" s="17">
        <f t="shared" si="207"/>
        <v>42620.083333333328</v>
      </c>
      <c r="U2188">
        <f t="shared" si="208"/>
        <v>2016</v>
      </c>
      <c r="V2188" t="str">
        <f>TEXT(W2188*29,"mmm")</f>
        <v>Aug</v>
      </c>
      <c r="W2188">
        <f t="shared" si="209"/>
        <v>8</v>
      </c>
    </row>
    <row r="2189" spans="1:23" ht="48" x14ac:dyDescent="0.2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205"/>
        <v>1015</v>
      </c>
      <c r="P2189">
        <f t="shared" si="204"/>
        <v>56.97</v>
      </c>
      <c r="Q2189" s="11" t="s">
        <v>8330</v>
      </c>
      <c r="R2189" t="s">
        <v>8348</v>
      </c>
      <c r="S2189" s="17">
        <f t="shared" si="206"/>
        <v>42068.209097222221</v>
      </c>
      <c r="T2189" s="17">
        <f t="shared" si="207"/>
        <v>42097.165972222225</v>
      </c>
      <c r="U2189">
        <f t="shared" si="208"/>
        <v>2015</v>
      </c>
      <c r="V2189" t="str">
        <f>TEXT(W2189*29,"mmm")</f>
        <v>Mar</v>
      </c>
      <c r="W2189">
        <f t="shared" si="209"/>
        <v>3</v>
      </c>
    </row>
    <row r="2190" spans="1:23" ht="48" x14ac:dyDescent="0.2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205"/>
        <v>412</v>
      </c>
      <c r="P2190">
        <f t="shared" si="204"/>
        <v>44.06</v>
      </c>
      <c r="Q2190" s="11" t="s">
        <v>8330</v>
      </c>
      <c r="R2190" t="s">
        <v>8348</v>
      </c>
      <c r="S2190" s="17">
        <f t="shared" si="206"/>
        <v>42633.586122685185</v>
      </c>
      <c r="T2190" s="17">
        <f t="shared" si="207"/>
        <v>42668.708333333328</v>
      </c>
      <c r="U2190">
        <f t="shared" si="208"/>
        <v>2016</v>
      </c>
      <c r="V2190" t="str">
        <f>TEXT(W2190*29,"mmm")</f>
        <v>Sep</v>
      </c>
      <c r="W2190">
        <f t="shared" si="209"/>
        <v>9</v>
      </c>
    </row>
    <row r="2191" spans="1:23" ht="48" x14ac:dyDescent="0.2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205"/>
        <v>503</v>
      </c>
      <c r="P2191">
        <f t="shared" si="204"/>
        <v>68.63</v>
      </c>
      <c r="Q2191" s="11" t="s">
        <v>8330</v>
      </c>
      <c r="R2191" t="s">
        <v>8348</v>
      </c>
      <c r="S2191" s="17">
        <f t="shared" si="206"/>
        <v>42467.788194444445</v>
      </c>
      <c r="T2191" s="17">
        <f t="shared" si="207"/>
        <v>42481.916666666672</v>
      </c>
      <c r="U2191">
        <f t="shared" si="208"/>
        <v>2016</v>
      </c>
      <c r="V2191" t="str">
        <f>TEXT(W2191*29,"mmm")</f>
        <v>Apr</v>
      </c>
      <c r="W2191">
        <f t="shared" si="209"/>
        <v>4</v>
      </c>
    </row>
    <row r="2192" spans="1:23" ht="48" x14ac:dyDescent="0.2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205"/>
        <v>185</v>
      </c>
      <c r="P2192">
        <f t="shared" si="204"/>
        <v>65.319999999999993</v>
      </c>
      <c r="Q2192" s="11" t="s">
        <v>8330</v>
      </c>
      <c r="R2192" t="s">
        <v>8348</v>
      </c>
      <c r="S2192" s="17">
        <f t="shared" si="206"/>
        <v>42417.625046296293</v>
      </c>
      <c r="T2192" s="17">
        <f t="shared" si="207"/>
        <v>42452.290972222225</v>
      </c>
      <c r="U2192">
        <f t="shared" si="208"/>
        <v>2016</v>
      </c>
      <c r="V2192" t="str">
        <f>TEXT(W2192*29,"mmm")</f>
        <v>Feb</v>
      </c>
      <c r="W2192">
        <f t="shared" si="209"/>
        <v>2</v>
      </c>
    </row>
    <row r="2193" spans="1:23" ht="48" x14ac:dyDescent="0.2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205"/>
        <v>120</v>
      </c>
      <c r="P2193">
        <f t="shared" si="204"/>
        <v>35.92</v>
      </c>
      <c r="Q2193" s="11" t="s">
        <v>8330</v>
      </c>
      <c r="R2193" t="s">
        <v>8348</v>
      </c>
      <c r="S2193" s="17">
        <f t="shared" si="206"/>
        <v>42768.833645833336</v>
      </c>
      <c r="T2193" s="17">
        <f t="shared" si="207"/>
        <v>42780.833645833336</v>
      </c>
      <c r="U2193">
        <f t="shared" si="208"/>
        <v>2017</v>
      </c>
      <c r="V2193" t="str">
        <f>TEXT(W2193*29,"mmm")</f>
        <v>Feb</v>
      </c>
      <c r="W2193">
        <f t="shared" si="209"/>
        <v>2</v>
      </c>
    </row>
    <row r="2194" spans="1:23" ht="48" x14ac:dyDescent="0.2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205"/>
        <v>1081</v>
      </c>
      <c r="P2194">
        <f t="shared" si="204"/>
        <v>40.07</v>
      </c>
      <c r="Q2194" s="11" t="s">
        <v>8330</v>
      </c>
      <c r="R2194" t="s">
        <v>8348</v>
      </c>
      <c r="S2194" s="17">
        <f t="shared" si="206"/>
        <v>42691.8512037037</v>
      </c>
      <c r="T2194" s="17">
        <f t="shared" si="207"/>
        <v>42719.958333333328</v>
      </c>
      <c r="U2194">
        <f t="shared" si="208"/>
        <v>2016</v>
      </c>
      <c r="V2194" t="str">
        <f>TEXT(W2194*29,"mmm")</f>
        <v>Nov</v>
      </c>
      <c r="W2194">
        <f t="shared" si="209"/>
        <v>11</v>
      </c>
    </row>
    <row r="2195" spans="1:23" ht="48" x14ac:dyDescent="0.2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205"/>
        <v>452</v>
      </c>
      <c r="P2195">
        <f t="shared" si="204"/>
        <v>75.650000000000006</v>
      </c>
      <c r="Q2195" s="11" t="s">
        <v>8330</v>
      </c>
      <c r="R2195" t="s">
        <v>8348</v>
      </c>
      <c r="S2195" s="17">
        <f t="shared" si="206"/>
        <v>42664.405925925923</v>
      </c>
      <c r="T2195" s="17">
        <f t="shared" si="207"/>
        <v>42695.207638888889</v>
      </c>
      <c r="U2195">
        <f t="shared" si="208"/>
        <v>2016</v>
      </c>
      <c r="V2195" t="str">
        <f>TEXT(W2195*29,"mmm")</f>
        <v>Oct</v>
      </c>
      <c r="W2195">
        <f t="shared" si="209"/>
        <v>10</v>
      </c>
    </row>
    <row r="2196" spans="1:23" ht="48" x14ac:dyDescent="0.2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205"/>
        <v>537</v>
      </c>
      <c r="P2196">
        <f t="shared" si="204"/>
        <v>61.2</v>
      </c>
      <c r="Q2196" s="11" t="s">
        <v>8330</v>
      </c>
      <c r="R2196" t="s">
        <v>8348</v>
      </c>
      <c r="S2196" s="17">
        <f t="shared" si="206"/>
        <v>42425.757986111115</v>
      </c>
      <c r="T2196" s="17">
        <f t="shared" si="207"/>
        <v>42455.716319444444</v>
      </c>
      <c r="U2196">
        <f t="shared" si="208"/>
        <v>2016</v>
      </c>
      <c r="V2196" t="str">
        <f>TEXT(W2196*29,"mmm")</f>
        <v>Feb</v>
      </c>
      <c r="W2196">
        <f t="shared" si="209"/>
        <v>2</v>
      </c>
    </row>
    <row r="2197" spans="1:23" ht="32" x14ac:dyDescent="0.2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205"/>
        <v>120</v>
      </c>
      <c r="P2197">
        <f t="shared" si="204"/>
        <v>48.13</v>
      </c>
      <c r="Q2197" s="11" t="s">
        <v>8330</v>
      </c>
      <c r="R2197" t="s">
        <v>8348</v>
      </c>
      <c r="S2197" s="17">
        <f t="shared" si="206"/>
        <v>42197.771990740745</v>
      </c>
      <c r="T2197" s="17">
        <f t="shared" si="207"/>
        <v>42227.771990740745</v>
      </c>
      <c r="U2197">
        <f t="shared" si="208"/>
        <v>2015</v>
      </c>
      <c r="V2197" t="str">
        <f>TEXT(W2197*29,"mmm")</f>
        <v>Jul</v>
      </c>
      <c r="W2197">
        <f t="shared" si="209"/>
        <v>7</v>
      </c>
    </row>
    <row r="2198" spans="1:23" ht="32" x14ac:dyDescent="0.2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205"/>
        <v>114</v>
      </c>
      <c r="P2198">
        <f t="shared" si="204"/>
        <v>68.11</v>
      </c>
      <c r="Q2198" s="11" t="s">
        <v>8330</v>
      </c>
      <c r="R2198" t="s">
        <v>8348</v>
      </c>
      <c r="S2198" s="17">
        <f t="shared" si="206"/>
        <v>42675.487291666665</v>
      </c>
      <c r="T2198" s="17">
        <f t="shared" si="207"/>
        <v>42706.291666666672</v>
      </c>
      <c r="U2198">
        <f t="shared" si="208"/>
        <v>2016</v>
      </c>
      <c r="V2198" t="str">
        <f>TEXT(W2198*29,"mmm")</f>
        <v>Nov</v>
      </c>
      <c r="W2198">
        <f t="shared" si="209"/>
        <v>11</v>
      </c>
    </row>
    <row r="2199" spans="1:23" ht="48" x14ac:dyDescent="0.2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205"/>
        <v>951</v>
      </c>
      <c r="P2199">
        <f t="shared" si="204"/>
        <v>65.89</v>
      </c>
      <c r="Q2199" s="11" t="s">
        <v>8330</v>
      </c>
      <c r="R2199" t="s">
        <v>8348</v>
      </c>
      <c r="S2199" s="17">
        <f t="shared" si="206"/>
        <v>42033.584016203706</v>
      </c>
      <c r="T2199" s="17">
        <f t="shared" si="207"/>
        <v>42063.584016203706</v>
      </c>
      <c r="U2199">
        <f t="shared" si="208"/>
        <v>2015</v>
      </c>
      <c r="V2199" t="str">
        <f>TEXT(W2199*29,"mmm")</f>
        <v>Jan</v>
      </c>
      <c r="W2199">
        <f t="shared" si="209"/>
        <v>1</v>
      </c>
    </row>
    <row r="2200" spans="1:23" ht="48" x14ac:dyDescent="0.2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205"/>
        <v>133</v>
      </c>
      <c r="P2200">
        <f t="shared" si="204"/>
        <v>81.650000000000006</v>
      </c>
      <c r="Q2200" s="11" t="s">
        <v>8330</v>
      </c>
      <c r="R2200" t="s">
        <v>8348</v>
      </c>
      <c r="S2200" s="17">
        <f t="shared" si="206"/>
        <v>42292.513888888891</v>
      </c>
      <c r="T2200" s="17">
        <f t="shared" si="207"/>
        <v>42322.555555555555</v>
      </c>
      <c r="U2200">
        <f t="shared" si="208"/>
        <v>2015</v>
      </c>
      <c r="V2200" t="str">
        <f>TEXT(W2200*29,"mmm")</f>
        <v>Oct</v>
      </c>
      <c r="W2200">
        <f t="shared" si="209"/>
        <v>10</v>
      </c>
    </row>
    <row r="2201" spans="1:23" ht="32" x14ac:dyDescent="0.2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205"/>
        <v>147</v>
      </c>
      <c r="P2201">
        <f t="shared" si="204"/>
        <v>52.7</v>
      </c>
      <c r="Q2201" s="11" t="s">
        <v>8330</v>
      </c>
      <c r="R2201" t="s">
        <v>8348</v>
      </c>
      <c r="S2201" s="17">
        <f t="shared" si="206"/>
        <v>42262.416643518518</v>
      </c>
      <c r="T2201" s="17">
        <f t="shared" si="207"/>
        <v>42292.416643518518</v>
      </c>
      <c r="U2201">
        <f t="shared" si="208"/>
        <v>2015</v>
      </c>
      <c r="V2201" t="str">
        <f>TEXT(W2201*29,"mmm")</f>
        <v>Sep</v>
      </c>
      <c r="W2201">
        <f t="shared" si="209"/>
        <v>9</v>
      </c>
    </row>
    <row r="2202" spans="1:23" ht="48" x14ac:dyDescent="0.2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205"/>
        <v>542</v>
      </c>
      <c r="P2202">
        <f t="shared" si="204"/>
        <v>41.23</v>
      </c>
      <c r="Q2202" s="11" t="s">
        <v>8330</v>
      </c>
      <c r="R2202" t="s">
        <v>8348</v>
      </c>
      <c r="S2202" s="17">
        <f t="shared" si="206"/>
        <v>42163.625787037032</v>
      </c>
      <c r="T2202" s="17">
        <f t="shared" si="207"/>
        <v>42191.125</v>
      </c>
      <c r="U2202">
        <f t="shared" si="208"/>
        <v>2015</v>
      </c>
      <c r="V2202" t="str">
        <f>TEXT(W2202*29,"mmm")</f>
        <v>Jun</v>
      </c>
      <c r="W2202">
        <f t="shared" si="209"/>
        <v>6</v>
      </c>
    </row>
    <row r="2203" spans="1:23" ht="48" x14ac:dyDescent="0.2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205"/>
        <v>383</v>
      </c>
      <c r="P2203">
        <f t="shared" si="204"/>
        <v>15.04</v>
      </c>
      <c r="Q2203" s="11" t="s">
        <v>8322</v>
      </c>
      <c r="R2203" t="s">
        <v>8327</v>
      </c>
      <c r="S2203" s="17">
        <f t="shared" si="206"/>
        <v>41276.846817129634</v>
      </c>
      <c r="T2203" s="17">
        <f t="shared" si="207"/>
        <v>41290.846817129634</v>
      </c>
      <c r="U2203">
        <f t="shared" si="208"/>
        <v>2013</v>
      </c>
      <c r="V2203" t="str">
        <f>TEXT(W2203*29,"mmm")</f>
        <v>Jan</v>
      </c>
      <c r="W2203">
        <f t="shared" si="209"/>
        <v>1</v>
      </c>
    </row>
    <row r="2204" spans="1:23" ht="32" x14ac:dyDescent="0.2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205"/>
        <v>704</v>
      </c>
      <c r="P2204">
        <f t="shared" si="204"/>
        <v>39.07</v>
      </c>
      <c r="Q2204" s="11" t="s">
        <v>8322</v>
      </c>
      <c r="R2204" t="s">
        <v>8327</v>
      </c>
      <c r="S2204" s="17">
        <f t="shared" si="206"/>
        <v>41184.849166666667</v>
      </c>
      <c r="T2204" s="17">
        <f t="shared" si="207"/>
        <v>41214.849166666667</v>
      </c>
      <c r="U2204">
        <f t="shared" si="208"/>
        <v>2012</v>
      </c>
      <c r="V2204" t="str">
        <f>TEXT(W2204*29,"mmm")</f>
        <v>Oct</v>
      </c>
      <c r="W2204">
        <f t="shared" si="209"/>
        <v>10</v>
      </c>
    </row>
    <row r="2205" spans="1:23" ht="48" x14ac:dyDescent="0.2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205"/>
        <v>110</v>
      </c>
      <c r="P2205">
        <f t="shared" si="204"/>
        <v>43.82</v>
      </c>
      <c r="Q2205" s="11" t="s">
        <v>8322</v>
      </c>
      <c r="R2205" t="s">
        <v>8327</v>
      </c>
      <c r="S2205" s="17">
        <f t="shared" si="206"/>
        <v>42241.85974537037</v>
      </c>
      <c r="T2205" s="17">
        <f t="shared" si="207"/>
        <v>42271.85974537037</v>
      </c>
      <c r="U2205">
        <f t="shared" si="208"/>
        <v>2015</v>
      </c>
      <c r="V2205" t="str">
        <f>TEXT(W2205*29,"mmm")</f>
        <v>Aug</v>
      </c>
      <c r="W2205">
        <f t="shared" si="209"/>
        <v>8</v>
      </c>
    </row>
    <row r="2206" spans="1:23" ht="48" x14ac:dyDescent="0.2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205"/>
        <v>133</v>
      </c>
      <c r="P2206">
        <f t="shared" si="204"/>
        <v>27.3</v>
      </c>
      <c r="Q2206" s="11" t="s">
        <v>8322</v>
      </c>
      <c r="R2206" t="s">
        <v>8327</v>
      </c>
      <c r="S2206" s="17">
        <f t="shared" si="206"/>
        <v>41312.311562499999</v>
      </c>
      <c r="T2206" s="17">
        <f t="shared" si="207"/>
        <v>41342.311562499999</v>
      </c>
      <c r="U2206">
        <f t="shared" si="208"/>
        <v>2013</v>
      </c>
      <c r="V2206" t="str">
        <f>TEXT(W2206*29,"mmm")</f>
        <v>Feb</v>
      </c>
      <c r="W2206">
        <f t="shared" si="209"/>
        <v>2</v>
      </c>
    </row>
    <row r="2207" spans="1:23" ht="48" x14ac:dyDescent="0.2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205"/>
        <v>152</v>
      </c>
      <c r="P2207">
        <f t="shared" si="204"/>
        <v>42.22</v>
      </c>
      <c r="Q2207" s="11" t="s">
        <v>8322</v>
      </c>
      <c r="R2207" t="s">
        <v>8327</v>
      </c>
      <c r="S2207" s="17">
        <f t="shared" si="206"/>
        <v>41031.82163194444</v>
      </c>
      <c r="T2207" s="17">
        <f t="shared" si="207"/>
        <v>41061.82163194444</v>
      </c>
      <c r="U2207">
        <f t="shared" si="208"/>
        <v>2012</v>
      </c>
      <c r="V2207" t="str">
        <f>TEXT(W2207*29,"mmm")</f>
        <v>May</v>
      </c>
      <c r="W2207">
        <f t="shared" si="209"/>
        <v>5</v>
      </c>
    </row>
    <row r="2208" spans="1:23" ht="48" x14ac:dyDescent="0.2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205"/>
        <v>103</v>
      </c>
      <c r="P2208">
        <f t="shared" si="204"/>
        <v>33.24</v>
      </c>
      <c r="Q2208" s="11" t="s">
        <v>8322</v>
      </c>
      <c r="R2208" t="s">
        <v>8327</v>
      </c>
      <c r="S2208" s="17">
        <f t="shared" si="206"/>
        <v>40997.257222222222</v>
      </c>
      <c r="T2208" s="17">
        <f t="shared" si="207"/>
        <v>41015.257222222222</v>
      </c>
      <c r="U2208">
        <f t="shared" si="208"/>
        <v>2012</v>
      </c>
      <c r="V2208" t="str">
        <f>TEXT(W2208*29,"mmm")</f>
        <v>Mar</v>
      </c>
      <c r="W2208">
        <f t="shared" si="209"/>
        <v>3</v>
      </c>
    </row>
    <row r="2209" spans="1:23" ht="48" x14ac:dyDescent="0.2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205"/>
        <v>100</v>
      </c>
      <c r="P2209">
        <f t="shared" si="204"/>
        <v>285.70999999999998</v>
      </c>
      <c r="Q2209" s="11" t="s">
        <v>8322</v>
      </c>
      <c r="R2209" t="s">
        <v>8327</v>
      </c>
      <c r="S2209" s="17">
        <f t="shared" si="206"/>
        <v>41564.194131944445</v>
      </c>
      <c r="T2209" s="17">
        <f t="shared" si="207"/>
        <v>41594.235798611109</v>
      </c>
      <c r="U2209">
        <f t="shared" si="208"/>
        <v>2013</v>
      </c>
      <c r="V2209" t="str">
        <f>TEXT(W2209*29,"mmm")</f>
        <v>Oct</v>
      </c>
      <c r="W2209">
        <f t="shared" si="209"/>
        <v>10</v>
      </c>
    </row>
    <row r="2210" spans="1:23" ht="48" x14ac:dyDescent="0.2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205"/>
        <v>102</v>
      </c>
      <c r="P2210">
        <f t="shared" si="204"/>
        <v>42.33</v>
      </c>
      <c r="Q2210" s="11" t="s">
        <v>8322</v>
      </c>
      <c r="R2210" t="s">
        <v>8327</v>
      </c>
      <c r="S2210" s="17">
        <f t="shared" si="206"/>
        <v>40946.882245370369</v>
      </c>
      <c r="T2210" s="17">
        <f t="shared" si="207"/>
        <v>41006.166666666664</v>
      </c>
      <c r="U2210">
        <f t="shared" si="208"/>
        <v>2012</v>
      </c>
      <c r="V2210" t="str">
        <f>TEXT(W2210*29,"mmm")</f>
        <v>Feb</v>
      </c>
      <c r="W2210">
        <f t="shared" si="209"/>
        <v>2</v>
      </c>
    </row>
    <row r="2211" spans="1:23" ht="32" x14ac:dyDescent="0.2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205"/>
        <v>151</v>
      </c>
      <c r="P2211">
        <f t="shared" si="204"/>
        <v>50.27</v>
      </c>
      <c r="Q2211" s="11" t="s">
        <v>8322</v>
      </c>
      <c r="R2211" t="s">
        <v>8327</v>
      </c>
      <c r="S2211" s="17">
        <f t="shared" si="206"/>
        <v>41732.479675925926</v>
      </c>
      <c r="T2211" s="17">
        <f t="shared" si="207"/>
        <v>41743.958333333336</v>
      </c>
      <c r="U2211">
        <f t="shared" si="208"/>
        <v>2014</v>
      </c>
      <c r="V2211" t="str">
        <f>TEXT(W2211*29,"mmm")</f>
        <v>Apr</v>
      </c>
      <c r="W2211">
        <f t="shared" si="209"/>
        <v>4</v>
      </c>
    </row>
    <row r="2212" spans="1:23" ht="48" x14ac:dyDescent="0.2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205"/>
        <v>111</v>
      </c>
      <c r="P2212">
        <f t="shared" si="204"/>
        <v>61.9</v>
      </c>
      <c r="Q2212" s="11" t="s">
        <v>8322</v>
      </c>
      <c r="R2212" t="s">
        <v>8327</v>
      </c>
      <c r="S2212" s="17">
        <f t="shared" si="206"/>
        <v>40956.066087962965</v>
      </c>
      <c r="T2212" s="17">
        <f t="shared" si="207"/>
        <v>41013.73333333333</v>
      </c>
      <c r="U2212">
        <f t="shared" si="208"/>
        <v>2012</v>
      </c>
      <c r="V2212" t="str">
        <f>TEXT(W2212*29,"mmm")</f>
        <v>Feb</v>
      </c>
      <c r="W2212">
        <f t="shared" si="209"/>
        <v>2</v>
      </c>
    </row>
    <row r="2213" spans="1:23" ht="48" x14ac:dyDescent="0.2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205"/>
        <v>196</v>
      </c>
      <c r="P2213">
        <f t="shared" si="204"/>
        <v>40.75</v>
      </c>
      <c r="Q2213" s="11" t="s">
        <v>8322</v>
      </c>
      <c r="R2213" t="s">
        <v>8327</v>
      </c>
      <c r="S2213" s="17">
        <f t="shared" si="206"/>
        <v>41716.785011574073</v>
      </c>
      <c r="T2213" s="17">
        <f t="shared" si="207"/>
        <v>41739.290972222225</v>
      </c>
      <c r="U2213">
        <f t="shared" si="208"/>
        <v>2014</v>
      </c>
      <c r="V2213" t="str">
        <f>TEXT(W2213*29,"mmm")</f>
        <v>Mar</v>
      </c>
      <c r="W2213">
        <f t="shared" si="209"/>
        <v>3</v>
      </c>
    </row>
    <row r="2214" spans="1:23" ht="48" x14ac:dyDescent="0.2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205"/>
        <v>114</v>
      </c>
      <c r="P2214">
        <f t="shared" si="204"/>
        <v>55.8</v>
      </c>
      <c r="Q2214" s="11" t="s">
        <v>8322</v>
      </c>
      <c r="R2214" t="s">
        <v>8327</v>
      </c>
      <c r="S2214" s="17">
        <f t="shared" si="206"/>
        <v>41548.747418981482</v>
      </c>
      <c r="T2214" s="17">
        <f t="shared" si="207"/>
        <v>41582.041666666664</v>
      </c>
      <c r="U2214">
        <f t="shared" si="208"/>
        <v>2013</v>
      </c>
      <c r="V2214" t="str">
        <f>TEXT(W2214*29,"mmm")</f>
        <v>Oct</v>
      </c>
      <c r="W2214">
        <f t="shared" si="209"/>
        <v>10</v>
      </c>
    </row>
    <row r="2215" spans="1:23" ht="48" x14ac:dyDescent="0.2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205"/>
        <v>200</v>
      </c>
      <c r="P2215">
        <f t="shared" si="204"/>
        <v>10</v>
      </c>
      <c r="Q2215" s="11" t="s">
        <v>8322</v>
      </c>
      <c r="R2215" t="s">
        <v>8327</v>
      </c>
      <c r="S2215" s="17">
        <f t="shared" si="206"/>
        <v>42109.826145833329</v>
      </c>
      <c r="T2215" s="17">
        <f t="shared" si="207"/>
        <v>42139.826145833329</v>
      </c>
      <c r="U2215">
        <f t="shared" si="208"/>
        <v>2015</v>
      </c>
      <c r="V2215" t="str">
        <f>TEXT(W2215*29,"mmm")</f>
        <v>Apr</v>
      </c>
      <c r="W2215">
        <f t="shared" si="209"/>
        <v>4</v>
      </c>
    </row>
    <row r="2216" spans="1:23" ht="48" x14ac:dyDescent="0.2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205"/>
        <v>293</v>
      </c>
      <c r="P2216">
        <f t="shared" si="204"/>
        <v>73.13</v>
      </c>
      <c r="Q2216" s="11" t="s">
        <v>8322</v>
      </c>
      <c r="R2216" t="s">
        <v>8327</v>
      </c>
      <c r="S2216" s="17">
        <f t="shared" si="206"/>
        <v>41646.792222222226</v>
      </c>
      <c r="T2216" s="17">
        <f t="shared" si="207"/>
        <v>41676.792222222226</v>
      </c>
      <c r="U2216">
        <f t="shared" si="208"/>
        <v>2014</v>
      </c>
      <c r="V2216" t="str">
        <f>TEXT(W2216*29,"mmm")</f>
        <v>Jan</v>
      </c>
      <c r="W2216">
        <f t="shared" si="209"/>
        <v>1</v>
      </c>
    </row>
    <row r="2217" spans="1:23" ht="32" x14ac:dyDescent="0.2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205"/>
        <v>156</v>
      </c>
      <c r="P2217">
        <f t="shared" si="204"/>
        <v>26.06</v>
      </c>
      <c r="Q2217" s="11" t="s">
        <v>8322</v>
      </c>
      <c r="R2217" t="s">
        <v>8327</v>
      </c>
      <c r="S2217" s="17">
        <f t="shared" si="206"/>
        <v>40958.717268518521</v>
      </c>
      <c r="T2217" s="17">
        <f t="shared" si="207"/>
        <v>40981.290972222225</v>
      </c>
      <c r="U2217">
        <f t="shared" si="208"/>
        <v>2012</v>
      </c>
      <c r="V2217" t="str">
        <f>TEXT(W2217*29,"mmm")</f>
        <v>Feb</v>
      </c>
      <c r="W2217">
        <f t="shared" si="209"/>
        <v>2</v>
      </c>
    </row>
    <row r="2218" spans="1:23" ht="48" x14ac:dyDescent="0.2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205"/>
        <v>106</v>
      </c>
      <c r="P2218">
        <f t="shared" si="204"/>
        <v>22.64</v>
      </c>
      <c r="Q2218" s="11" t="s">
        <v>8322</v>
      </c>
      <c r="R2218" t="s">
        <v>8327</v>
      </c>
      <c r="S2218" s="17">
        <f t="shared" si="206"/>
        <v>42194.751678240747</v>
      </c>
      <c r="T2218" s="17">
        <f t="shared" si="207"/>
        <v>42208.751678240747</v>
      </c>
      <c r="U2218">
        <f t="shared" si="208"/>
        <v>2015</v>
      </c>
      <c r="V2218" t="str">
        <f>TEXT(W2218*29,"mmm")</f>
        <v>Jul</v>
      </c>
      <c r="W2218">
        <f t="shared" si="209"/>
        <v>7</v>
      </c>
    </row>
    <row r="2219" spans="1:23" ht="48" x14ac:dyDescent="0.2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205"/>
        <v>101</v>
      </c>
      <c r="P2219">
        <f t="shared" si="204"/>
        <v>47.22</v>
      </c>
      <c r="Q2219" s="11" t="s">
        <v>8322</v>
      </c>
      <c r="R2219" t="s">
        <v>8327</v>
      </c>
      <c r="S2219" s="17">
        <f t="shared" si="206"/>
        <v>42299.776770833334</v>
      </c>
      <c r="T2219" s="17">
        <f t="shared" si="207"/>
        <v>42310.333333333328</v>
      </c>
      <c r="U2219">
        <f t="shared" si="208"/>
        <v>2015</v>
      </c>
      <c r="V2219" t="str">
        <f>TEXT(W2219*29,"mmm")</f>
        <v>Oct</v>
      </c>
      <c r="W2219">
        <f t="shared" si="209"/>
        <v>10</v>
      </c>
    </row>
    <row r="2220" spans="1:23" ht="48" x14ac:dyDescent="0.2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205"/>
        <v>123</v>
      </c>
      <c r="P2220">
        <f t="shared" si="204"/>
        <v>32.32</v>
      </c>
      <c r="Q2220" s="11" t="s">
        <v>8322</v>
      </c>
      <c r="R2220" t="s">
        <v>8327</v>
      </c>
      <c r="S2220" s="17">
        <f t="shared" si="206"/>
        <v>41127.812303240738</v>
      </c>
      <c r="T2220" s="17">
        <f t="shared" si="207"/>
        <v>41150</v>
      </c>
      <c r="U2220">
        <f t="shared" si="208"/>
        <v>2012</v>
      </c>
      <c r="V2220" t="str">
        <f>TEXT(W2220*29,"mmm")</f>
        <v>Aug</v>
      </c>
      <c r="W2220">
        <f t="shared" si="209"/>
        <v>8</v>
      </c>
    </row>
    <row r="2221" spans="1:23" ht="48" x14ac:dyDescent="0.2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205"/>
        <v>102</v>
      </c>
      <c r="P2221">
        <f t="shared" si="204"/>
        <v>53.42</v>
      </c>
      <c r="Q2221" s="11" t="s">
        <v>8322</v>
      </c>
      <c r="R2221" t="s">
        <v>8327</v>
      </c>
      <c r="S2221" s="17">
        <f t="shared" si="206"/>
        <v>42205.718888888892</v>
      </c>
      <c r="T2221" s="17">
        <f t="shared" si="207"/>
        <v>42235.718888888892</v>
      </c>
      <c r="U2221">
        <f t="shared" si="208"/>
        <v>2015</v>
      </c>
      <c r="V2221" t="str">
        <f>TEXT(W2221*29,"mmm")</f>
        <v>Jul</v>
      </c>
      <c r="W2221">
        <f t="shared" si="209"/>
        <v>7</v>
      </c>
    </row>
    <row r="2222" spans="1:23" ht="48" x14ac:dyDescent="0.2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205"/>
        <v>101</v>
      </c>
      <c r="P2222">
        <f t="shared" si="204"/>
        <v>51.3</v>
      </c>
      <c r="Q2222" s="11" t="s">
        <v>8322</v>
      </c>
      <c r="R2222" t="s">
        <v>8327</v>
      </c>
      <c r="S2222" s="17">
        <f t="shared" si="206"/>
        <v>41452.060601851852</v>
      </c>
      <c r="T2222" s="17">
        <f t="shared" si="207"/>
        <v>41482.060601851852</v>
      </c>
      <c r="U2222">
        <f t="shared" si="208"/>
        <v>2013</v>
      </c>
      <c r="V2222" t="str">
        <f>TEXT(W2222*29,"mmm")</f>
        <v>Jun</v>
      </c>
      <c r="W2222">
        <f t="shared" si="209"/>
        <v>6</v>
      </c>
    </row>
    <row r="2223" spans="1:23" ht="48" x14ac:dyDescent="0.2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205"/>
        <v>108</v>
      </c>
      <c r="P2223">
        <f t="shared" si="204"/>
        <v>37.200000000000003</v>
      </c>
      <c r="Q2223" s="11" t="s">
        <v>8330</v>
      </c>
      <c r="R2223" t="s">
        <v>8348</v>
      </c>
      <c r="S2223" s="17">
        <f t="shared" si="206"/>
        <v>42452.666770833333</v>
      </c>
      <c r="T2223" s="17">
        <f t="shared" si="207"/>
        <v>42483</v>
      </c>
      <c r="U2223">
        <f t="shared" si="208"/>
        <v>2016</v>
      </c>
      <c r="V2223" t="str">
        <f>TEXT(W2223*29,"mmm")</f>
        <v>Mar</v>
      </c>
      <c r="W2223">
        <f t="shared" si="209"/>
        <v>3</v>
      </c>
    </row>
    <row r="2224" spans="1:23" ht="48" x14ac:dyDescent="0.2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205"/>
        <v>163</v>
      </c>
      <c r="P2224">
        <f t="shared" si="204"/>
        <v>27.1</v>
      </c>
      <c r="Q2224" s="11" t="s">
        <v>8330</v>
      </c>
      <c r="R2224" t="s">
        <v>8348</v>
      </c>
      <c r="S2224" s="17">
        <f t="shared" si="206"/>
        <v>40906.787581018521</v>
      </c>
      <c r="T2224" s="17">
        <f t="shared" si="207"/>
        <v>40936.787581018521</v>
      </c>
      <c r="U2224">
        <f t="shared" si="208"/>
        <v>2011</v>
      </c>
      <c r="V2224" t="str">
        <f>TEXT(W2224*29,"mmm")</f>
        <v>Dec</v>
      </c>
      <c r="W2224">
        <f t="shared" si="209"/>
        <v>12</v>
      </c>
    </row>
    <row r="2225" spans="1:23" ht="48" x14ac:dyDescent="0.2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205"/>
        <v>106</v>
      </c>
      <c r="P2225">
        <f t="shared" si="204"/>
        <v>206.31</v>
      </c>
      <c r="Q2225" s="11" t="s">
        <v>8330</v>
      </c>
      <c r="R2225" t="s">
        <v>8348</v>
      </c>
      <c r="S2225" s="17">
        <f t="shared" si="206"/>
        <v>42152.640833333338</v>
      </c>
      <c r="T2225" s="17">
        <f t="shared" si="207"/>
        <v>42182.640833333338</v>
      </c>
      <c r="U2225">
        <f t="shared" si="208"/>
        <v>2015</v>
      </c>
      <c r="V2225" t="str">
        <f>TEXT(W2225*29,"mmm")</f>
        <v>May</v>
      </c>
      <c r="W2225">
        <f t="shared" si="209"/>
        <v>5</v>
      </c>
    </row>
    <row r="2226" spans="1:23" ht="48" x14ac:dyDescent="0.2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205"/>
        <v>243</v>
      </c>
      <c r="P2226">
        <f t="shared" si="204"/>
        <v>82.15</v>
      </c>
      <c r="Q2226" s="11" t="s">
        <v>8330</v>
      </c>
      <c r="R2226" t="s">
        <v>8348</v>
      </c>
      <c r="S2226" s="17">
        <f t="shared" si="206"/>
        <v>42644.667534722219</v>
      </c>
      <c r="T2226" s="17">
        <f t="shared" si="207"/>
        <v>42672.791666666672</v>
      </c>
      <c r="U2226">
        <f t="shared" si="208"/>
        <v>2016</v>
      </c>
      <c r="V2226" t="str">
        <f>TEXT(W2226*29,"mmm")</f>
        <v>Oct</v>
      </c>
      <c r="W2226">
        <f t="shared" si="209"/>
        <v>10</v>
      </c>
    </row>
    <row r="2227" spans="1:23" ht="48" x14ac:dyDescent="0.2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205"/>
        <v>945</v>
      </c>
      <c r="P2227">
        <f t="shared" si="204"/>
        <v>164.8</v>
      </c>
      <c r="Q2227" s="11" t="s">
        <v>8330</v>
      </c>
      <c r="R2227" t="s">
        <v>8348</v>
      </c>
      <c r="S2227" s="17">
        <f t="shared" si="206"/>
        <v>41873.79184027778</v>
      </c>
      <c r="T2227" s="17">
        <f t="shared" si="207"/>
        <v>41903.79184027778</v>
      </c>
      <c r="U2227">
        <f t="shared" si="208"/>
        <v>2014</v>
      </c>
      <c r="V2227" t="str">
        <f>TEXT(W2227*29,"mmm")</f>
        <v>Aug</v>
      </c>
      <c r="W2227">
        <f t="shared" si="209"/>
        <v>8</v>
      </c>
    </row>
    <row r="2228" spans="1:23" ht="48" x14ac:dyDescent="0.2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205"/>
        <v>108</v>
      </c>
      <c r="P2228">
        <f t="shared" si="204"/>
        <v>60.82</v>
      </c>
      <c r="Q2228" s="11" t="s">
        <v>8330</v>
      </c>
      <c r="R2228" t="s">
        <v>8348</v>
      </c>
      <c r="S2228" s="17">
        <f t="shared" si="206"/>
        <v>42381.79886574074</v>
      </c>
      <c r="T2228" s="17">
        <f t="shared" si="207"/>
        <v>42412.207638888889</v>
      </c>
      <c r="U2228">
        <f t="shared" si="208"/>
        <v>2016</v>
      </c>
      <c r="V2228" t="str">
        <f>TEXT(W2228*29,"mmm")</f>
        <v>Jan</v>
      </c>
      <c r="W2228">
        <f t="shared" si="209"/>
        <v>1</v>
      </c>
    </row>
    <row r="2229" spans="1:23" ht="48" x14ac:dyDescent="0.2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205"/>
        <v>157</v>
      </c>
      <c r="P2229">
        <f t="shared" si="204"/>
        <v>67.97</v>
      </c>
      <c r="Q2229" s="11" t="s">
        <v>8330</v>
      </c>
      <c r="R2229" t="s">
        <v>8348</v>
      </c>
      <c r="S2229" s="17">
        <f t="shared" si="206"/>
        <v>41561.807349537034</v>
      </c>
      <c r="T2229" s="17">
        <f t="shared" si="207"/>
        <v>41591.849016203705</v>
      </c>
      <c r="U2229">
        <f t="shared" si="208"/>
        <v>2013</v>
      </c>
      <c r="V2229" t="str">
        <f>TEXT(W2229*29,"mmm")</f>
        <v>Oct</v>
      </c>
      <c r="W2229">
        <f t="shared" si="209"/>
        <v>10</v>
      </c>
    </row>
    <row r="2230" spans="1:23" ht="48" x14ac:dyDescent="0.2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205"/>
        <v>1174</v>
      </c>
      <c r="P2230">
        <f t="shared" si="204"/>
        <v>81.56</v>
      </c>
      <c r="Q2230" s="11" t="s">
        <v>8330</v>
      </c>
      <c r="R2230" t="s">
        <v>8348</v>
      </c>
      <c r="S2230" s="17">
        <f t="shared" si="206"/>
        <v>42202.278194444443</v>
      </c>
      <c r="T2230" s="17">
        <f t="shared" si="207"/>
        <v>42232.278194444443</v>
      </c>
      <c r="U2230">
        <f t="shared" si="208"/>
        <v>2015</v>
      </c>
      <c r="V2230" t="str">
        <f>TEXT(W2230*29,"mmm")</f>
        <v>Jul</v>
      </c>
      <c r="W2230">
        <f t="shared" si="209"/>
        <v>7</v>
      </c>
    </row>
    <row r="2231" spans="1:23" ht="48" x14ac:dyDescent="0.2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205"/>
        <v>171</v>
      </c>
      <c r="P2231">
        <f t="shared" si="204"/>
        <v>25.43</v>
      </c>
      <c r="Q2231" s="11" t="s">
        <v>8330</v>
      </c>
      <c r="R2231" t="s">
        <v>8348</v>
      </c>
      <c r="S2231" s="17">
        <f t="shared" si="206"/>
        <v>41484.664247685185</v>
      </c>
      <c r="T2231" s="17">
        <f t="shared" si="207"/>
        <v>41520.166666666664</v>
      </c>
      <c r="U2231">
        <f t="shared" si="208"/>
        <v>2013</v>
      </c>
      <c r="V2231" t="str">
        <f>TEXT(W2231*29,"mmm")</f>
        <v>Jul</v>
      </c>
      <c r="W2231">
        <f t="shared" si="209"/>
        <v>7</v>
      </c>
    </row>
    <row r="2232" spans="1:23" ht="48" x14ac:dyDescent="0.2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205"/>
        <v>126</v>
      </c>
      <c r="P2232">
        <f t="shared" si="204"/>
        <v>21.5</v>
      </c>
      <c r="Q2232" s="11" t="s">
        <v>8330</v>
      </c>
      <c r="R2232" t="s">
        <v>8348</v>
      </c>
      <c r="S2232" s="17">
        <f t="shared" si="206"/>
        <v>41724.881099537037</v>
      </c>
      <c r="T2232" s="17">
        <f t="shared" si="207"/>
        <v>41754.881099537037</v>
      </c>
      <c r="U2232">
        <f t="shared" si="208"/>
        <v>2014</v>
      </c>
      <c r="V2232" t="str">
        <f>TEXT(W2232*29,"mmm")</f>
        <v>Mar</v>
      </c>
      <c r="W2232">
        <f t="shared" si="209"/>
        <v>3</v>
      </c>
    </row>
    <row r="2233" spans="1:23" ht="48" x14ac:dyDescent="0.2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205"/>
        <v>1212</v>
      </c>
      <c r="P2233">
        <f t="shared" si="204"/>
        <v>27.23</v>
      </c>
      <c r="Q2233" s="11" t="s">
        <v>8330</v>
      </c>
      <c r="R2233" t="s">
        <v>8348</v>
      </c>
      <c r="S2233" s="17">
        <f t="shared" si="206"/>
        <v>41423.910891203705</v>
      </c>
      <c r="T2233" s="17">
        <f t="shared" si="207"/>
        <v>41450.208333333336</v>
      </c>
      <c r="U2233">
        <f t="shared" si="208"/>
        <v>2013</v>
      </c>
      <c r="V2233" t="str">
        <f>TEXT(W2233*29,"mmm")</f>
        <v>May</v>
      </c>
      <c r="W2233">
        <f t="shared" si="209"/>
        <v>5</v>
      </c>
    </row>
    <row r="2234" spans="1:23" ht="48" x14ac:dyDescent="0.2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205"/>
        <v>496</v>
      </c>
      <c r="P2234">
        <f t="shared" si="204"/>
        <v>25.09</v>
      </c>
      <c r="Q2234" s="11" t="s">
        <v>8330</v>
      </c>
      <c r="R2234" t="s">
        <v>8348</v>
      </c>
      <c r="S2234" s="17">
        <f t="shared" si="206"/>
        <v>41806.794074074074</v>
      </c>
      <c r="T2234" s="17">
        <f t="shared" si="207"/>
        <v>41839.125</v>
      </c>
      <c r="U2234">
        <f t="shared" si="208"/>
        <v>2014</v>
      </c>
      <c r="V2234" t="str">
        <f>TEXT(W2234*29,"mmm")</f>
        <v>Jun</v>
      </c>
      <c r="W2234">
        <f t="shared" si="209"/>
        <v>6</v>
      </c>
    </row>
    <row r="2235" spans="1:23" ht="48" x14ac:dyDescent="0.2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205"/>
        <v>332</v>
      </c>
      <c r="P2235">
        <f t="shared" si="204"/>
        <v>21.23</v>
      </c>
      <c r="Q2235" s="11" t="s">
        <v>8330</v>
      </c>
      <c r="R2235" t="s">
        <v>8348</v>
      </c>
      <c r="S2235" s="17">
        <f t="shared" si="206"/>
        <v>42331.378923611104</v>
      </c>
      <c r="T2235" s="17">
        <f t="shared" si="207"/>
        <v>42352</v>
      </c>
      <c r="U2235">
        <f t="shared" si="208"/>
        <v>2015</v>
      </c>
      <c r="V2235" t="str">
        <f>TEXT(W2235*29,"mmm")</f>
        <v>Nov</v>
      </c>
      <c r="W2235">
        <f t="shared" si="209"/>
        <v>11</v>
      </c>
    </row>
    <row r="2236" spans="1:23" ht="48" x14ac:dyDescent="0.2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205"/>
        <v>1165</v>
      </c>
      <c r="P2236">
        <f t="shared" si="204"/>
        <v>41.61</v>
      </c>
      <c r="Q2236" s="11" t="s">
        <v>8330</v>
      </c>
      <c r="R2236" t="s">
        <v>8348</v>
      </c>
      <c r="S2236" s="17">
        <f t="shared" si="206"/>
        <v>42710.824618055558</v>
      </c>
      <c r="T2236" s="17">
        <f t="shared" si="207"/>
        <v>42740.824618055558</v>
      </c>
      <c r="U2236">
        <f t="shared" si="208"/>
        <v>2016</v>
      </c>
      <c r="V2236" t="str">
        <f>TEXT(W2236*29,"mmm")</f>
        <v>Dec</v>
      </c>
      <c r="W2236">
        <f t="shared" si="209"/>
        <v>12</v>
      </c>
    </row>
    <row r="2237" spans="1:23" ht="32" x14ac:dyDescent="0.2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205"/>
        <v>153</v>
      </c>
      <c r="P2237">
        <f t="shared" si="204"/>
        <v>135.59</v>
      </c>
      <c r="Q2237" s="11" t="s">
        <v>8330</v>
      </c>
      <c r="R2237" t="s">
        <v>8348</v>
      </c>
      <c r="S2237" s="17">
        <f t="shared" si="206"/>
        <v>42062.022118055553</v>
      </c>
      <c r="T2237" s="17">
        <f t="shared" si="207"/>
        <v>42091.980451388896</v>
      </c>
      <c r="U2237">
        <f t="shared" si="208"/>
        <v>2015</v>
      </c>
      <c r="V2237" t="str">
        <f>TEXT(W2237*29,"mmm")</f>
        <v>Feb</v>
      </c>
      <c r="W2237">
        <f t="shared" si="209"/>
        <v>2</v>
      </c>
    </row>
    <row r="2238" spans="1:23" ht="32" x14ac:dyDescent="0.2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205"/>
        <v>537</v>
      </c>
      <c r="P2238">
        <f t="shared" si="204"/>
        <v>22.12</v>
      </c>
      <c r="Q2238" s="11" t="s">
        <v>8330</v>
      </c>
      <c r="R2238" t="s">
        <v>8348</v>
      </c>
      <c r="S2238" s="17">
        <f t="shared" si="206"/>
        <v>42371.617164351846</v>
      </c>
      <c r="T2238" s="17">
        <f t="shared" si="207"/>
        <v>42401.617164351846</v>
      </c>
      <c r="U2238">
        <f t="shared" si="208"/>
        <v>2016</v>
      </c>
      <c r="V2238" t="str">
        <f>TEXT(W2238*29,"mmm")</f>
        <v>Jan</v>
      </c>
      <c r="W2238">
        <f t="shared" si="209"/>
        <v>1</v>
      </c>
    </row>
    <row r="2239" spans="1:23" ht="48" x14ac:dyDescent="0.2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205"/>
        <v>353</v>
      </c>
      <c r="P2239">
        <f t="shared" si="204"/>
        <v>64.63</v>
      </c>
      <c r="Q2239" s="11" t="s">
        <v>8330</v>
      </c>
      <c r="R2239" t="s">
        <v>8348</v>
      </c>
      <c r="S2239" s="17">
        <f t="shared" si="206"/>
        <v>41915.003275462965</v>
      </c>
      <c r="T2239" s="17">
        <f t="shared" si="207"/>
        <v>41955.332638888889</v>
      </c>
      <c r="U2239">
        <f t="shared" si="208"/>
        <v>2014</v>
      </c>
      <c r="V2239" t="str">
        <f>TEXT(W2239*29,"mmm")</f>
        <v>Oct</v>
      </c>
      <c r="W2239">
        <f t="shared" si="209"/>
        <v>10</v>
      </c>
    </row>
    <row r="2240" spans="1:23" ht="32" x14ac:dyDescent="0.2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205"/>
        <v>137</v>
      </c>
      <c r="P2240">
        <f t="shared" si="204"/>
        <v>69.569999999999993</v>
      </c>
      <c r="Q2240" s="11" t="s">
        <v>8330</v>
      </c>
      <c r="R2240" t="s">
        <v>8348</v>
      </c>
      <c r="S2240" s="17">
        <f t="shared" si="206"/>
        <v>42774.621712962966</v>
      </c>
      <c r="T2240" s="17">
        <f t="shared" si="207"/>
        <v>42804.621712962966</v>
      </c>
      <c r="U2240">
        <f t="shared" si="208"/>
        <v>2017</v>
      </c>
      <c r="V2240" t="str">
        <f>TEXT(W2240*29,"mmm")</f>
        <v>Feb</v>
      </c>
      <c r="W2240">
        <f t="shared" si="209"/>
        <v>2</v>
      </c>
    </row>
    <row r="2241" spans="1:23" ht="32" x14ac:dyDescent="0.2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205"/>
        <v>128</v>
      </c>
      <c r="P2241">
        <f t="shared" si="204"/>
        <v>75.13</v>
      </c>
      <c r="Q2241" s="11" t="s">
        <v>8330</v>
      </c>
      <c r="R2241" t="s">
        <v>8348</v>
      </c>
      <c r="S2241" s="17">
        <f t="shared" si="206"/>
        <v>41572.958495370374</v>
      </c>
      <c r="T2241" s="17">
        <f t="shared" si="207"/>
        <v>41609.168055555558</v>
      </c>
      <c r="U2241">
        <f t="shared" si="208"/>
        <v>2013</v>
      </c>
      <c r="V2241" t="str">
        <f>TEXT(W2241*29,"mmm")</f>
        <v>Oct</v>
      </c>
      <c r="W2241">
        <f t="shared" si="209"/>
        <v>10</v>
      </c>
    </row>
    <row r="2242" spans="1:23" ht="48" x14ac:dyDescent="0.2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205"/>
        <v>271</v>
      </c>
      <c r="P2242">
        <f t="shared" ref="P2242:P2305" si="210">IFERROR(ROUND(E2242/L2242,2),0)</f>
        <v>140.97999999999999</v>
      </c>
      <c r="Q2242" s="11" t="s">
        <v>8330</v>
      </c>
      <c r="R2242" t="s">
        <v>8348</v>
      </c>
      <c r="S2242" s="17">
        <f t="shared" si="206"/>
        <v>42452.825740740736</v>
      </c>
      <c r="T2242" s="17">
        <f t="shared" si="207"/>
        <v>42482.825740740736</v>
      </c>
      <c r="U2242">
        <f t="shared" si="208"/>
        <v>2016</v>
      </c>
      <c r="V2242" t="str">
        <f>TEXT(W2242*29,"mmm")</f>
        <v>Mar</v>
      </c>
      <c r="W2242">
        <f t="shared" si="209"/>
        <v>3</v>
      </c>
    </row>
    <row r="2243" spans="1:23" ht="48" x14ac:dyDescent="0.2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211">ROUND(E2243/D2243*100,0)</f>
        <v>806</v>
      </c>
      <c r="P2243">
        <f t="shared" si="210"/>
        <v>49.47</v>
      </c>
      <c r="Q2243" s="11" t="s">
        <v>8330</v>
      </c>
      <c r="R2243" t="s">
        <v>8348</v>
      </c>
      <c r="S2243" s="17">
        <f t="shared" ref="S2243:S2306" si="212">(((J2243/60)/60)/24)+DATE(1970,1,1)</f>
        <v>42766.827546296292</v>
      </c>
      <c r="T2243" s="17">
        <f t="shared" ref="T2243:T2306" si="213">(((I2243/60)/60)/24)+DATE(1970,1,1)</f>
        <v>42796.827546296292</v>
      </c>
      <c r="U2243">
        <f t="shared" ref="U2243:U2306" si="214">YEAR(S2243)</f>
        <v>2017</v>
      </c>
      <c r="V2243" t="str">
        <f>TEXT(W2243*29,"mmm")</f>
        <v>Jan</v>
      </c>
      <c r="W2243">
        <f t="shared" ref="W2243:W2306" si="215">MONTH(S2243)</f>
        <v>1</v>
      </c>
    </row>
    <row r="2244" spans="1:23" ht="32" x14ac:dyDescent="0.2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211"/>
        <v>1360</v>
      </c>
      <c r="P2244">
        <f t="shared" si="210"/>
        <v>53.87</v>
      </c>
      <c r="Q2244" s="11" t="s">
        <v>8330</v>
      </c>
      <c r="R2244" t="s">
        <v>8348</v>
      </c>
      <c r="S2244" s="17">
        <f t="shared" si="212"/>
        <v>41569.575613425928</v>
      </c>
      <c r="T2244" s="17">
        <f t="shared" si="213"/>
        <v>41605.126388888886</v>
      </c>
      <c r="U2244">
        <f t="shared" si="214"/>
        <v>2013</v>
      </c>
      <c r="V2244" t="str">
        <f>TEXT(W2244*29,"mmm")</f>
        <v>Oct</v>
      </c>
      <c r="W2244">
        <f t="shared" si="215"/>
        <v>10</v>
      </c>
    </row>
    <row r="2245" spans="1:23" ht="48" x14ac:dyDescent="0.2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211"/>
        <v>930250</v>
      </c>
      <c r="P2245">
        <f t="shared" si="210"/>
        <v>4.57</v>
      </c>
      <c r="Q2245" s="11" t="s">
        <v>8330</v>
      </c>
      <c r="R2245" t="s">
        <v>8348</v>
      </c>
      <c r="S2245" s="17">
        <f t="shared" si="212"/>
        <v>42800.751041666663</v>
      </c>
      <c r="T2245" s="17">
        <f t="shared" si="213"/>
        <v>42807.125</v>
      </c>
      <c r="U2245">
        <f t="shared" si="214"/>
        <v>2017</v>
      </c>
      <c r="V2245" t="str">
        <f>TEXT(W2245*29,"mmm")</f>
        <v>Mar</v>
      </c>
      <c r="W2245">
        <f t="shared" si="215"/>
        <v>3</v>
      </c>
    </row>
    <row r="2246" spans="1:23" ht="48" x14ac:dyDescent="0.2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211"/>
        <v>377</v>
      </c>
      <c r="P2246">
        <f t="shared" si="210"/>
        <v>65</v>
      </c>
      <c r="Q2246" s="11" t="s">
        <v>8330</v>
      </c>
      <c r="R2246" t="s">
        <v>8348</v>
      </c>
      <c r="S2246" s="17">
        <f t="shared" si="212"/>
        <v>42647.818819444445</v>
      </c>
      <c r="T2246" s="17">
        <f t="shared" si="213"/>
        <v>42659.854166666672</v>
      </c>
      <c r="U2246">
        <f t="shared" si="214"/>
        <v>2016</v>
      </c>
      <c r="V2246" t="str">
        <f>TEXT(W2246*29,"mmm")</f>
        <v>Oct</v>
      </c>
      <c r="W2246">
        <f t="shared" si="215"/>
        <v>10</v>
      </c>
    </row>
    <row r="2247" spans="1:23" ht="48" x14ac:dyDescent="0.2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211"/>
        <v>2647</v>
      </c>
      <c r="P2247">
        <f t="shared" si="210"/>
        <v>53.48</v>
      </c>
      <c r="Q2247" s="11" t="s">
        <v>8330</v>
      </c>
      <c r="R2247" t="s">
        <v>8348</v>
      </c>
      <c r="S2247" s="17">
        <f t="shared" si="212"/>
        <v>41660.708530092597</v>
      </c>
      <c r="T2247" s="17">
        <f t="shared" si="213"/>
        <v>41691.75</v>
      </c>
      <c r="U2247">
        <f t="shared" si="214"/>
        <v>2014</v>
      </c>
      <c r="V2247" t="str">
        <f>TEXT(W2247*29,"mmm")</f>
        <v>Jan</v>
      </c>
      <c r="W2247">
        <f t="shared" si="215"/>
        <v>1</v>
      </c>
    </row>
    <row r="2248" spans="1:23" ht="48" x14ac:dyDescent="0.2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211"/>
        <v>100</v>
      </c>
      <c r="P2248">
        <f t="shared" si="210"/>
        <v>43.91</v>
      </c>
      <c r="Q2248" s="11" t="s">
        <v>8330</v>
      </c>
      <c r="R2248" t="s">
        <v>8348</v>
      </c>
      <c r="S2248" s="17">
        <f t="shared" si="212"/>
        <v>42221.79178240741</v>
      </c>
      <c r="T2248" s="17">
        <f t="shared" si="213"/>
        <v>42251.79178240741</v>
      </c>
      <c r="U2248">
        <f t="shared" si="214"/>
        <v>2015</v>
      </c>
      <c r="V2248" t="str">
        <f>TEXT(W2248*29,"mmm")</f>
        <v>Aug</v>
      </c>
      <c r="W2248">
        <f t="shared" si="215"/>
        <v>8</v>
      </c>
    </row>
    <row r="2249" spans="1:23" ht="32" x14ac:dyDescent="0.2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211"/>
        <v>104</v>
      </c>
      <c r="P2249">
        <f t="shared" si="210"/>
        <v>50.85</v>
      </c>
      <c r="Q2249" s="11" t="s">
        <v>8330</v>
      </c>
      <c r="R2249" t="s">
        <v>8348</v>
      </c>
      <c r="S2249" s="17">
        <f t="shared" si="212"/>
        <v>42200.666261574079</v>
      </c>
      <c r="T2249" s="17">
        <f t="shared" si="213"/>
        <v>42214.666261574079</v>
      </c>
      <c r="U2249">
        <f t="shared" si="214"/>
        <v>2015</v>
      </c>
      <c r="V2249" t="str">
        <f>TEXT(W2249*29,"mmm")</f>
        <v>Jul</v>
      </c>
      <c r="W2249">
        <f t="shared" si="215"/>
        <v>7</v>
      </c>
    </row>
    <row r="2250" spans="1:23" ht="48" x14ac:dyDescent="0.2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211"/>
        <v>107</v>
      </c>
      <c r="P2250">
        <f t="shared" si="210"/>
        <v>58.63</v>
      </c>
      <c r="Q2250" s="11" t="s">
        <v>8330</v>
      </c>
      <c r="R2250" t="s">
        <v>8348</v>
      </c>
      <c r="S2250" s="17">
        <f t="shared" si="212"/>
        <v>42688.875902777778</v>
      </c>
      <c r="T2250" s="17">
        <f t="shared" si="213"/>
        <v>42718.875902777778</v>
      </c>
      <c r="U2250">
        <f t="shared" si="214"/>
        <v>2016</v>
      </c>
      <c r="V2250" t="str">
        <f>TEXT(W2250*29,"mmm")</f>
        <v>Nov</v>
      </c>
      <c r="W2250">
        <f t="shared" si="215"/>
        <v>11</v>
      </c>
    </row>
    <row r="2251" spans="1:23" ht="48" x14ac:dyDescent="0.2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211"/>
        <v>169</v>
      </c>
      <c r="P2251">
        <f t="shared" si="210"/>
        <v>32.82</v>
      </c>
      <c r="Q2251" s="11" t="s">
        <v>8330</v>
      </c>
      <c r="R2251" t="s">
        <v>8348</v>
      </c>
      <c r="S2251" s="17">
        <f t="shared" si="212"/>
        <v>41336.703298611108</v>
      </c>
      <c r="T2251" s="17">
        <f t="shared" si="213"/>
        <v>41366.661631944444</v>
      </c>
      <c r="U2251">
        <f t="shared" si="214"/>
        <v>2013</v>
      </c>
      <c r="V2251" t="str">
        <f>TEXT(W2251*29,"mmm")</f>
        <v>Mar</v>
      </c>
      <c r="W2251">
        <f t="shared" si="215"/>
        <v>3</v>
      </c>
    </row>
    <row r="2252" spans="1:23" ht="48" x14ac:dyDescent="0.2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211"/>
        <v>975</v>
      </c>
      <c r="P2252">
        <f t="shared" si="210"/>
        <v>426.93</v>
      </c>
      <c r="Q2252" s="11" t="s">
        <v>8330</v>
      </c>
      <c r="R2252" t="s">
        <v>8348</v>
      </c>
      <c r="S2252" s="17">
        <f t="shared" si="212"/>
        <v>42677.005474537036</v>
      </c>
      <c r="T2252" s="17">
        <f t="shared" si="213"/>
        <v>42707.0471412037</v>
      </c>
      <c r="U2252">
        <f t="shared" si="214"/>
        <v>2016</v>
      </c>
      <c r="V2252" t="str">
        <f>TEXT(W2252*29,"mmm")</f>
        <v>Nov</v>
      </c>
      <c r="W2252">
        <f t="shared" si="215"/>
        <v>11</v>
      </c>
    </row>
    <row r="2253" spans="1:23" ht="48" x14ac:dyDescent="0.2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211"/>
        <v>134</v>
      </c>
      <c r="P2253">
        <f t="shared" si="210"/>
        <v>23.81</v>
      </c>
      <c r="Q2253" s="11" t="s">
        <v>8330</v>
      </c>
      <c r="R2253" t="s">
        <v>8348</v>
      </c>
      <c r="S2253" s="17">
        <f t="shared" si="212"/>
        <v>41846.34579861111</v>
      </c>
      <c r="T2253" s="17">
        <f t="shared" si="213"/>
        <v>41867.34579861111</v>
      </c>
      <c r="U2253">
        <f t="shared" si="214"/>
        <v>2014</v>
      </c>
      <c r="V2253" t="str">
        <f>TEXT(W2253*29,"mmm")</f>
        <v>Jul</v>
      </c>
      <c r="W2253">
        <f t="shared" si="215"/>
        <v>7</v>
      </c>
    </row>
    <row r="2254" spans="1:23" ht="48" x14ac:dyDescent="0.2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211"/>
        <v>272</v>
      </c>
      <c r="P2254">
        <f t="shared" si="210"/>
        <v>98.41</v>
      </c>
      <c r="Q2254" s="11" t="s">
        <v>8330</v>
      </c>
      <c r="R2254" t="s">
        <v>8348</v>
      </c>
      <c r="S2254" s="17">
        <f t="shared" si="212"/>
        <v>42573.327986111108</v>
      </c>
      <c r="T2254" s="17">
        <f t="shared" si="213"/>
        <v>42588.327986111108</v>
      </c>
      <c r="U2254">
        <f t="shared" si="214"/>
        <v>2016</v>
      </c>
      <c r="V2254" t="str">
        <f>TEXT(W2254*29,"mmm")</f>
        <v>Jul</v>
      </c>
      <c r="W2254">
        <f t="shared" si="215"/>
        <v>7</v>
      </c>
    </row>
    <row r="2255" spans="1:23" ht="48" x14ac:dyDescent="0.2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211"/>
        <v>113</v>
      </c>
      <c r="P2255">
        <f t="shared" si="210"/>
        <v>107.32</v>
      </c>
      <c r="Q2255" s="11" t="s">
        <v>8330</v>
      </c>
      <c r="R2255" t="s">
        <v>8348</v>
      </c>
      <c r="S2255" s="17">
        <f t="shared" si="212"/>
        <v>42296.631331018521</v>
      </c>
      <c r="T2255" s="17">
        <f t="shared" si="213"/>
        <v>42326.672997685186</v>
      </c>
      <c r="U2255">
        <f t="shared" si="214"/>
        <v>2015</v>
      </c>
      <c r="V2255" t="str">
        <f>TEXT(W2255*29,"mmm")</f>
        <v>Oct</v>
      </c>
      <c r="W2255">
        <f t="shared" si="215"/>
        <v>10</v>
      </c>
    </row>
    <row r="2256" spans="1:23" ht="32" x14ac:dyDescent="0.2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211"/>
        <v>460</v>
      </c>
      <c r="P2256">
        <f t="shared" si="210"/>
        <v>11.67</v>
      </c>
      <c r="Q2256" s="11" t="s">
        <v>8330</v>
      </c>
      <c r="R2256" t="s">
        <v>8348</v>
      </c>
      <c r="S2256" s="17">
        <f t="shared" si="212"/>
        <v>42752.647777777776</v>
      </c>
      <c r="T2256" s="17">
        <f t="shared" si="213"/>
        <v>42759.647777777776</v>
      </c>
      <c r="U2256">
        <f t="shared" si="214"/>
        <v>2017</v>
      </c>
      <c r="V2256" t="str">
        <f>TEXT(W2256*29,"mmm")</f>
        <v>Jan</v>
      </c>
      <c r="W2256">
        <f t="shared" si="215"/>
        <v>1</v>
      </c>
    </row>
    <row r="2257" spans="1:23" ht="32" x14ac:dyDescent="0.2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211"/>
        <v>287</v>
      </c>
      <c r="P2257">
        <f t="shared" si="210"/>
        <v>41.78</v>
      </c>
      <c r="Q2257" s="11" t="s">
        <v>8330</v>
      </c>
      <c r="R2257" t="s">
        <v>8348</v>
      </c>
      <c r="S2257" s="17">
        <f t="shared" si="212"/>
        <v>42467.951979166668</v>
      </c>
      <c r="T2257" s="17">
        <f t="shared" si="213"/>
        <v>42497.951979166668</v>
      </c>
      <c r="U2257">
        <f t="shared" si="214"/>
        <v>2016</v>
      </c>
      <c r="V2257" t="str">
        <f>TEXT(W2257*29,"mmm")</f>
        <v>Apr</v>
      </c>
      <c r="W2257">
        <f t="shared" si="215"/>
        <v>4</v>
      </c>
    </row>
    <row r="2258" spans="1:23" ht="48" x14ac:dyDescent="0.2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211"/>
        <v>223</v>
      </c>
      <c r="P2258">
        <f t="shared" si="210"/>
        <v>21.38</v>
      </c>
      <c r="Q2258" s="11" t="s">
        <v>8330</v>
      </c>
      <c r="R2258" t="s">
        <v>8348</v>
      </c>
      <c r="S2258" s="17">
        <f t="shared" si="212"/>
        <v>42682.451921296291</v>
      </c>
      <c r="T2258" s="17">
        <f t="shared" si="213"/>
        <v>42696.451921296291</v>
      </c>
      <c r="U2258">
        <f t="shared" si="214"/>
        <v>2016</v>
      </c>
      <c r="V2258" t="str">
        <f>TEXT(W2258*29,"mmm")</f>
        <v>Nov</v>
      </c>
      <c r="W2258">
        <f t="shared" si="215"/>
        <v>11</v>
      </c>
    </row>
    <row r="2259" spans="1:23" ht="48" x14ac:dyDescent="0.2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211"/>
        <v>636</v>
      </c>
      <c r="P2259">
        <f t="shared" si="210"/>
        <v>94.1</v>
      </c>
      <c r="Q2259" s="11" t="s">
        <v>8330</v>
      </c>
      <c r="R2259" t="s">
        <v>8348</v>
      </c>
      <c r="S2259" s="17">
        <f t="shared" si="212"/>
        <v>42505.936678240745</v>
      </c>
      <c r="T2259" s="17">
        <f t="shared" si="213"/>
        <v>42540.958333333328</v>
      </c>
      <c r="U2259">
        <f t="shared" si="214"/>
        <v>2016</v>
      </c>
      <c r="V2259" t="str">
        <f>TEXT(W2259*29,"mmm")</f>
        <v>May</v>
      </c>
      <c r="W2259">
        <f t="shared" si="215"/>
        <v>5</v>
      </c>
    </row>
    <row r="2260" spans="1:23" ht="32" x14ac:dyDescent="0.2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211"/>
        <v>147</v>
      </c>
      <c r="P2260">
        <f t="shared" si="210"/>
        <v>15.72</v>
      </c>
      <c r="Q2260" s="11" t="s">
        <v>8330</v>
      </c>
      <c r="R2260" t="s">
        <v>8348</v>
      </c>
      <c r="S2260" s="17">
        <f t="shared" si="212"/>
        <v>42136.75100694444</v>
      </c>
      <c r="T2260" s="17">
        <f t="shared" si="213"/>
        <v>42166.75100694444</v>
      </c>
      <c r="U2260">
        <f t="shared" si="214"/>
        <v>2015</v>
      </c>
      <c r="V2260" t="str">
        <f>TEXT(W2260*29,"mmm")</f>
        <v>May</v>
      </c>
      <c r="W2260">
        <f t="shared" si="215"/>
        <v>5</v>
      </c>
    </row>
    <row r="2261" spans="1:23" ht="48" x14ac:dyDescent="0.2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211"/>
        <v>1867</v>
      </c>
      <c r="P2261">
        <f t="shared" si="210"/>
        <v>90.64</v>
      </c>
      <c r="Q2261" s="11" t="s">
        <v>8330</v>
      </c>
      <c r="R2261" t="s">
        <v>8348</v>
      </c>
      <c r="S2261" s="17">
        <f t="shared" si="212"/>
        <v>42702.804814814815</v>
      </c>
      <c r="T2261" s="17">
        <f t="shared" si="213"/>
        <v>42712.804814814815</v>
      </c>
      <c r="U2261">
        <f t="shared" si="214"/>
        <v>2016</v>
      </c>
      <c r="V2261" t="str">
        <f>TEXT(W2261*29,"mmm")</f>
        <v>Nov</v>
      </c>
      <c r="W2261">
        <f t="shared" si="215"/>
        <v>11</v>
      </c>
    </row>
    <row r="2262" spans="1:23" ht="48" x14ac:dyDescent="0.2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211"/>
        <v>327</v>
      </c>
      <c r="P2262">
        <f t="shared" si="210"/>
        <v>97.3</v>
      </c>
      <c r="Q2262" s="11" t="s">
        <v>8330</v>
      </c>
      <c r="R2262" t="s">
        <v>8348</v>
      </c>
      <c r="S2262" s="17">
        <f t="shared" si="212"/>
        <v>41695.016782407409</v>
      </c>
      <c r="T2262" s="17">
        <f t="shared" si="213"/>
        <v>41724.975115740745</v>
      </c>
      <c r="U2262">
        <f t="shared" si="214"/>
        <v>2014</v>
      </c>
      <c r="V2262" t="str">
        <f>TEXT(W2262*29,"mmm")</f>
        <v>Feb</v>
      </c>
      <c r="W2262">
        <f t="shared" si="215"/>
        <v>2</v>
      </c>
    </row>
    <row r="2263" spans="1:23" ht="48" x14ac:dyDescent="0.2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211"/>
        <v>780</v>
      </c>
      <c r="P2263">
        <f t="shared" si="210"/>
        <v>37.119999999999997</v>
      </c>
      <c r="Q2263" s="11" t="s">
        <v>8330</v>
      </c>
      <c r="R2263" t="s">
        <v>8348</v>
      </c>
      <c r="S2263" s="17">
        <f t="shared" si="212"/>
        <v>42759.724768518514</v>
      </c>
      <c r="T2263" s="17">
        <f t="shared" si="213"/>
        <v>42780.724768518514</v>
      </c>
      <c r="U2263">
        <f t="shared" si="214"/>
        <v>2017</v>
      </c>
      <c r="V2263" t="str">
        <f>TEXT(W2263*29,"mmm")</f>
        <v>Jan</v>
      </c>
      <c r="W2263">
        <f t="shared" si="215"/>
        <v>1</v>
      </c>
    </row>
    <row r="2264" spans="1:23" ht="32" x14ac:dyDescent="0.2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211"/>
        <v>154</v>
      </c>
      <c r="P2264">
        <f t="shared" si="210"/>
        <v>28.1</v>
      </c>
      <c r="Q2264" s="11" t="s">
        <v>8330</v>
      </c>
      <c r="R2264" t="s">
        <v>8348</v>
      </c>
      <c r="S2264" s="17">
        <f t="shared" si="212"/>
        <v>41926.585162037038</v>
      </c>
      <c r="T2264" s="17">
        <f t="shared" si="213"/>
        <v>41961</v>
      </c>
      <c r="U2264">
        <f t="shared" si="214"/>
        <v>2014</v>
      </c>
      <c r="V2264" t="str">
        <f>TEXT(W2264*29,"mmm")</f>
        <v>Oct</v>
      </c>
      <c r="W2264">
        <f t="shared" si="215"/>
        <v>10</v>
      </c>
    </row>
    <row r="2265" spans="1:23" ht="48" x14ac:dyDescent="0.2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211"/>
        <v>116</v>
      </c>
      <c r="P2265">
        <f t="shared" si="210"/>
        <v>144.43</v>
      </c>
      <c r="Q2265" s="11" t="s">
        <v>8330</v>
      </c>
      <c r="R2265" t="s">
        <v>8348</v>
      </c>
      <c r="S2265" s="17">
        <f t="shared" si="212"/>
        <v>42014.832326388889</v>
      </c>
      <c r="T2265" s="17">
        <f t="shared" si="213"/>
        <v>42035.832326388889</v>
      </c>
      <c r="U2265">
        <f t="shared" si="214"/>
        <v>2015</v>
      </c>
      <c r="V2265" t="str">
        <f>TEXT(W2265*29,"mmm")</f>
        <v>Jan</v>
      </c>
      <c r="W2265">
        <f t="shared" si="215"/>
        <v>1</v>
      </c>
    </row>
    <row r="2266" spans="1:23" ht="48" x14ac:dyDescent="0.2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211"/>
        <v>180</v>
      </c>
      <c r="P2266">
        <f t="shared" si="210"/>
        <v>24.27</v>
      </c>
      <c r="Q2266" s="11" t="s">
        <v>8330</v>
      </c>
      <c r="R2266" t="s">
        <v>8348</v>
      </c>
      <c r="S2266" s="17">
        <f t="shared" si="212"/>
        <v>42496.582337962958</v>
      </c>
      <c r="T2266" s="17">
        <f t="shared" si="213"/>
        <v>42513.125</v>
      </c>
      <c r="U2266">
        <f t="shared" si="214"/>
        <v>2016</v>
      </c>
      <c r="V2266" t="str">
        <f>TEXT(W2266*29,"mmm")</f>
        <v>May</v>
      </c>
      <c r="W2266">
        <f t="shared" si="215"/>
        <v>5</v>
      </c>
    </row>
    <row r="2267" spans="1:23" ht="48" x14ac:dyDescent="0.2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211"/>
        <v>299</v>
      </c>
      <c r="P2267">
        <f t="shared" si="210"/>
        <v>35.119999999999997</v>
      </c>
      <c r="Q2267" s="11" t="s">
        <v>8330</v>
      </c>
      <c r="R2267" t="s">
        <v>8348</v>
      </c>
      <c r="S2267" s="17">
        <f t="shared" si="212"/>
        <v>42689.853090277778</v>
      </c>
      <c r="T2267" s="17">
        <f t="shared" si="213"/>
        <v>42696.853090277778</v>
      </c>
      <c r="U2267">
        <f t="shared" si="214"/>
        <v>2016</v>
      </c>
      <c r="V2267" t="str">
        <f>TEXT(W2267*29,"mmm")</f>
        <v>Nov</v>
      </c>
      <c r="W2267">
        <f t="shared" si="215"/>
        <v>11</v>
      </c>
    </row>
    <row r="2268" spans="1:23" ht="48" x14ac:dyDescent="0.2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211"/>
        <v>320</v>
      </c>
      <c r="P2268">
        <f t="shared" si="210"/>
        <v>24.76</v>
      </c>
      <c r="Q2268" s="11" t="s">
        <v>8330</v>
      </c>
      <c r="R2268" t="s">
        <v>8348</v>
      </c>
      <c r="S2268" s="17">
        <f t="shared" si="212"/>
        <v>42469.874907407408</v>
      </c>
      <c r="T2268" s="17">
        <f t="shared" si="213"/>
        <v>42487.083333333328</v>
      </c>
      <c r="U2268">
        <f t="shared" si="214"/>
        <v>2016</v>
      </c>
      <c r="V2268" t="str">
        <f>TEXT(W2268*29,"mmm")</f>
        <v>Apr</v>
      </c>
      <c r="W2268">
        <f t="shared" si="215"/>
        <v>4</v>
      </c>
    </row>
    <row r="2269" spans="1:23" ht="48" x14ac:dyDescent="0.2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211"/>
        <v>381</v>
      </c>
      <c r="P2269">
        <f t="shared" si="210"/>
        <v>188.38</v>
      </c>
      <c r="Q2269" s="11" t="s">
        <v>8330</v>
      </c>
      <c r="R2269" t="s">
        <v>8348</v>
      </c>
      <c r="S2269" s="17">
        <f t="shared" si="212"/>
        <v>41968.829826388886</v>
      </c>
      <c r="T2269" s="17">
        <f t="shared" si="213"/>
        <v>41994.041666666672</v>
      </c>
      <c r="U2269">
        <f t="shared" si="214"/>
        <v>2014</v>
      </c>
      <c r="V2269" t="str">
        <f>TEXT(W2269*29,"mmm")</f>
        <v>Nov</v>
      </c>
      <c r="W2269">
        <f t="shared" si="215"/>
        <v>11</v>
      </c>
    </row>
    <row r="2270" spans="1:23" ht="48" x14ac:dyDescent="0.2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211"/>
        <v>103</v>
      </c>
      <c r="P2270">
        <f t="shared" si="210"/>
        <v>148.08000000000001</v>
      </c>
      <c r="Q2270" s="11" t="s">
        <v>8330</v>
      </c>
      <c r="R2270" t="s">
        <v>8348</v>
      </c>
      <c r="S2270" s="17">
        <f t="shared" si="212"/>
        <v>42776.082349537035</v>
      </c>
      <c r="T2270" s="17">
        <f t="shared" si="213"/>
        <v>42806.082349537035</v>
      </c>
      <c r="U2270">
        <f t="shared" si="214"/>
        <v>2017</v>
      </c>
      <c r="V2270" t="str">
        <f>TEXT(W2270*29,"mmm")</f>
        <v>Feb</v>
      </c>
      <c r="W2270">
        <f t="shared" si="215"/>
        <v>2</v>
      </c>
    </row>
    <row r="2271" spans="1:23" ht="48" x14ac:dyDescent="0.2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211"/>
        <v>1802</v>
      </c>
      <c r="P2271">
        <f t="shared" si="210"/>
        <v>49.93</v>
      </c>
      <c r="Q2271" s="11" t="s">
        <v>8330</v>
      </c>
      <c r="R2271" t="s">
        <v>8348</v>
      </c>
      <c r="S2271" s="17">
        <f t="shared" si="212"/>
        <v>42776.704432870371</v>
      </c>
      <c r="T2271" s="17">
        <f t="shared" si="213"/>
        <v>42801.208333333328</v>
      </c>
      <c r="U2271">
        <f t="shared" si="214"/>
        <v>2017</v>
      </c>
      <c r="V2271" t="str">
        <f>TEXT(W2271*29,"mmm")</f>
        <v>Feb</v>
      </c>
      <c r="W2271">
        <f t="shared" si="215"/>
        <v>2</v>
      </c>
    </row>
    <row r="2272" spans="1:23" ht="48" x14ac:dyDescent="0.2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211"/>
        <v>720</v>
      </c>
      <c r="P2272">
        <f t="shared" si="210"/>
        <v>107.82</v>
      </c>
      <c r="Q2272" s="11" t="s">
        <v>8330</v>
      </c>
      <c r="R2272" t="s">
        <v>8348</v>
      </c>
      <c r="S2272" s="17">
        <f t="shared" si="212"/>
        <v>42725.869363425925</v>
      </c>
      <c r="T2272" s="17">
        <f t="shared" si="213"/>
        <v>42745.915972222225</v>
      </c>
      <c r="U2272">
        <f t="shared" si="214"/>
        <v>2016</v>
      </c>
      <c r="V2272" t="str">
        <f>TEXT(W2272*29,"mmm")</f>
        <v>Dec</v>
      </c>
      <c r="W2272">
        <f t="shared" si="215"/>
        <v>12</v>
      </c>
    </row>
    <row r="2273" spans="1:23" ht="48" x14ac:dyDescent="0.2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211"/>
        <v>283</v>
      </c>
      <c r="P2273">
        <f t="shared" si="210"/>
        <v>42.63</v>
      </c>
      <c r="Q2273" s="11" t="s">
        <v>8330</v>
      </c>
      <c r="R2273" t="s">
        <v>8348</v>
      </c>
      <c r="S2273" s="17">
        <f t="shared" si="212"/>
        <v>42684.000046296293</v>
      </c>
      <c r="T2273" s="17">
        <f t="shared" si="213"/>
        <v>42714.000046296293</v>
      </c>
      <c r="U2273">
        <f t="shared" si="214"/>
        <v>2016</v>
      </c>
      <c r="V2273" t="str">
        <f>TEXT(W2273*29,"mmm")</f>
        <v>Nov</v>
      </c>
      <c r="W2273">
        <f t="shared" si="215"/>
        <v>11</v>
      </c>
    </row>
    <row r="2274" spans="1:23" ht="48" x14ac:dyDescent="0.2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211"/>
        <v>1357</v>
      </c>
      <c r="P2274">
        <f t="shared" si="210"/>
        <v>14.37</v>
      </c>
      <c r="Q2274" s="11" t="s">
        <v>8330</v>
      </c>
      <c r="R2274" t="s">
        <v>8348</v>
      </c>
      <c r="S2274" s="17">
        <f t="shared" si="212"/>
        <v>42315.699490740735</v>
      </c>
      <c r="T2274" s="17">
        <f t="shared" si="213"/>
        <v>42345.699490740735</v>
      </c>
      <c r="U2274">
        <f t="shared" si="214"/>
        <v>2015</v>
      </c>
      <c r="V2274" t="str">
        <f>TEXT(W2274*29,"mmm")</f>
        <v>Nov</v>
      </c>
      <c r="W2274">
        <f t="shared" si="215"/>
        <v>11</v>
      </c>
    </row>
    <row r="2275" spans="1:23" ht="48" x14ac:dyDescent="0.2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211"/>
        <v>220</v>
      </c>
      <c r="P2275">
        <f t="shared" si="210"/>
        <v>37.479999999999997</v>
      </c>
      <c r="Q2275" s="11" t="s">
        <v>8330</v>
      </c>
      <c r="R2275" t="s">
        <v>8348</v>
      </c>
      <c r="S2275" s="17">
        <f t="shared" si="212"/>
        <v>42781.549097222218</v>
      </c>
      <c r="T2275" s="17">
        <f t="shared" si="213"/>
        <v>42806.507430555561</v>
      </c>
      <c r="U2275">
        <f t="shared" si="214"/>
        <v>2017</v>
      </c>
      <c r="V2275" t="str">
        <f>TEXT(W2275*29,"mmm")</f>
        <v>Feb</v>
      </c>
      <c r="W2275">
        <f t="shared" si="215"/>
        <v>2</v>
      </c>
    </row>
    <row r="2276" spans="1:23" ht="48" x14ac:dyDescent="0.2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211"/>
        <v>120</v>
      </c>
      <c r="P2276">
        <f t="shared" si="210"/>
        <v>30.2</v>
      </c>
      <c r="Q2276" s="11" t="s">
        <v>8330</v>
      </c>
      <c r="R2276" t="s">
        <v>8348</v>
      </c>
      <c r="S2276" s="17">
        <f t="shared" si="212"/>
        <v>41663.500659722224</v>
      </c>
      <c r="T2276" s="17">
        <f t="shared" si="213"/>
        <v>41693.500659722224</v>
      </c>
      <c r="U2276">
        <f t="shared" si="214"/>
        <v>2014</v>
      </c>
      <c r="V2276" t="str">
        <f>TEXT(W2276*29,"mmm")</f>
        <v>Jan</v>
      </c>
      <c r="W2276">
        <f t="shared" si="215"/>
        <v>1</v>
      </c>
    </row>
    <row r="2277" spans="1:23" ht="48" x14ac:dyDescent="0.2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211"/>
        <v>408</v>
      </c>
      <c r="P2277">
        <f t="shared" si="210"/>
        <v>33.549999999999997</v>
      </c>
      <c r="Q2277" s="11" t="s">
        <v>8330</v>
      </c>
      <c r="R2277" t="s">
        <v>8348</v>
      </c>
      <c r="S2277" s="17">
        <f t="shared" si="212"/>
        <v>41965.616655092599</v>
      </c>
      <c r="T2277" s="17">
        <f t="shared" si="213"/>
        <v>41995.616655092599</v>
      </c>
      <c r="U2277">
        <f t="shared" si="214"/>
        <v>2014</v>
      </c>
      <c r="V2277" t="str">
        <f>TEXT(W2277*29,"mmm")</f>
        <v>Nov</v>
      </c>
      <c r="W2277">
        <f t="shared" si="215"/>
        <v>11</v>
      </c>
    </row>
    <row r="2278" spans="1:23" ht="48" x14ac:dyDescent="0.2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211"/>
        <v>106</v>
      </c>
      <c r="P2278">
        <f t="shared" si="210"/>
        <v>64.75</v>
      </c>
      <c r="Q2278" s="11" t="s">
        <v>8330</v>
      </c>
      <c r="R2278" t="s">
        <v>8348</v>
      </c>
      <c r="S2278" s="17">
        <f t="shared" si="212"/>
        <v>41614.651493055557</v>
      </c>
      <c r="T2278" s="17">
        <f t="shared" si="213"/>
        <v>41644.651493055557</v>
      </c>
      <c r="U2278">
        <f t="shared" si="214"/>
        <v>2013</v>
      </c>
      <c r="V2278" t="str">
        <f>TEXT(W2278*29,"mmm")</f>
        <v>Dec</v>
      </c>
      <c r="W2278">
        <f t="shared" si="215"/>
        <v>12</v>
      </c>
    </row>
    <row r="2279" spans="1:23" ht="48" x14ac:dyDescent="0.2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211"/>
        <v>141</v>
      </c>
      <c r="P2279">
        <f t="shared" si="210"/>
        <v>57.93</v>
      </c>
      <c r="Q2279" s="11" t="s">
        <v>8330</v>
      </c>
      <c r="R2279" t="s">
        <v>8348</v>
      </c>
      <c r="S2279" s="17">
        <f t="shared" si="212"/>
        <v>40936.678506944445</v>
      </c>
      <c r="T2279" s="17">
        <f t="shared" si="213"/>
        <v>40966.678506944445</v>
      </c>
      <c r="U2279">
        <f t="shared" si="214"/>
        <v>2012</v>
      </c>
      <c r="V2279" t="str">
        <f>TEXT(W2279*29,"mmm")</f>
        <v>Jan</v>
      </c>
      <c r="W2279">
        <f t="shared" si="215"/>
        <v>1</v>
      </c>
    </row>
    <row r="2280" spans="1:23" ht="32" x14ac:dyDescent="0.2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211"/>
        <v>271</v>
      </c>
      <c r="P2280">
        <f t="shared" si="210"/>
        <v>53.08</v>
      </c>
      <c r="Q2280" s="11" t="s">
        <v>8330</v>
      </c>
      <c r="R2280" t="s">
        <v>8348</v>
      </c>
      <c r="S2280" s="17">
        <f t="shared" si="212"/>
        <v>42338.709108796291</v>
      </c>
      <c r="T2280" s="17">
        <f t="shared" si="213"/>
        <v>42372.957638888889</v>
      </c>
      <c r="U2280">
        <f t="shared" si="214"/>
        <v>2015</v>
      </c>
      <c r="V2280" t="str">
        <f>TEXT(W2280*29,"mmm")</f>
        <v>Nov</v>
      </c>
      <c r="W2280">
        <f t="shared" si="215"/>
        <v>11</v>
      </c>
    </row>
    <row r="2281" spans="1:23" ht="48" x14ac:dyDescent="0.2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211"/>
        <v>154</v>
      </c>
      <c r="P2281">
        <f t="shared" si="210"/>
        <v>48.06</v>
      </c>
      <c r="Q2281" s="11" t="s">
        <v>8330</v>
      </c>
      <c r="R2281" t="s">
        <v>8348</v>
      </c>
      <c r="S2281" s="17">
        <f t="shared" si="212"/>
        <v>42020.806701388887</v>
      </c>
      <c r="T2281" s="17">
        <f t="shared" si="213"/>
        <v>42039.166666666672</v>
      </c>
      <c r="U2281">
        <f t="shared" si="214"/>
        <v>2015</v>
      </c>
      <c r="V2281" t="str">
        <f>TEXT(W2281*29,"mmm")</f>
        <v>Jan</v>
      </c>
      <c r="W2281">
        <f t="shared" si="215"/>
        <v>1</v>
      </c>
    </row>
    <row r="2282" spans="1:23" ht="48" x14ac:dyDescent="0.2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211"/>
        <v>404</v>
      </c>
      <c r="P2282">
        <f t="shared" si="210"/>
        <v>82.4</v>
      </c>
      <c r="Q2282" s="11" t="s">
        <v>8330</v>
      </c>
      <c r="R2282" t="s">
        <v>8348</v>
      </c>
      <c r="S2282" s="17">
        <f t="shared" si="212"/>
        <v>42234.624895833331</v>
      </c>
      <c r="T2282" s="17">
        <f t="shared" si="213"/>
        <v>42264.624895833331</v>
      </c>
      <c r="U2282">
        <f t="shared" si="214"/>
        <v>2015</v>
      </c>
      <c r="V2282" t="str">
        <f>TEXT(W2282*29,"mmm")</f>
        <v>Aug</v>
      </c>
      <c r="W2282">
        <f t="shared" si="215"/>
        <v>8</v>
      </c>
    </row>
    <row r="2283" spans="1:23" ht="48" x14ac:dyDescent="0.2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211"/>
        <v>185</v>
      </c>
      <c r="P2283">
        <f t="shared" si="210"/>
        <v>50.45</v>
      </c>
      <c r="Q2283" s="11" t="s">
        <v>8322</v>
      </c>
      <c r="R2283" t="s">
        <v>8323</v>
      </c>
      <c r="S2283" s="17">
        <f t="shared" si="212"/>
        <v>40687.285844907405</v>
      </c>
      <c r="T2283" s="17">
        <f t="shared" si="213"/>
        <v>40749.284722222219</v>
      </c>
      <c r="U2283">
        <f t="shared" si="214"/>
        <v>2011</v>
      </c>
      <c r="V2283" t="str">
        <f>TEXT(W2283*29,"mmm")</f>
        <v>May</v>
      </c>
      <c r="W2283">
        <f t="shared" si="215"/>
        <v>5</v>
      </c>
    </row>
    <row r="2284" spans="1:23" ht="32" x14ac:dyDescent="0.2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211"/>
        <v>185</v>
      </c>
      <c r="P2284">
        <f t="shared" si="210"/>
        <v>115.83</v>
      </c>
      <c r="Q2284" s="11" t="s">
        <v>8322</v>
      </c>
      <c r="R2284" t="s">
        <v>8323</v>
      </c>
      <c r="S2284" s="17">
        <f t="shared" si="212"/>
        <v>42323.17460648148</v>
      </c>
      <c r="T2284" s="17">
        <f t="shared" si="213"/>
        <v>42383.17460648148</v>
      </c>
      <c r="U2284">
        <f t="shared" si="214"/>
        <v>2015</v>
      </c>
      <c r="V2284" t="str">
        <f>TEXT(W2284*29,"mmm")</f>
        <v>Nov</v>
      </c>
      <c r="W2284">
        <f t="shared" si="215"/>
        <v>11</v>
      </c>
    </row>
    <row r="2285" spans="1:23" ht="48" x14ac:dyDescent="0.2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211"/>
        <v>101</v>
      </c>
      <c r="P2285">
        <f t="shared" si="210"/>
        <v>63.03</v>
      </c>
      <c r="Q2285" s="11" t="s">
        <v>8322</v>
      </c>
      <c r="R2285" t="s">
        <v>8323</v>
      </c>
      <c r="S2285" s="17">
        <f t="shared" si="212"/>
        <v>40978.125046296293</v>
      </c>
      <c r="T2285" s="17">
        <f t="shared" si="213"/>
        <v>41038.083379629628</v>
      </c>
      <c r="U2285">
        <f t="shared" si="214"/>
        <v>2012</v>
      </c>
      <c r="V2285" t="str">
        <f>TEXT(W2285*29,"mmm")</f>
        <v>Mar</v>
      </c>
      <c r="W2285">
        <f t="shared" si="215"/>
        <v>3</v>
      </c>
    </row>
    <row r="2286" spans="1:23" ht="32" x14ac:dyDescent="0.2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211"/>
        <v>106</v>
      </c>
      <c r="P2286">
        <f t="shared" si="210"/>
        <v>108.02</v>
      </c>
      <c r="Q2286" s="11" t="s">
        <v>8322</v>
      </c>
      <c r="R2286" t="s">
        <v>8323</v>
      </c>
      <c r="S2286" s="17">
        <f t="shared" si="212"/>
        <v>40585.796817129631</v>
      </c>
      <c r="T2286" s="17">
        <f t="shared" si="213"/>
        <v>40614.166666666664</v>
      </c>
      <c r="U2286">
        <f t="shared" si="214"/>
        <v>2011</v>
      </c>
      <c r="V2286" t="str">
        <f>TEXT(W2286*29,"mmm")</f>
        <v>Feb</v>
      </c>
      <c r="W2286">
        <f t="shared" si="215"/>
        <v>2</v>
      </c>
    </row>
    <row r="2287" spans="1:23" ht="48" x14ac:dyDescent="0.2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211"/>
        <v>121</v>
      </c>
      <c r="P2287">
        <f t="shared" si="210"/>
        <v>46.09</v>
      </c>
      <c r="Q2287" s="11" t="s">
        <v>8322</v>
      </c>
      <c r="R2287" t="s">
        <v>8323</v>
      </c>
      <c r="S2287" s="17">
        <f t="shared" si="212"/>
        <v>41059.185682870368</v>
      </c>
      <c r="T2287" s="17">
        <f t="shared" si="213"/>
        <v>41089.185682870368</v>
      </c>
      <c r="U2287">
        <f t="shared" si="214"/>
        <v>2012</v>
      </c>
      <c r="V2287" t="str">
        <f>TEXT(W2287*29,"mmm")</f>
        <v>May</v>
      </c>
      <c r="W2287">
        <f t="shared" si="215"/>
        <v>5</v>
      </c>
    </row>
    <row r="2288" spans="1:23" ht="48" x14ac:dyDescent="0.2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211"/>
        <v>100</v>
      </c>
      <c r="P2288">
        <f t="shared" si="210"/>
        <v>107.21</v>
      </c>
      <c r="Q2288" s="11" t="s">
        <v>8322</v>
      </c>
      <c r="R2288" t="s">
        <v>8323</v>
      </c>
      <c r="S2288" s="17">
        <f t="shared" si="212"/>
        <v>41494.963587962964</v>
      </c>
      <c r="T2288" s="17">
        <f t="shared" si="213"/>
        <v>41523.165972222225</v>
      </c>
      <c r="U2288">
        <f t="shared" si="214"/>
        <v>2013</v>
      </c>
      <c r="V2288" t="str">
        <f>TEXT(W2288*29,"mmm")</f>
        <v>Aug</v>
      </c>
      <c r="W2288">
        <f t="shared" si="215"/>
        <v>8</v>
      </c>
    </row>
    <row r="2289" spans="1:23" ht="48" x14ac:dyDescent="0.2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211"/>
        <v>120</v>
      </c>
      <c r="P2289">
        <f t="shared" si="210"/>
        <v>50.93</v>
      </c>
      <c r="Q2289" s="11" t="s">
        <v>8322</v>
      </c>
      <c r="R2289" t="s">
        <v>8323</v>
      </c>
      <c r="S2289" s="17">
        <f t="shared" si="212"/>
        <v>41792.667361111111</v>
      </c>
      <c r="T2289" s="17">
        <f t="shared" si="213"/>
        <v>41813.667361111111</v>
      </c>
      <c r="U2289">
        <f t="shared" si="214"/>
        <v>2014</v>
      </c>
      <c r="V2289" t="str">
        <f>TEXT(W2289*29,"mmm")</f>
        <v>Jun</v>
      </c>
      <c r="W2289">
        <f t="shared" si="215"/>
        <v>6</v>
      </c>
    </row>
    <row r="2290" spans="1:23" ht="48" x14ac:dyDescent="0.2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211"/>
        <v>100</v>
      </c>
      <c r="P2290">
        <f t="shared" si="210"/>
        <v>40.04</v>
      </c>
      <c r="Q2290" s="11" t="s">
        <v>8322</v>
      </c>
      <c r="R2290" t="s">
        <v>8323</v>
      </c>
      <c r="S2290" s="17">
        <f t="shared" si="212"/>
        <v>41067.827418981484</v>
      </c>
      <c r="T2290" s="17">
        <f t="shared" si="213"/>
        <v>41086.75</v>
      </c>
      <c r="U2290">
        <f t="shared" si="214"/>
        <v>2012</v>
      </c>
      <c r="V2290" t="str">
        <f>TEXT(W2290*29,"mmm")</f>
        <v>Jun</v>
      </c>
      <c r="W2290">
        <f t="shared" si="215"/>
        <v>6</v>
      </c>
    </row>
    <row r="2291" spans="1:23" ht="48" x14ac:dyDescent="0.2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211"/>
        <v>107</v>
      </c>
      <c r="P2291">
        <f t="shared" si="210"/>
        <v>64.44</v>
      </c>
      <c r="Q2291" s="11" t="s">
        <v>8322</v>
      </c>
      <c r="R2291" t="s">
        <v>8323</v>
      </c>
      <c r="S2291" s="17">
        <f t="shared" si="212"/>
        <v>41571.998379629629</v>
      </c>
      <c r="T2291" s="17">
        <f t="shared" si="213"/>
        <v>41614.973611111112</v>
      </c>
      <c r="U2291">
        <f t="shared" si="214"/>
        <v>2013</v>
      </c>
      <c r="V2291" t="str">
        <f>TEXT(W2291*29,"mmm")</f>
        <v>Oct</v>
      </c>
      <c r="W2291">
        <f t="shared" si="215"/>
        <v>10</v>
      </c>
    </row>
    <row r="2292" spans="1:23" ht="48" x14ac:dyDescent="0.2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211"/>
        <v>104</v>
      </c>
      <c r="P2292">
        <f t="shared" si="210"/>
        <v>53.83</v>
      </c>
      <c r="Q2292" s="11" t="s">
        <v>8322</v>
      </c>
      <c r="R2292" t="s">
        <v>8323</v>
      </c>
      <c r="S2292" s="17">
        <f t="shared" si="212"/>
        <v>40070.253819444442</v>
      </c>
      <c r="T2292" s="17">
        <f t="shared" si="213"/>
        <v>40148.708333333336</v>
      </c>
      <c r="U2292">
        <f t="shared" si="214"/>
        <v>2009</v>
      </c>
      <c r="V2292" t="str">
        <f>TEXT(W2292*29,"mmm")</f>
        <v>Sep</v>
      </c>
      <c r="W2292">
        <f t="shared" si="215"/>
        <v>9</v>
      </c>
    </row>
    <row r="2293" spans="1:23" ht="48" x14ac:dyDescent="0.2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211"/>
        <v>173</v>
      </c>
      <c r="P2293">
        <f t="shared" si="210"/>
        <v>100.47</v>
      </c>
      <c r="Q2293" s="11" t="s">
        <v>8322</v>
      </c>
      <c r="R2293" t="s">
        <v>8323</v>
      </c>
      <c r="S2293" s="17">
        <f t="shared" si="212"/>
        <v>40987.977060185185</v>
      </c>
      <c r="T2293" s="17">
        <f t="shared" si="213"/>
        <v>41022.166666666664</v>
      </c>
      <c r="U2293">
        <f t="shared" si="214"/>
        <v>2012</v>
      </c>
      <c r="V2293" t="str">
        <f>TEXT(W2293*29,"mmm")</f>
        <v>Mar</v>
      </c>
      <c r="W2293">
        <f t="shared" si="215"/>
        <v>3</v>
      </c>
    </row>
    <row r="2294" spans="1:23" ht="48" x14ac:dyDescent="0.2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211"/>
        <v>107</v>
      </c>
      <c r="P2294">
        <f t="shared" si="210"/>
        <v>46.63</v>
      </c>
      <c r="Q2294" s="11" t="s">
        <v>8322</v>
      </c>
      <c r="R2294" t="s">
        <v>8323</v>
      </c>
      <c r="S2294" s="17">
        <f t="shared" si="212"/>
        <v>40987.697638888887</v>
      </c>
      <c r="T2294" s="17">
        <f t="shared" si="213"/>
        <v>41017.697638888887</v>
      </c>
      <c r="U2294">
        <f t="shared" si="214"/>
        <v>2012</v>
      </c>
      <c r="V2294" t="str">
        <f>TEXT(W2294*29,"mmm")</f>
        <v>Mar</v>
      </c>
      <c r="W2294">
        <f t="shared" si="215"/>
        <v>3</v>
      </c>
    </row>
    <row r="2295" spans="1:23" ht="32" x14ac:dyDescent="0.2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211"/>
        <v>108</v>
      </c>
      <c r="P2295">
        <f t="shared" si="210"/>
        <v>34.07</v>
      </c>
      <c r="Q2295" s="11" t="s">
        <v>8322</v>
      </c>
      <c r="R2295" t="s">
        <v>8323</v>
      </c>
      <c r="S2295" s="17">
        <f t="shared" si="212"/>
        <v>41151.708321759259</v>
      </c>
      <c r="T2295" s="17">
        <f t="shared" si="213"/>
        <v>41177.165972222225</v>
      </c>
      <c r="U2295">
        <f t="shared" si="214"/>
        <v>2012</v>
      </c>
      <c r="V2295" t="str">
        <f>TEXT(W2295*29,"mmm")</f>
        <v>Aug</v>
      </c>
      <c r="W2295">
        <f t="shared" si="215"/>
        <v>8</v>
      </c>
    </row>
    <row r="2296" spans="1:23" ht="48" x14ac:dyDescent="0.2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211"/>
        <v>146</v>
      </c>
      <c r="P2296">
        <f t="shared" si="210"/>
        <v>65.209999999999994</v>
      </c>
      <c r="Q2296" s="11" t="s">
        <v>8322</v>
      </c>
      <c r="R2296" t="s">
        <v>8323</v>
      </c>
      <c r="S2296" s="17">
        <f t="shared" si="212"/>
        <v>41264.72314814815</v>
      </c>
      <c r="T2296" s="17">
        <f t="shared" si="213"/>
        <v>41294.72314814815</v>
      </c>
      <c r="U2296">
        <f t="shared" si="214"/>
        <v>2012</v>
      </c>
      <c r="V2296" t="str">
        <f>TEXT(W2296*29,"mmm")</f>
        <v>Dec</v>
      </c>
      <c r="W2296">
        <f t="shared" si="215"/>
        <v>12</v>
      </c>
    </row>
    <row r="2297" spans="1:23" ht="48" x14ac:dyDescent="0.2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211"/>
        <v>125</v>
      </c>
      <c r="P2297">
        <f t="shared" si="210"/>
        <v>44.21</v>
      </c>
      <c r="Q2297" s="11" t="s">
        <v>8322</v>
      </c>
      <c r="R2297" t="s">
        <v>8323</v>
      </c>
      <c r="S2297" s="17">
        <f t="shared" si="212"/>
        <v>41270.954351851848</v>
      </c>
      <c r="T2297" s="17">
        <f t="shared" si="213"/>
        <v>41300.954351851848</v>
      </c>
      <c r="U2297">
        <f t="shared" si="214"/>
        <v>2012</v>
      </c>
      <c r="V2297" t="str">
        <f>TEXT(W2297*29,"mmm")</f>
        <v>Dec</v>
      </c>
      <c r="W2297">
        <f t="shared" si="215"/>
        <v>12</v>
      </c>
    </row>
    <row r="2298" spans="1:23" ht="48" x14ac:dyDescent="0.2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211"/>
        <v>149</v>
      </c>
      <c r="P2298">
        <f t="shared" si="210"/>
        <v>71.97</v>
      </c>
      <c r="Q2298" s="11" t="s">
        <v>8322</v>
      </c>
      <c r="R2298" t="s">
        <v>8323</v>
      </c>
      <c r="S2298" s="17">
        <f t="shared" si="212"/>
        <v>40927.731782407405</v>
      </c>
      <c r="T2298" s="17">
        <f t="shared" si="213"/>
        <v>40962.731782407405</v>
      </c>
      <c r="U2298">
        <f t="shared" si="214"/>
        <v>2012</v>
      </c>
      <c r="V2298" t="str">
        <f>TEXT(W2298*29,"mmm")</f>
        <v>Jan</v>
      </c>
      <c r="W2298">
        <f t="shared" si="215"/>
        <v>1</v>
      </c>
    </row>
    <row r="2299" spans="1:23" ht="32" x14ac:dyDescent="0.2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211"/>
        <v>101</v>
      </c>
      <c r="P2299">
        <f t="shared" si="210"/>
        <v>52.95</v>
      </c>
      <c r="Q2299" s="11" t="s">
        <v>8322</v>
      </c>
      <c r="R2299" t="s">
        <v>8323</v>
      </c>
      <c r="S2299" s="17">
        <f t="shared" si="212"/>
        <v>40948.042233796295</v>
      </c>
      <c r="T2299" s="17">
        <f t="shared" si="213"/>
        <v>40982.165972222225</v>
      </c>
      <c r="U2299">
        <f t="shared" si="214"/>
        <v>2012</v>
      </c>
      <c r="V2299" t="str">
        <f>TEXT(W2299*29,"mmm")</f>
        <v>Feb</v>
      </c>
      <c r="W2299">
        <f t="shared" si="215"/>
        <v>2</v>
      </c>
    </row>
    <row r="2300" spans="1:23" ht="48" x14ac:dyDescent="0.2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211"/>
        <v>105</v>
      </c>
      <c r="P2300">
        <f t="shared" si="210"/>
        <v>109.45</v>
      </c>
      <c r="Q2300" s="11" t="s">
        <v>8322</v>
      </c>
      <c r="R2300" t="s">
        <v>8323</v>
      </c>
      <c r="S2300" s="17">
        <f t="shared" si="212"/>
        <v>41694.84065972222</v>
      </c>
      <c r="T2300" s="17">
        <f t="shared" si="213"/>
        <v>41724.798993055556</v>
      </c>
      <c r="U2300">
        <f t="shared" si="214"/>
        <v>2014</v>
      </c>
      <c r="V2300" t="str">
        <f>TEXT(W2300*29,"mmm")</f>
        <v>Feb</v>
      </c>
      <c r="W2300">
        <f t="shared" si="215"/>
        <v>2</v>
      </c>
    </row>
    <row r="2301" spans="1:23" ht="48" x14ac:dyDescent="0.2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211"/>
        <v>350</v>
      </c>
      <c r="P2301">
        <f t="shared" si="210"/>
        <v>75.040000000000006</v>
      </c>
      <c r="Q2301" s="11" t="s">
        <v>8322</v>
      </c>
      <c r="R2301" t="s">
        <v>8323</v>
      </c>
      <c r="S2301" s="17">
        <f t="shared" si="212"/>
        <v>40565.032511574071</v>
      </c>
      <c r="T2301" s="17">
        <f t="shared" si="213"/>
        <v>40580.032511574071</v>
      </c>
      <c r="U2301">
        <f t="shared" si="214"/>
        <v>2011</v>
      </c>
      <c r="V2301" t="str">
        <f>TEXT(W2301*29,"mmm")</f>
        <v>Jan</v>
      </c>
      <c r="W2301">
        <f t="shared" si="215"/>
        <v>1</v>
      </c>
    </row>
    <row r="2302" spans="1:23" ht="48" x14ac:dyDescent="0.2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211"/>
        <v>101</v>
      </c>
      <c r="P2302">
        <f t="shared" si="210"/>
        <v>115.71</v>
      </c>
      <c r="Q2302" s="11" t="s">
        <v>8322</v>
      </c>
      <c r="R2302" t="s">
        <v>8323</v>
      </c>
      <c r="S2302" s="17">
        <f t="shared" si="212"/>
        <v>41074.727037037039</v>
      </c>
      <c r="T2302" s="17">
        <f t="shared" si="213"/>
        <v>41088.727037037039</v>
      </c>
      <c r="U2302">
        <f t="shared" si="214"/>
        <v>2012</v>
      </c>
      <c r="V2302" t="str">
        <f>TEXT(W2302*29,"mmm")</f>
        <v>Jun</v>
      </c>
      <c r="W2302">
        <f t="shared" si="215"/>
        <v>6</v>
      </c>
    </row>
    <row r="2303" spans="1:23" ht="32" x14ac:dyDescent="0.2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211"/>
        <v>134</v>
      </c>
      <c r="P2303">
        <f t="shared" si="210"/>
        <v>31.66</v>
      </c>
      <c r="Q2303" s="11" t="s">
        <v>8322</v>
      </c>
      <c r="R2303" t="s">
        <v>8326</v>
      </c>
      <c r="S2303" s="17">
        <f t="shared" si="212"/>
        <v>41416.146944444445</v>
      </c>
      <c r="T2303" s="17">
        <f t="shared" si="213"/>
        <v>41446.146944444445</v>
      </c>
      <c r="U2303">
        <f t="shared" si="214"/>
        <v>2013</v>
      </c>
      <c r="V2303" t="str">
        <f>TEXT(W2303*29,"mmm")</f>
        <v>May</v>
      </c>
      <c r="W2303">
        <f t="shared" si="215"/>
        <v>5</v>
      </c>
    </row>
    <row r="2304" spans="1:23" ht="48" x14ac:dyDescent="0.2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211"/>
        <v>171</v>
      </c>
      <c r="P2304">
        <f t="shared" si="210"/>
        <v>46.18</v>
      </c>
      <c r="Q2304" s="11" t="s">
        <v>8322</v>
      </c>
      <c r="R2304" t="s">
        <v>8326</v>
      </c>
      <c r="S2304" s="17">
        <f t="shared" si="212"/>
        <v>41605.868449074071</v>
      </c>
      <c r="T2304" s="17">
        <f t="shared" si="213"/>
        <v>41639.291666666664</v>
      </c>
      <c r="U2304">
        <f t="shared" si="214"/>
        <v>2013</v>
      </c>
      <c r="V2304" t="str">
        <f>TEXT(W2304*29,"mmm")</f>
        <v>Nov</v>
      </c>
      <c r="W2304">
        <f t="shared" si="215"/>
        <v>11</v>
      </c>
    </row>
    <row r="2305" spans="1:23" ht="48" x14ac:dyDescent="0.2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211"/>
        <v>109</v>
      </c>
      <c r="P2305">
        <f t="shared" si="210"/>
        <v>68.48</v>
      </c>
      <c r="Q2305" s="11" t="s">
        <v>8322</v>
      </c>
      <c r="R2305" t="s">
        <v>8326</v>
      </c>
      <c r="S2305" s="17">
        <f t="shared" si="212"/>
        <v>40850.111064814817</v>
      </c>
      <c r="T2305" s="17">
        <f t="shared" si="213"/>
        <v>40890.152731481481</v>
      </c>
      <c r="U2305">
        <f t="shared" si="214"/>
        <v>2011</v>
      </c>
      <c r="V2305" t="str">
        <f>TEXT(W2305*29,"mmm")</f>
        <v>Nov</v>
      </c>
      <c r="W2305">
        <f t="shared" si="215"/>
        <v>11</v>
      </c>
    </row>
    <row r="2306" spans="1:23" ht="48" x14ac:dyDescent="0.2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211"/>
        <v>101</v>
      </c>
      <c r="P2306">
        <f t="shared" ref="P2306:P2369" si="216">IFERROR(ROUND(E2306/L2306,2),0)</f>
        <v>53.47</v>
      </c>
      <c r="Q2306" s="11" t="s">
        <v>8322</v>
      </c>
      <c r="R2306" t="s">
        <v>8326</v>
      </c>
      <c r="S2306" s="17">
        <f t="shared" si="212"/>
        <v>40502.815868055557</v>
      </c>
      <c r="T2306" s="17">
        <f t="shared" si="213"/>
        <v>40544.207638888889</v>
      </c>
      <c r="U2306">
        <f t="shared" si="214"/>
        <v>2010</v>
      </c>
      <c r="V2306" t="str">
        <f>TEXT(W2306*29,"mmm")</f>
        <v>Nov</v>
      </c>
      <c r="W2306">
        <f t="shared" si="215"/>
        <v>11</v>
      </c>
    </row>
    <row r="2307" spans="1:23" ht="48" x14ac:dyDescent="0.2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217">ROUND(E2307/D2307*100,0)</f>
        <v>101</v>
      </c>
      <c r="P2307">
        <f t="shared" si="216"/>
        <v>109.11</v>
      </c>
      <c r="Q2307" s="11" t="s">
        <v>8322</v>
      </c>
      <c r="R2307" t="s">
        <v>8326</v>
      </c>
      <c r="S2307" s="17">
        <f t="shared" ref="S2307:S2370" si="218">(((J2307/60)/60)/24)+DATE(1970,1,1)</f>
        <v>41834.695277777777</v>
      </c>
      <c r="T2307" s="17">
        <f t="shared" ref="T2307:T2370" si="219">(((I2307/60)/60)/24)+DATE(1970,1,1)</f>
        <v>41859.75</v>
      </c>
      <c r="U2307">
        <f t="shared" ref="U2307:U2370" si="220">YEAR(S2307)</f>
        <v>2014</v>
      </c>
      <c r="V2307" t="str">
        <f>TEXT(W2307*29,"mmm")</f>
        <v>Jul</v>
      </c>
      <c r="W2307">
        <f t="shared" ref="W2307:W2370" si="221">MONTH(S2307)</f>
        <v>7</v>
      </c>
    </row>
    <row r="2308" spans="1:23" ht="48" x14ac:dyDescent="0.2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217"/>
        <v>107</v>
      </c>
      <c r="P2308">
        <f t="shared" si="216"/>
        <v>51.19</v>
      </c>
      <c r="Q2308" s="11" t="s">
        <v>8322</v>
      </c>
      <c r="R2308" t="s">
        <v>8326</v>
      </c>
      <c r="S2308" s="17">
        <f t="shared" si="218"/>
        <v>40948.16815972222</v>
      </c>
      <c r="T2308" s="17">
        <f t="shared" si="219"/>
        <v>40978.16815972222</v>
      </c>
      <c r="U2308">
        <f t="shared" si="220"/>
        <v>2012</v>
      </c>
      <c r="V2308" t="str">
        <f>TEXT(W2308*29,"mmm")</f>
        <v>Feb</v>
      </c>
      <c r="W2308">
        <f t="shared" si="221"/>
        <v>2</v>
      </c>
    </row>
    <row r="2309" spans="1:23" ht="48" x14ac:dyDescent="0.2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217"/>
        <v>107</v>
      </c>
      <c r="P2309">
        <f t="shared" si="216"/>
        <v>27.94</v>
      </c>
      <c r="Q2309" s="11" t="s">
        <v>8322</v>
      </c>
      <c r="R2309" t="s">
        <v>8326</v>
      </c>
      <c r="S2309" s="17">
        <f t="shared" si="218"/>
        <v>41004.802465277775</v>
      </c>
      <c r="T2309" s="17">
        <f t="shared" si="219"/>
        <v>41034.802407407406</v>
      </c>
      <c r="U2309">
        <f t="shared" si="220"/>
        <v>2012</v>
      </c>
      <c r="V2309" t="str">
        <f>TEXT(W2309*29,"mmm")</f>
        <v>Apr</v>
      </c>
      <c r="W2309">
        <f t="shared" si="221"/>
        <v>4</v>
      </c>
    </row>
    <row r="2310" spans="1:23" ht="48" x14ac:dyDescent="0.2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217"/>
        <v>101</v>
      </c>
      <c r="P2310">
        <f t="shared" si="216"/>
        <v>82.5</v>
      </c>
      <c r="Q2310" s="11" t="s">
        <v>8322</v>
      </c>
      <c r="R2310" t="s">
        <v>8326</v>
      </c>
      <c r="S2310" s="17">
        <f t="shared" si="218"/>
        <v>41851.962916666671</v>
      </c>
      <c r="T2310" s="17">
        <f t="shared" si="219"/>
        <v>41880.041666666664</v>
      </c>
      <c r="U2310">
        <f t="shared" si="220"/>
        <v>2014</v>
      </c>
      <c r="V2310" t="str">
        <f>TEXT(W2310*29,"mmm")</f>
        <v>Jul</v>
      </c>
      <c r="W2310">
        <f t="shared" si="221"/>
        <v>7</v>
      </c>
    </row>
    <row r="2311" spans="1:23" ht="48" x14ac:dyDescent="0.2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217"/>
        <v>107</v>
      </c>
      <c r="P2311">
        <f t="shared" si="216"/>
        <v>59.82</v>
      </c>
      <c r="Q2311" s="11" t="s">
        <v>8322</v>
      </c>
      <c r="R2311" t="s">
        <v>8326</v>
      </c>
      <c r="S2311" s="17">
        <f t="shared" si="218"/>
        <v>41307.987696759257</v>
      </c>
      <c r="T2311" s="17">
        <f t="shared" si="219"/>
        <v>41342.987696759257</v>
      </c>
      <c r="U2311">
        <f t="shared" si="220"/>
        <v>2013</v>
      </c>
      <c r="V2311" t="str">
        <f>TEXT(W2311*29,"mmm")</f>
        <v>Feb</v>
      </c>
      <c r="W2311">
        <f t="shared" si="221"/>
        <v>2</v>
      </c>
    </row>
    <row r="2312" spans="1:23" ht="48" x14ac:dyDescent="0.2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217"/>
        <v>429</v>
      </c>
      <c r="P2312">
        <f t="shared" si="216"/>
        <v>64.819999999999993</v>
      </c>
      <c r="Q2312" s="11" t="s">
        <v>8322</v>
      </c>
      <c r="R2312" t="s">
        <v>8326</v>
      </c>
      <c r="S2312" s="17">
        <f t="shared" si="218"/>
        <v>41324.79415509259</v>
      </c>
      <c r="T2312" s="17">
        <f t="shared" si="219"/>
        <v>41354.752488425926</v>
      </c>
      <c r="U2312">
        <f t="shared" si="220"/>
        <v>2013</v>
      </c>
      <c r="V2312" t="str">
        <f>TEXT(W2312*29,"mmm")</f>
        <v>Feb</v>
      </c>
      <c r="W2312">
        <f t="shared" si="221"/>
        <v>2</v>
      </c>
    </row>
    <row r="2313" spans="1:23" ht="48" x14ac:dyDescent="0.2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217"/>
        <v>104</v>
      </c>
      <c r="P2313">
        <f t="shared" si="216"/>
        <v>90.1</v>
      </c>
      <c r="Q2313" s="11" t="s">
        <v>8322</v>
      </c>
      <c r="R2313" t="s">
        <v>8326</v>
      </c>
      <c r="S2313" s="17">
        <f t="shared" si="218"/>
        <v>41736.004502314812</v>
      </c>
      <c r="T2313" s="17">
        <f t="shared" si="219"/>
        <v>41766.004502314812</v>
      </c>
      <c r="U2313">
        <f t="shared" si="220"/>
        <v>2014</v>
      </c>
      <c r="V2313" t="str">
        <f>TEXT(W2313*29,"mmm")</f>
        <v>Apr</v>
      </c>
      <c r="W2313">
        <f t="shared" si="221"/>
        <v>4</v>
      </c>
    </row>
    <row r="2314" spans="1:23" ht="48" x14ac:dyDescent="0.2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217"/>
        <v>108</v>
      </c>
      <c r="P2314">
        <f t="shared" si="216"/>
        <v>40.96</v>
      </c>
      <c r="Q2314" s="11" t="s">
        <v>8322</v>
      </c>
      <c r="R2314" t="s">
        <v>8326</v>
      </c>
      <c r="S2314" s="17">
        <f t="shared" si="218"/>
        <v>41716.632847222223</v>
      </c>
      <c r="T2314" s="17">
        <f t="shared" si="219"/>
        <v>41747.958333333336</v>
      </c>
      <c r="U2314">
        <f t="shared" si="220"/>
        <v>2014</v>
      </c>
      <c r="V2314" t="str">
        <f>TEXT(W2314*29,"mmm")</f>
        <v>Mar</v>
      </c>
      <c r="W2314">
        <f t="shared" si="221"/>
        <v>3</v>
      </c>
    </row>
    <row r="2315" spans="1:23" ht="32" x14ac:dyDescent="0.2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217"/>
        <v>176</v>
      </c>
      <c r="P2315">
        <f t="shared" si="216"/>
        <v>56</v>
      </c>
      <c r="Q2315" s="11" t="s">
        <v>8322</v>
      </c>
      <c r="R2315" t="s">
        <v>8326</v>
      </c>
      <c r="S2315" s="17">
        <f t="shared" si="218"/>
        <v>41002.958634259259</v>
      </c>
      <c r="T2315" s="17">
        <f t="shared" si="219"/>
        <v>41032.958634259259</v>
      </c>
      <c r="U2315">
        <f t="shared" si="220"/>
        <v>2012</v>
      </c>
      <c r="V2315" t="str">
        <f>TEXT(W2315*29,"mmm")</f>
        <v>Apr</v>
      </c>
      <c r="W2315">
        <f t="shared" si="221"/>
        <v>4</v>
      </c>
    </row>
    <row r="2316" spans="1:23" ht="48" x14ac:dyDescent="0.2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217"/>
        <v>157</v>
      </c>
      <c r="P2316">
        <f t="shared" si="216"/>
        <v>37.67</v>
      </c>
      <c r="Q2316" s="11" t="s">
        <v>8322</v>
      </c>
      <c r="R2316" t="s">
        <v>8326</v>
      </c>
      <c r="S2316" s="17">
        <f t="shared" si="218"/>
        <v>41037.551585648151</v>
      </c>
      <c r="T2316" s="17">
        <f t="shared" si="219"/>
        <v>41067.551585648151</v>
      </c>
      <c r="U2316">
        <f t="shared" si="220"/>
        <v>2012</v>
      </c>
      <c r="V2316" t="str">
        <f>TEXT(W2316*29,"mmm")</f>
        <v>May</v>
      </c>
      <c r="W2316">
        <f t="shared" si="221"/>
        <v>5</v>
      </c>
    </row>
    <row r="2317" spans="1:23" ht="32" x14ac:dyDescent="0.2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217"/>
        <v>103</v>
      </c>
      <c r="P2317">
        <f t="shared" si="216"/>
        <v>40.08</v>
      </c>
      <c r="Q2317" s="11" t="s">
        <v>8322</v>
      </c>
      <c r="R2317" t="s">
        <v>8326</v>
      </c>
      <c r="S2317" s="17">
        <f t="shared" si="218"/>
        <v>41004.72619212963</v>
      </c>
      <c r="T2317" s="17">
        <f t="shared" si="219"/>
        <v>41034.72619212963</v>
      </c>
      <c r="U2317">
        <f t="shared" si="220"/>
        <v>2012</v>
      </c>
      <c r="V2317" t="str">
        <f>TEXT(W2317*29,"mmm")</f>
        <v>Apr</v>
      </c>
      <c r="W2317">
        <f t="shared" si="221"/>
        <v>4</v>
      </c>
    </row>
    <row r="2318" spans="1:23" ht="48" x14ac:dyDescent="0.2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217"/>
        <v>104</v>
      </c>
      <c r="P2318">
        <f t="shared" si="216"/>
        <v>78.03</v>
      </c>
      <c r="Q2318" s="11" t="s">
        <v>8322</v>
      </c>
      <c r="R2318" t="s">
        <v>8326</v>
      </c>
      <c r="S2318" s="17">
        <f t="shared" si="218"/>
        <v>40079.725115740745</v>
      </c>
      <c r="T2318" s="17">
        <f t="shared" si="219"/>
        <v>40156.76666666667</v>
      </c>
      <c r="U2318">
        <f t="shared" si="220"/>
        <v>2009</v>
      </c>
      <c r="V2318" t="str">
        <f>TEXT(W2318*29,"mmm")</f>
        <v>Sep</v>
      </c>
      <c r="W2318">
        <f t="shared" si="221"/>
        <v>9</v>
      </c>
    </row>
    <row r="2319" spans="1:23" ht="48" x14ac:dyDescent="0.2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217"/>
        <v>104</v>
      </c>
      <c r="P2319">
        <f t="shared" si="216"/>
        <v>18.91</v>
      </c>
      <c r="Q2319" s="11" t="s">
        <v>8322</v>
      </c>
      <c r="R2319" t="s">
        <v>8326</v>
      </c>
      <c r="S2319" s="17">
        <f t="shared" si="218"/>
        <v>40192.542233796295</v>
      </c>
      <c r="T2319" s="17">
        <f t="shared" si="219"/>
        <v>40224.208333333336</v>
      </c>
      <c r="U2319">
        <f t="shared" si="220"/>
        <v>2010</v>
      </c>
      <c r="V2319" t="str">
        <f>TEXT(W2319*29,"mmm")</f>
        <v>Jan</v>
      </c>
      <c r="W2319">
        <f t="shared" si="221"/>
        <v>1</v>
      </c>
    </row>
    <row r="2320" spans="1:23" ht="64" x14ac:dyDescent="0.2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217"/>
        <v>121</v>
      </c>
      <c r="P2320">
        <f t="shared" si="216"/>
        <v>37.130000000000003</v>
      </c>
      <c r="Q2320" s="11" t="s">
        <v>8322</v>
      </c>
      <c r="R2320" t="s">
        <v>8326</v>
      </c>
      <c r="S2320" s="17">
        <f t="shared" si="218"/>
        <v>40050.643680555557</v>
      </c>
      <c r="T2320" s="17">
        <f t="shared" si="219"/>
        <v>40082.165972222225</v>
      </c>
      <c r="U2320">
        <f t="shared" si="220"/>
        <v>2009</v>
      </c>
      <c r="V2320" t="str">
        <f>TEXT(W2320*29,"mmm")</f>
        <v>Aug</v>
      </c>
      <c r="W2320">
        <f t="shared" si="221"/>
        <v>8</v>
      </c>
    </row>
    <row r="2321" spans="1:23" ht="48" x14ac:dyDescent="0.2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217"/>
        <v>108</v>
      </c>
      <c r="P2321">
        <f t="shared" si="216"/>
        <v>41.96</v>
      </c>
      <c r="Q2321" s="11" t="s">
        <v>8322</v>
      </c>
      <c r="R2321" t="s">
        <v>8326</v>
      </c>
      <c r="S2321" s="17">
        <f t="shared" si="218"/>
        <v>41593.082002314812</v>
      </c>
      <c r="T2321" s="17">
        <f t="shared" si="219"/>
        <v>41623.082002314812</v>
      </c>
      <c r="U2321">
        <f t="shared" si="220"/>
        <v>2013</v>
      </c>
      <c r="V2321" t="str">
        <f>TEXT(W2321*29,"mmm")</f>
        <v>Nov</v>
      </c>
      <c r="W2321">
        <f t="shared" si="221"/>
        <v>11</v>
      </c>
    </row>
    <row r="2322" spans="1:23" ht="48" x14ac:dyDescent="0.2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217"/>
        <v>109</v>
      </c>
      <c r="P2322">
        <f t="shared" si="216"/>
        <v>61.04</v>
      </c>
      <c r="Q2322" s="11" t="s">
        <v>8322</v>
      </c>
      <c r="R2322" t="s">
        <v>8326</v>
      </c>
      <c r="S2322" s="17">
        <f t="shared" si="218"/>
        <v>41696.817129629628</v>
      </c>
      <c r="T2322" s="17">
        <f t="shared" si="219"/>
        <v>41731.775462962964</v>
      </c>
      <c r="U2322">
        <f t="shared" si="220"/>
        <v>2014</v>
      </c>
      <c r="V2322" t="str">
        <f>TEXT(W2322*29,"mmm")</f>
        <v>Feb</v>
      </c>
      <c r="W2322">
        <f t="shared" si="221"/>
        <v>2</v>
      </c>
    </row>
    <row r="2323" spans="1:23" ht="48" x14ac:dyDescent="0.2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217"/>
        <v>39</v>
      </c>
      <c r="P2323">
        <f t="shared" si="216"/>
        <v>64.53</v>
      </c>
      <c r="Q2323" s="11" t="s">
        <v>8333</v>
      </c>
      <c r="R2323" t="s">
        <v>8349</v>
      </c>
      <c r="S2323" s="17">
        <f t="shared" si="218"/>
        <v>42799.260428240741</v>
      </c>
      <c r="T2323" s="17">
        <f t="shared" si="219"/>
        <v>42829.21876157407</v>
      </c>
      <c r="U2323">
        <f t="shared" si="220"/>
        <v>2017</v>
      </c>
      <c r="V2323" t="str">
        <f>TEXT(W2323*29,"mmm")</f>
        <v>Mar</v>
      </c>
      <c r="W2323">
        <f t="shared" si="221"/>
        <v>3</v>
      </c>
    </row>
    <row r="2324" spans="1:23" ht="48" x14ac:dyDescent="0.2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217"/>
        <v>3</v>
      </c>
      <c r="P2324">
        <f t="shared" si="216"/>
        <v>21.25</v>
      </c>
      <c r="Q2324" s="11" t="s">
        <v>8333</v>
      </c>
      <c r="R2324" t="s">
        <v>8349</v>
      </c>
      <c r="S2324" s="17">
        <f t="shared" si="218"/>
        <v>42804.895474537043</v>
      </c>
      <c r="T2324" s="17">
        <f t="shared" si="219"/>
        <v>42834.853807870371</v>
      </c>
      <c r="U2324">
        <f t="shared" si="220"/>
        <v>2017</v>
      </c>
      <c r="V2324" t="str">
        <f>TEXT(W2324*29,"mmm")</f>
        <v>Mar</v>
      </c>
      <c r="W2324">
        <f t="shared" si="221"/>
        <v>3</v>
      </c>
    </row>
    <row r="2325" spans="1:23" ht="48" x14ac:dyDescent="0.2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217"/>
        <v>48</v>
      </c>
      <c r="P2325">
        <f t="shared" si="216"/>
        <v>30</v>
      </c>
      <c r="Q2325" s="11" t="s">
        <v>8333</v>
      </c>
      <c r="R2325" t="s">
        <v>8349</v>
      </c>
      <c r="S2325" s="17">
        <f t="shared" si="218"/>
        <v>42807.755173611105</v>
      </c>
      <c r="T2325" s="17">
        <f t="shared" si="219"/>
        <v>42814.755173611105</v>
      </c>
      <c r="U2325">
        <f t="shared" si="220"/>
        <v>2017</v>
      </c>
      <c r="V2325" t="str">
        <f>TEXT(W2325*29,"mmm")</f>
        <v>Mar</v>
      </c>
      <c r="W2325">
        <f t="shared" si="221"/>
        <v>3</v>
      </c>
    </row>
    <row r="2326" spans="1:23" ht="32" x14ac:dyDescent="0.2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217"/>
        <v>21</v>
      </c>
      <c r="P2326">
        <f t="shared" si="216"/>
        <v>25.49</v>
      </c>
      <c r="Q2326" s="11" t="s">
        <v>8333</v>
      </c>
      <c r="R2326" t="s">
        <v>8349</v>
      </c>
      <c r="S2326" s="17">
        <f t="shared" si="218"/>
        <v>42790.885243055556</v>
      </c>
      <c r="T2326" s="17">
        <f t="shared" si="219"/>
        <v>42820.843576388885</v>
      </c>
      <c r="U2326">
        <f t="shared" si="220"/>
        <v>2017</v>
      </c>
      <c r="V2326" t="str">
        <f>TEXT(W2326*29,"mmm")</f>
        <v>Feb</v>
      </c>
      <c r="W2326">
        <f t="shared" si="221"/>
        <v>2</v>
      </c>
    </row>
    <row r="2327" spans="1:23" ht="48" x14ac:dyDescent="0.2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217"/>
        <v>8</v>
      </c>
      <c r="P2327">
        <f t="shared" si="216"/>
        <v>11.43</v>
      </c>
      <c r="Q2327" s="11" t="s">
        <v>8333</v>
      </c>
      <c r="R2327" t="s">
        <v>8349</v>
      </c>
      <c r="S2327" s="17">
        <f t="shared" si="218"/>
        <v>42794.022349537037</v>
      </c>
      <c r="T2327" s="17">
        <f t="shared" si="219"/>
        <v>42823.980682870373</v>
      </c>
      <c r="U2327">
        <f t="shared" si="220"/>
        <v>2017</v>
      </c>
      <c r="V2327" t="str">
        <f>TEXT(W2327*29,"mmm")</f>
        <v>Feb</v>
      </c>
      <c r="W2327">
        <f t="shared" si="221"/>
        <v>2</v>
      </c>
    </row>
    <row r="2328" spans="1:23" ht="48" x14ac:dyDescent="0.2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217"/>
        <v>1</v>
      </c>
      <c r="P2328">
        <f t="shared" si="216"/>
        <v>108</v>
      </c>
      <c r="Q2328" s="11" t="s">
        <v>8333</v>
      </c>
      <c r="R2328" t="s">
        <v>8349</v>
      </c>
      <c r="S2328" s="17">
        <f t="shared" si="218"/>
        <v>42804.034120370372</v>
      </c>
      <c r="T2328" s="17">
        <f t="shared" si="219"/>
        <v>42855.708333333328</v>
      </c>
      <c r="U2328">
        <f t="shared" si="220"/>
        <v>2017</v>
      </c>
      <c r="V2328" t="str">
        <f>TEXT(W2328*29,"mmm")</f>
        <v>Mar</v>
      </c>
      <c r="W2328">
        <f t="shared" si="221"/>
        <v>3</v>
      </c>
    </row>
    <row r="2329" spans="1:23" ht="32" x14ac:dyDescent="0.2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217"/>
        <v>526</v>
      </c>
      <c r="P2329">
        <f t="shared" si="216"/>
        <v>54.88</v>
      </c>
      <c r="Q2329" s="11" t="s">
        <v>8333</v>
      </c>
      <c r="R2329" t="s">
        <v>8349</v>
      </c>
      <c r="S2329" s="17">
        <f t="shared" si="218"/>
        <v>41842.917129629634</v>
      </c>
      <c r="T2329" s="17">
        <f t="shared" si="219"/>
        <v>41877.917129629634</v>
      </c>
      <c r="U2329">
        <f t="shared" si="220"/>
        <v>2014</v>
      </c>
      <c r="V2329" t="str">
        <f>TEXT(W2329*29,"mmm")</f>
        <v>Jul</v>
      </c>
      <c r="W2329">
        <f t="shared" si="221"/>
        <v>7</v>
      </c>
    </row>
    <row r="2330" spans="1:23" ht="64" x14ac:dyDescent="0.2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217"/>
        <v>254</v>
      </c>
      <c r="P2330">
        <f t="shared" si="216"/>
        <v>47.38</v>
      </c>
      <c r="Q2330" s="11" t="s">
        <v>8333</v>
      </c>
      <c r="R2330" t="s">
        <v>8349</v>
      </c>
      <c r="S2330" s="17">
        <f t="shared" si="218"/>
        <v>42139.781678240746</v>
      </c>
      <c r="T2330" s="17">
        <f t="shared" si="219"/>
        <v>42169.781678240746</v>
      </c>
      <c r="U2330">
        <f t="shared" si="220"/>
        <v>2015</v>
      </c>
      <c r="V2330" t="str">
        <f>TEXT(W2330*29,"mmm")</f>
        <v>May</v>
      </c>
      <c r="W2330">
        <f t="shared" si="221"/>
        <v>5</v>
      </c>
    </row>
    <row r="2331" spans="1:23" ht="48" x14ac:dyDescent="0.2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217"/>
        <v>106</v>
      </c>
      <c r="P2331">
        <f t="shared" si="216"/>
        <v>211.84</v>
      </c>
      <c r="Q2331" s="11" t="s">
        <v>8333</v>
      </c>
      <c r="R2331" t="s">
        <v>8349</v>
      </c>
      <c r="S2331" s="17">
        <f t="shared" si="218"/>
        <v>41807.624374999999</v>
      </c>
      <c r="T2331" s="17">
        <f t="shared" si="219"/>
        <v>41837.624374999999</v>
      </c>
      <c r="U2331">
        <f t="shared" si="220"/>
        <v>2014</v>
      </c>
      <c r="V2331" t="str">
        <f>TEXT(W2331*29,"mmm")</f>
        <v>Jun</v>
      </c>
      <c r="W2331">
        <f t="shared" si="221"/>
        <v>6</v>
      </c>
    </row>
    <row r="2332" spans="1:23" ht="48" x14ac:dyDescent="0.2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217"/>
        <v>102</v>
      </c>
      <c r="P2332">
        <f t="shared" si="216"/>
        <v>219.93</v>
      </c>
      <c r="Q2332" s="11" t="s">
        <v>8333</v>
      </c>
      <c r="R2332" t="s">
        <v>8349</v>
      </c>
      <c r="S2332" s="17">
        <f t="shared" si="218"/>
        <v>42332.89980324074</v>
      </c>
      <c r="T2332" s="17">
        <f t="shared" si="219"/>
        <v>42363</v>
      </c>
      <c r="U2332">
        <f t="shared" si="220"/>
        <v>2015</v>
      </c>
      <c r="V2332" t="str">
        <f>TEXT(W2332*29,"mmm")</f>
        <v>Nov</v>
      </c>
      <c r="W2332">
        <f t="shared" si="221"/>
        <v>11</v>
      </c>
    </row>
    <row r="2333" spans="1:23" ht="48" x14ac:dyDescent="0.2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217"/>
        <v>144</v>
      </c>
      <c r="P2333">
        <f t="shared" si="216"/>
        <v>40.799999999999997</v>
      </c>
      <c r="Q2333" s="11" t="s">
        <v>8333</v>
      </c>
      <c r="R2333" t="s">
        <v>8349</v>
      </c>
      <c r="S2333" s="17">
        <f t="shared" si="218"/>
        <v>41839.005671296298</v>
      </c>
      <c r="T2333" s="17">
        <f t="shared" si="219"/>
        <v>41869.005671296298</v>
      </c>
      <c r="U2333">
        <f t="shared" si="220"/>
        <v>2014</v>
      </c>
      <c r="V2333" t="str">
        <f>TEXT(W2333*29,"mmm")</f>
        <v>Jul</v>
      </c>
      <c r="W2333">
        <f t="shared" si="221"/>
        <v>7</v>
      </c>
    </row>
    <row r="2334" spans="1:23" ht="48" x14ac:dyDescent="0.2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217"/>
        <v>106</v>
      </c>
      <c r="P2334">
        <f t="shared" si="216"/>
        <v>75.5</v>
      </c>
      <c r="Q2334" s="11" t="s">
        <v>8333</v>
      </c>
      <c r="R2334" t="s">
        <v>8349</v>
      </c>
      <c r="S2334" s="17">
        <f t="shared" si="218"/>
        <v>42011.628136574072</v>
      </c>
      <c r="T2334" s="17">
        <f t="shared" si="219"/>
        <v>42041.628136574072</v>
      </c>
      <c r="U2334">
        <f t="shared" si="220"/>
        <v>2015</v>
      </c>
      <c r="V2334" t="str">
        <f>TEXT(W2334*29,"mmm")</f>
        <v>Jan</v>
      </c>
      <c r="W2334">
        <f t="shared" si="221"/>
        <v>1</v>
      </c>
    </row>
    <row r="2335" spans="1:23" ht="48" x14ac:dyDescent="0.2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217"/>
        <v>212</v>
      </c>
      <c r="P2335">
        <f t="shared" si="216"/>
        <v>13.54</v>
      </c>
      <c r="Q2335" s="11" t="s">
        <v>8333</v>
      </c>
      <c r="R2335" t="s">
        <v>8349</v>
      </c>
      <c r="S2335" s="17">
        <f t="shared" si="218"/>
        <v>41767.650347222225</v>
      </c>
      <c r="T2335" s="17">
        <f t="shared" si="219"/>
        <v>41788.743055555555</v>
      </c>
      <c r="U2335">
        <f t="shared" si="220"/>
        <v>2014</v>
      </c>
      <c r="V2335" t="str">
        <f>TEXT(W2335*29,"mmm")</f>
        <v>May</v>
      </c>
      <c r="W2335">
        <f t="shared" si="221"/>
        <v>5</v>
      </c>
    </row>
    <row r="2336" spans="1:23" ht="48" x14ac:dyDescent="0.2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217"/>
        <v>102</v>
      </c>
      <c r="P2336">
        <f t="shared" si="216"/>
        <v>60.87</v>
      </c>
      <c r="Q2336" s="11" t="s">
        <v>8333</v>
      </c>
      <c r="R2336" t="s">
        <v>8349</v>
      </c>
      <c r="S2336" s="17">
        <f t="shared" si="218"/>
        <v>41918.670115740737</v>
      </c>
      <c r="T2336" s="17">
        <f t="shared" si="219"/>
        <v>41948.731944444444</v>
      </c>
      <c r="U2336">
        <f t="shared" si="220"/>
        <v>2014</v>
      </c>
      <c r="V2336" t="str">
        <f>TEXT(W2336*29,"mmm")</f>
        <v>Oct</v>
      </c>
      <c r="W2336">
        <f t="shared" si="221"/>
        <v>10</v>
      </c>
    </row>
    <row r="2337" spans="1:23" ht="48" x14ac:dyDescent="0.2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217"/>
        <v>102</v>
      </c>
      <c r="P2337">
        <f t="shared" si="216"/>
        <v>115.69</v>
      </c>
      <c r="Q2337" s="11" t="s">
        <v>8333</v>
      </c>
      <c r="R2337" t="s">
        <v>8349</v>
      </c>
      <c r="S2337" s="17">
        <f t="shared" si="218"/>
        <v>41771.572256944448</v>
      </c>
      <c r="T2337" s="17">
        <f t="shared" si="219"/>
        <v>41801.572256944448</v>
      </c>
      <c r="U2337">
        <f t="shared" si="220"/>
        <v>2014</v>
      </c>
      <c r="V2337" t="str">
        <f>TEXT(W2337*29,"mmm")</f>
        <v>May</v>
      </c>
      <c r="W2337">
        <f t="shared" si="221"/>
        <v>5</v>
      </c>
    </row>
    <row r="2338" spans="1:23" ht="48" x14ac:dyDescent="0.2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217"/>
        <v>521</v>
      </c>
      <c r="P2338">
        <f t="shared" si="216"/>
        <v>48.1</v>
      </c>
      <c r="Q2338" s="11" t="s">
        <v>8333</v>
      </c>
      <c r="R2338" t="s">
        <v>8349</v>
      </c>
      <c r="S2338" s="17">
        <f t="shared" si="218"/>
        <v>41666.924710648149</v>
      </c>
      <c r="T2338" s="17">
        <f t="shared" si="219"/>
        <v>41706.924710648149</v>
      </c>
      <c r="U2338">
        <f t="shared" si="220"/>
        <v>2014</v>
      </c>
      <c r="V2338" t="str">
        <f>TEXT(W2338*29,"mmm")</f>
        <v>Jan</v>
      </c>
      <c r="W2338">
        <f t="shared" si="221"/>
        <v>1</v>
      </c>
    </row>
    <row r="2339" spans="1:23" ht="32" x14ac:dyDescent="0.2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217"/>
        <v>111</v>
      </c>
      <c r="P2339">
        <f t="shared" si="216"/>
        <v>74.180000000000007</v>
      </c>
      <c r="Q2339" s="11" t="s">
        <v>8333</v>
      </c>
      <c r="R2339" t="s">
        <v>8349</v>
      </c>
      <c r="S2339" s="17">
        <f t="shared" si="218"/>
        <v>41786.640543981484</v>
      </c>
      <c r="T2339" s="17">
        <f t="shared" si="219"/>
        <v>41816.640543981484</v>
      </c>
      <c r="U2339">
        <f t="shared" si="220"/>
        <v>2014</v>
      </c>
      <c r="V2339" t="str">
        <f>TEXT(W2339*29,"mmm")</f>
        <v>May</v>
      </c>
      <c r="W2339">
        <f t="shared" si="221"/>
        <v>5</v>
      </c>
    </row>
    <row r="2340" spans="1:23" ht="48" x14ac:dyDescent="0.2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217"/>
        <v>101</v>
      </c>
      <c r="P2340">
        <f t="shared" si="216"/>
        <v>123.35</v>
      </c>
      <c r="Q2340" s="11" t="s">
        <v>8333</v>
      </c>
      <c r="R2340" t="s">
        <v>8349</v>
      </c>
      <c r="S2340" s="17">
        <f t="shared" si="218"/>
        <v>41789.896805555552</v>
      </c>
      <c r="T2340" s="17">
        <f t="shared" si="219"/>
        <v>41819.896805555552</v>
      </c>
      <c r="U2340">
        <f t="shared" si="220"/>
        <v>2014</v>
      </c>
      <c r="V2340" t="str">
        <f>TEXT(W2340*29,"mmm")</f>
        <v>May</v>
      </c>
      <c r="W2340">
        <f t="shared" si="221"/>
        <v>5</v>
      </c>
    </row>
    <row r="2341" spans="1:23" ht="48" x14ac:dyDescent="0.2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217"/>
        <v>294</v>
      </c>
      <c r="P2341">
        <f t="shared" si="216"/>
        <v>66.62</v>
      </c>
      <c r="Q2341" s="11" t="s">
        <v>8333</v>
      </c>
      <c r="R2341" t="s">
        <v>8349</v>
      </c>
      <c r="S2341" s="17">
        <f t="shared" si="218"/>
        <v>42692.79987268518</v>
      </c>
      <c r="T2341" s="17">
        <f t="shared" si="219"/>
        <v>42723.332638888889</v>
      </c>
      <c r="U2341">
        <f t="shared" si="220"/>
        <v>2016</v>
      </c>
      <c r="V2341" t="str">
        <f>TEXT(W2341*29,"mmm")</f>
        <v>Nov</v>
      </c>
      <c r="W2341">
        <f t="shared" si="221"/>
        <v>11</v>
      </c>
    </row>
    <row r="2342" spans="1:23" ht="48" x14ac:dyDescent="0.2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217"/>
        <v>106</v>
      </c>
      <c r="P2342">
        <f t="shared" si="216"/>
        <v>104.99</v>
      </c>
      <c r="Q2342" s="11" t="s">
        <v>8333</v>
      </c>
      <c r="R2342" t="s">
        <v>8349</v>
      </c>
      <c r="S2342" s="17">
        <f t="shared" si="218"/>
        <v>42643.642800925925</v>
      </c>
      <c r="T2342" s="17">
        <f t="shared" si="219"/>
        <v>42673.642800925925</v>
      </c>
      <c r="U2342">
        <f t="shared" si="220"/>
        <v>2016</v>
      </c>
      <c r="V2342" t="str">
        <f>TEXT(W2342*29,"mmm")</f>
        <v>Sep</v>
      </c>
      <c r="W2342">
        <f t="shared" si="221"/>
        <v>9</v>
      </c>
    </row>
    <row r="2343" spans="1:23" ht="48" x14ac:dyDescent="0.2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217"/>
        <v>0</v>
      </c>
      <c r="P2343">
        <f t="shared" si="216"/>
        <v>0</v>
      </c>
      <c r="Q2343" s="11" t="s">
        <v>8316</v>
      </c>
      <c r="R2343" t="s">
        <v>8317</v>
      </c>
      <c r="S2343" s="17">
        <f t="shared" si="218"/>
        <v>42167.813703703709</v>
      </c>
      <c r="T2343" s="17">
        <f t="shared" si="219"/>
        <v>42197.813703703709</v>
      </c>
      <c r="U2343">
        <f t="shared" si="220"/>
        <v>2015</v>
      </c>
      <c r="V2343" t="str">
        <f>TEXT(W2343*29,"mmm")</f>
        <v>Jun</v>
      </c>
      <c r="W2343">
        <f t="shared" si="221"/>
        <v>6</v>
      </c>
    </row>
    <row r="2344" spans="1:23" ht="48" x14ac:dyDescent="0.2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217"/>
        <v>0</v>
      </c>
      <c r="P2344">
        <f t="shared" si="216"/>
        <v>0</v>
      </c>
      <c r="Q2344" s="11" t="s">
        <v>8316</v>
      </c>
      <c r="R2344" t="s">
        <v>8317</v>
      </c>
      <c r="S2344" s="17">
        <f t="shared" si="218"/>
        <v>41897.702199074076</v>
      </c>
      <c r="T2344" s="17">
        <f t="shared" si="219"/>
        <v>41918.208333333336</v>
      </c>
      <c r="U2344">
        <f t="shared" si="220"/>
        <v>2014</v>
      </c>
      <c r="V2344" t="str">
        <f>TEXT(W2344*29,"mmm")</f>
        <v>Sep</v>
      </c>
      <c r="W2344">
        <f t="shared" si="221"/>
        <v>9</v>
      </c>
    </row>
    <row r="2345" spans="1:23" ht="48" x14ac:dyDescent="0.2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217"/>
        <v>3</v>
      </c>
      <c r="P2345">
        <f t="shared" si="216"/>
        <v>300</v>
      </c>
      <c r="Q2345" s="11" t="s">
        <v>8316</v>
      </c>
      <c r="R2345" t="s">
        <v>8317</v>
      </c>
      <c r="S2345" s="17">
        <f t="shared" si="218"/>
        <v>42327.825289351851</v>
      </c>
      <c r="T2345" s="17">
        <f t="shared" si="219"/>
        <v>42377.82430555555</v>
      </c>
      <c r="U2345">
        <f t="shared" si="220"/>
        <v>2015</v>
      </c>
      <c r="V2345" t="str">
        <f>TEXT(W2345*29,"mmm")</f>
        <v>Nov</v>
      </c>
      <c r="W2345">
        <f t="shared" si="221"/>
        <v>11</v>
      </c>
    </row>
    <row r="2346" spans="1:23" ht="48" x14ac:dyDescent="0.2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217"/>
        <v>0</v>
      </c>
      <c r="P2346">
        <f t="shared" si="216"/>
        <v>1</v>
      </c>
      <c r="Q2346" s="11" t="s">
        <v>8316</v>
      </c>
      <c r="R2346" t="s">
        <v>8317</v>
      </c>
      <c r="S2346" s="17">
        <f t="shared" si="218"/>
        <v>42515.727650462963</v>
      </c>
      <c r="T2346" s="17">
        <f t="shared" si="219"/>
        <v>42545.727650462963</v>
      </c>
      <c r="U2346">
        <f t="shared" si="220"/>
        <v>2016</v>
      </c>
      <c r="V2346" t="str">
        <f>TEXT(W2346*29,"mmm")</f>
        <v>May</v>
      </c>
      <c r="W2346">
        <f t="shared" si="221"/>
        <v>5</v>
      </c>
    </row>
    <row r="2347" spans="1:23" ht="48" x14ac:dyDescent="0.2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217"/>
        <v>0</v>
      </c>
      <c r="P2347">
        <f t="shared" si="216"/>
        <v>0</v>
      </c>
      <c r="Q2347" s="11" t="s">
        <v>8316</v>
      </c>
      <c r="R2347" t="s">
        <v>8317</v>
      </c>
      <c r="S2347" s="17">
        <f t="shared" si="218"/>
        <v>42060.001805555556</v>
      </c>
      <c r="T2347" s="17">
        <f t="shared" si="219"/>
        <v>42094.985416666663</v>
      </c>
      <c r="U2347">
        <f t="shared" si="220"/>
        <v>2015</v>
      </c>
      <c r="V2347" t="str">
        <f>TEXT(W2347*29,"mmm")</f>
        <v>Feb</v>
      </c>
      <c r="W2347">
        <f t="shared" si="221"/>
        <v>2</v>
      </c>
    </row>
    <row r="2348" spans="1:23" ht="48" x14ac:dyDescent="0.2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217"/>
        <v>0</v>
      </c>
      <c r="P2348">
        <f t="shared" si="216"/>
        <v>13</v>
      </c>
      <c r="Q2348" s="11" t="s">
        <v>8316</v>
      </c>
      <c r="R2348" t="s">
        <v>8317</v>
      </c>
      <c r="S2348" s="17">
        <f t="shared" si="218"/>
        <v>42615.79896990741</v>
      </c>
      <c r="T2348" s="17">
        <f t="shared" si="219"/>
        <v>42660.79896990741</v>
      </c>
      <c r="U2348">
        <f t="shared" si="220"/>
        <v>2016</v>
      </c>
      <c r="V2348" t="str">
        <f>TEXT(W2348*29,"mmm")</f>
        <v>Sep</v>
      </c>
      <c r="W2348">
        <f t="shared" si="221"/>
        <v>9</v>
      </c>
    </row>
    <row r="2349" spans="1:23" ht="48" x14ac:dyDescent="0.2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217"/>
        <v>2</v>
      </c>
      <c r="P2349">
        <f t="shared" si="216"/>
        <v>15</v>
      </c>
      <c r="Q2349" s="11" t="s">
        <v>8316</v>
      </c>
      <c r="R2349" t="s">
        <v>8317</v>
      </c>
      <c r="S2349" s="17">
        <f t="shared" si="218"/>
        <v>42577.607361111113</v>
      </c>
      <c r="T2349" s="17">
        <f t="shared" si="219"/>
        <v>42607.607361111113</v>
      </c>
      <c r="U2349">
        <f t="shared" si="220"/>
        <v>2016</v>
      </c>
      <c r="V2349" t="str">
        <f>TEXT(W2349*29,"mmm")</f>
        <v>Jul</v>
      </c>
      <c r="W2349">
        <f t="shared" si="221"/>
        <v>7</v>
      </c>
    </row>
    <row r="2350" spans="1:23" ht="48" x14ac:dyDescent="0.2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217"/>
        <v>0</v>
      </c>
      <c r="P2350">
        <f t="shared" si="216"/>
        <v>54</v>
      </c>
      <c r="Q2350" s="11" t="s">
        <v>8316</v>
      </c>
      <c r="R2350" t="s">
        <v>8317</v>
      </c>
      <c r="S2350" s="17">
        <f t="shared" si="218"/>
        <v>42360.932152777779</v>
      </c>
      <c r="T2350" s="17">
        <f t="shared" si="219"/>
        <v>42420.932152777779</v>
      </c>
      <c r="U2350">
        <f t="shared" si="220"/>
        <v>2015</v>
      </c>
      <c r="V2350" t="str">
        <f>TEXT(W2350*29,"mmm")</f>
        <v>Dec</v>
      </c>
      <c r="W2350">
        <f t="shared" si="221"/>
        <v>12</v>
      </c>
    </row>
    <row r="2351" spans="1:23" ht="48" x14ac:dyDescent="0.2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217"/>
        <v>0</v>
      </c>
      <c r="P2351">
        <f t="shared" si="216"/>
        <v>0</v>
      </c>
      <c r="Q2351" s="11" t="s">
        <v>8316</v>
      </c>
      <c r="R2351" t="s">
        <v>8317</v>
      </c>
      <c r="S2351" s="17">
        <f t="shared" si="218"/>
        <v>42198.775787037041</v>
      </c>
      <c r="T2351" s="17">
        <f t="shared" si="219"/>
        <v>42227.775787037041</v>
      </c>
      <c r="U2351">
        <f t="shared" si="220"/>
        <v>2015</v>
      </c>
      <c r="V2351" t="str">
        <f>TEXT(W2351*29,"mmm")</f>
        <v>Jul</v>
      </c>
      <c r="W2351">
        <f t="shared" si="221"/>
        <v>7</v>
      </c>
    </row>
    <row r="2352" spans="1:23" ht="32" x14ac:dyDescent="0.2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217"/>
        <v>0</v>
      </c>
      <c r="P2352">
        <f t="shared" si="216"/>
        <v>0</v>
      </c>
      <c r="Q2352" s="11" t="s">
        <v>8316</v>
      </c>
      <c r="R2352" t="s">
        <v>8317</v>
      </c>
      <c r="S2352" s="17">
        <f t="shared" si="218"/>
        <v>42708.842245370368</v>
      </c>
      <c r="T2352" s="17">
        <f t="shared" si="219"/>
        <v>42738.842245370368</v>
      </c>
      <c r="U2352">
        <f t="shared" si="220"/>
        <v>2016</v>
      </c>
      <c r="V2352" t="str">
        <f>TEXT(W2352*29,"mmm")</f>
        <v>Dec</v>
      </c>
      <c r="W2352">
        <f t="shared" si="221"/>
        <v>12</v>
      </c>
    </row>
    <row r="2353" spans="1:23" ht="32" x14ac:dyDescent="0.2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217"/>
        <v>1</v>
      </c>
      <c r="P2353">
        <f t="shared" si="216"/>
        <v>15.43</v>
      </c>
      <c r="Q2353" s="11" t="s">
        <v>8316</v>
      </c>
      <c r="R2353" t="s">
        <v>8317</v>
      </c>
      <c r="S2353" s="17">
        <f t="shared" si="218"/>
        <v>42094.101145833338</v>
      </c>
      <c r="T2353" s="17">
        <f t="shared" si="219"/>
        <v>42124.101145833338</v>
      </c>
      <c r="U2353">
        <f t="shared" si="220"/>
        <v>2015</v>
      </c>
      <c r="V2353" t="str">
        <f>TEXT(W2353*29,"mmm")</f>
        <v>Mar</v>
      </c>
      <c r="W2353">
        <f t="shared" si="221"/>
        <v>3</v>
      </c>
    </row>
    <row r="2354" spans="1:23" ht="48" x14ac:dyDescent="0.2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217"/>
        <v>0</v>
      </c>
      <c r="P2354">
        <f t="shared" si="216"/>
        <v>0</v>
      </c>
      <c r="Q2354" s="11" t="s">
        <v>8316</v>
      </c>
      <c r="R2354" t="s">
        <v>8317</v>
      </c>
      <c r="S2354" s="17">
        <f t="shared" si="218"/>
        <v>42101.633703703701</v>
      </c>
      <c r="T2354" s="17">
        <f t="shared" si="219"/>
        <v>42161.633703703701</v>
      </c>
      <c r="U2354">
        <f t="shared" si="220"/>
        <v>2015</v>
      </c>
      <c r="V2354" t="str">
        <f>TEXT(W2354*29,"mmm")</f>
        <v>Apr</v>
      </c>
      <c r="W2354">
        <f t="shared" si="221"/>
        <v>4</v>
      </c>
    </row>
    <row r="2355" spans="1:23" ht="48" x14ac:dyDescent="0.2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217"/>
        <v>0</v>
      </c>
      <c r="P2355">
        <f t="shared" si="216"/>
        <v>0</v>
      </c>
      <c r="Q2355" s="11" t="s">
        <v>8316</v>
      </c>
      <c r="R2355" t="s">
        <v>8317</v>
      </c>
      <c r="S2355" s="17">
        <f t="shared" si="218"/>
        <v>42103.676180555558</v>
      </c>
      <c r="T2355" s="17">
        <f t="shared" si="219"/>
        <v>42115.676180555558</v>
      </c>
      <c r="U2355">
        <f t="shared" si="220"/>
        <v>2015</v>
      </c>
      <c r="V2355" t="str">
        <f>TEXT(W2355*29,"mmm")</f>
        <v>Apr</v>
      </c>
      <c r="W2355">
        <f t="shared" si="221"/>
        <v>4</v>
      </c>
    </row>
    <row r="2356" spans="1:23" ht="48" x14ac:dyDescent="0.2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217"/>
        <v>0</v>
      </c>
      <c r="P2356">
        <f t="shared" si="216"/>
        <v>25</v>
      </c>
      <c r="Q2356" s="11" t="s">
        <v>8316</v>
      </c>
      <c r="R2356" t="s">
        <v>8317</v>
      </c>
      <c r="S2356" s="17">
        <f t="shared" si="218"/>
        <v>41954.722916666666</v>
      </c>
      <c r="T2356" s="17">
        <f t="shared" si="219"/>
        <v>42014.722916666666</v>
      </c>
      <c r="U2356">
        <f t="shared" si="220"/>
        <v>2014</v>
      </c>
      <c r="V2356" t="str">
        <f>TEXT(W2356*29,"mmm")</f>
        <v>Nov</v>
      </c>
      <c r="W2356">
        <f t="shared" si="221"/>
        <v>11</v>
      </c>
    </row>
    <row r="2357" spans="1:23" ht="48" x14ac:dyDescent="0.2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217"/>
        <v>1</v>
      </c>
      <c r="P2357">
        <f t="shared" si="216"/>
        <v>27.5</v>
      </c>
      <c r="Q2357" s="11" t="s">
        <v>8316</v>
      </c>
      <c r="R2357" t="s">
        <v>8317</v>
      </c>
      <c r="S2357" s="17">
        <f t="shared" si="218"/>
        <v>42096.918240740735</v>
      </c>
      <c r="T2357" s="17">
        <f t="shared" si="219"/>
        <v>42126.918240740735</v>
      </c>
      <c r="U2357">
        <f t="shared" si="220"/>
        <v>2015</v>
      </c>
      <c r="V2357" t="str">
        <f>TEXT(W2357*29,"mmm")</f>
        <v>Apr</v>
      </c>
      <c r="W2357">
        <f t="shared" si="221"/>
        <v>4</v>
      </c>
    </row>
    <row r="2358" spans="1:23" ht="32" x14ac:dyDescent="0.2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217"/>
        <v>0</v>
      </c>
      <c r="P2358">
        <f t="shared" si="216"/>
        <v>0</v>
      </c>
      <c r="Q2358" s="11" t="s">
        <v>8316</v>
      </c>
      <c r="R2358" t="s">
        <v>8317</v>
      </c>
      <c r="S2358" s="17">
        <f t="shared" si="218"/>
        <v>42130.78361111111</v>
      </c>
      <c r="T2358" s="17">
        <f t="shared" si="219"/>
        <v>42160.78361111111</v>
      </c>
      <c r="U2358">
        <f t="shared" si="220"/>
        <v>2015</v>
      </c>
      <c r="V2358" t="str">
        <f>TEXT(W2358*29,"mmm")</f>
        <v>May</v>
      </c>
      <c r="W2358">
        <f t="shared" si="221"/>
        <v>5</v>
      </c>
    </row>
    <row r="2359" spans="1:23" ht="32" x14ac:dyDescent="0.2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217"/>
        <v>0</v>
      </c>
      <c r="P2359">
        <f t="shared" si="216"/>
        <v>0</v>
      </c>
      <c r="Q2359" s="11" t="s">
        <v>8316</v>
      </c>
      <c r="R2359" t="s">
        <v>8317</v>
      </c>
      <c r="S2359" s="17">
        <f t="shared" si="218"/>
        <v>42264.620115740734</v>
      </c>
      <c r="T2359" s="17">
        <f t="shared" si="219"/>
        <v>42294.620115740734</v>
      </c>
      <c r="U2359">
        <f t="shared" si="220"/>
        <v>2015</v>
      </c>
      <c r="V2359" t="str">
        <f>TEXT(W2359*29,"mmm")</f>
        <v>Sep</v>
      </c>
      <c r="W2359">
        <f t="shared" si="221"/>
        <v>9</v>
      </c>
    </row>
    <row r="2360" spans="1:23" ht="48" x14ac:dyDescent="0.2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217"/>
        <v>0</v>
      </c>
      <c r="P2360">
        <f t="shared" si="216"/>
        <v>0</v>
      </c>
      <c r="Q2360" s="11" t="s">
        <v>8316</v>
      </c>
      <c r="R2360" t="s">
        <v>8317</v>
      </c>
      <c r="S2360" s="17">
        <f t="shared" si="218"/>
        <v>41978.930972222224</v>
      </c>
      <c r="T2360" s="17">
        <f t="shared" si="219"/>
        <v>42035.027083333334</v>
      </c>
      <c r="U2360">
        <f t="shared" si="220"/>
        <v>2014</v>
      </c>
      <c r="V2360" t="str">
        <f>TEXT(W2360*29,"mmm")</f>
        <v>Dec</v>
      </c>
      <c r="W2360">
        <f t="shared" si="221"/>
        <v>12</v>
      </c>
    </row>
    <row r="2361" spans="1:23" ht="48" x14ac:dyDescent="0.2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217"/>
        <v>15</v>
      </c>
      <c r="P2361">
        <f t="shared" si="216"/>
        <v>367</v>
      </c>
      <c r="Q2361" s="11" t="s">
        <v>8316</v>
      </c>
      <c r="R2361" t="s">
        <v>8317</v>
      </c>
      <c r="S2361" s="17">
        <f t="shared" si="218"/>
        <v>42159.649583333332</v>
      </c>
      <c r="T2361" s="17">
        <f t="shared" si="219"/>
        <v>42219.649583333332</v>
      </c>
      <c r="U2361">
        <f t="shared" si="220"/>
        <v>2015</v>
      </c>
      <c r="V2361" t="str">
        <f>TEXT(W2361*29,"mmm")</f>
        <v>Jun</v>
      </c>
      <c r="W2361">
        <f t="shared" si="221"/>
        <v>6</v>
      </c>
    </row>
    <row r="2362" spans="1:23" ht="48" x14ac:dyDescent="0.2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217"/>
        <v>0</v>
      </c>
      <c r="P2362">
        <f t="shared" si="216"/>
        <v>2</v>
      </c>
      <c r="Q2362" s="11" t="s">
        <v>8316</v>
      </c>
      <c r="R2362" t="s">
        <v>8317</v>
      </c>
      <c r="S2362" s="17">
        <f t="shared" si="218"/>
        <v>42377.70694444445</v>
      </c>
      <c r="T2362" s="17">
        <f t="shared" si="219"/>
        <v>42407.70694444445</v>
      </c>
      <c r="U2362">
        <f t="shared" si="220"/>
        <v>2016</v>
      </c>
      <c r="V2362" t="str">
        <f>TEXT(W2362*29,"mmm")</f>
        <v>Jan</v>
      </c>
      <c r="W2362">
        <f t="shared" si="221"/>
        <v>1</v>
      </c>
    </row>
    <row r="2363" spans="1:23" ht="48" x14ac:dyDescent="0.2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217"/>
        <v>0</v>
      </c>
      <c r="P2363">
        <f t="shared" si="216"/>
        <v>0</v>
      </c>
      <c r="Q2363" s="11" t="s">
        <v>8316</v>
      </c>
      <c r="R2363" t="s">
        <v>8317</v>
      </c>
      <c r="S2363" s="17">
        <f t="shared" si="218"/>
        <v>42466.858888888892</v>
      </c>
      <c r="T2363" s="17">
        <f t="shared" si="219"/>
        <v>42490.916666666672</v>
      </c>
      <c r="U2363">
        <f t="shared" si="220"/>
        <v>2016</v>
      </c>
      <c r="V2363" t="str">
        <f>TEXT(W2363*29,"mmm")</f>
        <v>Apr</v>
      </c>
      <c r="W2363">
        <f t="shared" si="221"/>
        <v>4</v>
      </c>
    </row>
    <row r="2364" spans="1:23" ht="32" x14ac:dyDescent="0.2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217"/>
        <v>29</v>
      </c>
      <c r="P2364">
        <f t="shared" si="216"/>
        <v>60</v>
      </c>
      <c r="Q2364" s="11" t="s">
        <v>8316</v>
      </c>
      <c r="R2364" t="s">
        <v>8317</v>
      </c>
      <c r="S2364" s="17">
        <f t="shared" si="218"/>
        <v>41954.688310185185</v>
      </c>
      <c r="T2364" s="17">
        <f t="shared" si="219"/>
        <v>41984.688310185185</v>
      </c>
      <c r="U2364">
        <f t="shared" si="220"/>
        <v>2014</v>
      </c>
      <c r="V2364" t="str">
        <f>TEXT(W2364*29,"mmm")</f>
        <v>Nov</v>
      </c>
      <c r="W2364">
        <f t="shared" si="221"/>
        <v>11</v>
      </c>
    </row>
    <row r="2365" spans="1:23" ht="48" x14ac:dyDescent="0.2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217"/>
        <v>0</v>
      </c>
      <c r="P2365">
        <f t="shared" si="216"/>
        <v>0</v>
      </c>
      <c r="Q2365" s="11" t="s">
        <v>8316</v>
      </c>
      <c r="R2365" t="s">
        <v>8317</v>
      </c>
      <c r="S2365" s="17">
        <f t="shared" si="218"/>
        <v>42322.011574074073</v>
      </c>
      <c r="T2365" s="17">
        <f t="shared" si="219"/>
        <v>42367.011574074073</v>
      </c>
      <c r="U2365">
        <f t="shared" si="220"/>
        <v>2015</v>
      </c>
      <c r="V2365" t="str">
        <f>TEXT(W2365*29,"mmm")</f>
        <v>Nov</v>
      </c>
      <c r="W2365">
        <f t="shared" si="221"/>
        <v>11</v>
      </c>
    </row>
    <row r="2366" spans="1:23" ht="32" x14ac:dyDescent="0.2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217"/>
        <v>0</v>
      </c>
      <c r="P2366">
        <f t="shared" si="216"/>
        <v>0</v>
      </c>
      <c r="Q2366" s="11" t="s">
        <v>8316</v>
      </c>
      <c r="R2366" t="s">
        <v>8317</v>
      </c>
      <c r="S2366" s="17">
        <f t="shared" si="218"/>
        <v>42248.934675925921</v>
      </c>
      <c r="T2366" s="17">
        <f t="shared" si="219"/>
        <v>42303.934675925921</v>
      </c>
      <c r="U2366">
        <f t="shared" si="220"/>
        <v>2015</v>
      </c>
      <c r="V2366" t="str">
        <f>TEXT(W2366*29,"mmm")</f>
        <v>Sep</v>
      </c>
      <c r="W2366">
        <f t="shared" si="221"/>
        <v>9</v>
      </c>
    </row>
    <row r="2367" spans="1:23" ht="48" x14ac:dyDescent="0.2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217"/>
        <v>0</v>
      </c>
      <c r="P2367">
        <f t="shared" si="216"/>
        <v>0</v>
      </c>
      <c r="Q2367" s="11" t="s">
        <v>8316</v>
      </c>
      <c r="R2367" t="s">
        <v>8317</v>
      </c>
      <c r="S2367" s="17">
        <f t="shared" si="218"/>
        <v>42346.736400462964</v>
      </c>
      <c r="T2367" s="17">
        <f t="shared" si="219"/>
        <v>42386.958333333328</v>
      </c>
      <c r="U2367">
        <f t="shared" si="220"/>
        <v>2015</v>
      </c>
      <c r="V2367" t="str">
        <f>TEXT(W2367*29,"mmm")</f>
        <v>Dec</v>
      </c>
      <c r="W2367">
        <f t="shared" si="221"/>
        <v>12</v>
      </c>
    </row>
    <row r="2368" spans="1:23" ht="48" x14ac:dyDescent="0.2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217"/>
        <v>11</v>
      </c>
      <c r="P2368">
        <f t="shared" si="216"/>
        <v>97.41</v>
      </c>
      <c r="Q2368" s="11" t="s">
        <v>8316</v>
      </c>
      <c r="R2368" t="s">
        <v>8317</v>
      </c>
      <c r="S2368" s="17">
        <f t="shared" si="218"/>
        <v>42268.531631944439</v>
      </c>
      <c r="T2368" s="17">
        <f t="shared" si="219"/>
        <v>42298.531631944439</v>
      </c>
      <c r="U2368">
        <f t="shared" si="220"/>
        <v>2015</v>
      </c>
      <c r="V2368" t="str">
        <f>TEXT(W2368*29,"mmm")</f>
        <v>Sep</v>
      </c>
      <c r="W2368">
        <f t="shared" si="221"/>
        <v>9</v>
      </c>
    </row>
    <row r="2369" spans="1:23" ht="48" x14ac:dyDescent="0.2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217"/>
        <v>1</v>
      </c>
      <c r="P2369">
        <f t="shared" si="216"/>
        <v>47.86</v>
      </c>
      <c r="Q2369" s="11" t="s">
        <v>8316</v>
      </c>
      <c r="R2369" t="s">
        <v>8317</v>
      </c>
      <c r="S2369" s="17">
        <f t="shared" si="218"/>
        <v>42425.970092592594</v>
      </c>
      <c r="T2369" s="17">
        <f t="shared" si="219"/>
        <v>42485.928425925929</v>
      </c>
      <c r="U2369">
        <f t="shared" si="220"/>
        <v>2016</v>
      </c>
      <c r="V2369" t="str">
        <f>TEXT(W2369*29,"mmm")</f>
        <v>Feb</v>
      </c>
      <c r="W2369">
        <f t="shared" si="221"/>
        <v>2</v>
      </c>
    </row>
    <row r="2370" spans="1:23" ht="48" x14ac:dyDescent="0.2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217"/>
        <v>0</v>
      </c>
      <c r="P2370">
        <f t="shared" ref="P2370:P2433" si="222">IFERROR(ROUND(E2370/L2370,2),0)</f>
        <v>50</v>
      </c>
      <c r="Q2370" s="11" t="s">
        <v>8316</v>
      </c>
      <c r="R2370" t="s">
        <v>8317</v>
      </c>
      <c r="S2370" s="17">
        <f t="shared" si="218"/>
        <v>42063.721817129626</v>
      </c>
      <c r="T2370" s="17">
        <f t="shared" si="219"/>
        <v>42108.680150462969</v>
      </c>
      <c r="U2370">
        <f t="shared" si="220"/>
        <v>2015</v>
      </c>
      <c r="V2370" t="str">
        <f>TEXT(W2370*29,"mmm")</f>
        <v>Feb</v>
      </c>
      <c r="W2370">
        <f t="shared" si="221"/>
        <v>2</v>
      </c>
    </row>
    <row r="2371" spans="1:23" ht="48" x14ac:dyDescent="0.2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223">ROUND(E2371/D2371*100,0)</f>
        <v>0</v>
      </c>
      <c r="P2371">
        <f t="shared" si="222"/>
        <v>0</v>
      </c>
      <c r="Q2371" s="11" t="s">
        <v>8316</v>
      </c>
      <c r="R2371" t="s">
        <v>8317</v>
      </c>
      <c r="S2371" s="17">
        <f t="shared" ref="S2371:S2434" si="224">(((J2371/60)/60)/24)+DATE(1970,1,1)</f>
        <v>42380.812627314815</v>
      </c>
      <c r="T2371" s="17">
        <f t="shared" ref="T2371:T2434" si="225">(((I2371/60)/60)/24)+DATE(1970,1,1)</f>
        <v>42410.812627314815</v>
      </c>
      <c r="U2371">
        <f t="shared" ref="U2371:U2434" si="226">YEAR(S2371)</f>
        <v>2016</v>
      </c>
      <c r="V2371" t="str">
        <f>TEXT(W2371*29,"mmm")</f>
        <v>Jan</v>
      </c>
      <c r="W2371">
        <f t="shared" ref="W2371:W2434" si="227">MONTH(S2371)</f>
        <v>1</v>
      </c>
    </row>
    <row r="2372" spans="1:23" ht="48" x14ac:dyDescent="0.2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223"/>
        <v>0</v>
      </c>
      <c r="P2372">
        <f t="shared" si="222"/>
        <v>20.5</v>
      </c>
      <c r="Q2372" s="11" t="s">
        <v>8316</v>
      </c>
      <c r="R2372" t="s">
        <v>8317</v>
      </c>
      <c r="S2372" s="17">
        <f t="shared" si="224"/>
        <v>41961.18913194444</v>
      </c>
      <c r="T2372" s="17">
        <f t="shared" si="225"/>
        <v>41991.18913194444</v>
      </c>
      <c r="U2372">
        <f t="shared" si="226"/>
        <v>2014</v>
      </c>
      <c r="V2372" t="str">
        <f>TEXT(W2372*29,"mmm")</f>
        <v>Nov</v>
      </c>
      <c r="W2372">
        <f t="shared" si="227"/>
        <v>11</v>
      </c>
    </row>
    <row r="2373" spans="1:23" ht="48" x14ac:dyDescent="0.2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223"/>
        <v>0</v>
      </c>
      <c r="P2373">
        <f t="shared" si="222"/>
        <v>0</v>
      </c>
      <c r="Q2373" s="11" t="s">
        <v>8316</v>
      </c>
      <c r="R2373" t="s">
        <v>8317</v>
      </c>
      <c r="S2373" s="17">
        <f t="shared" si="224"/>
        <v>42150.777731481481</v>
      </c>
      <c r="T2373" s="17">
        <f t="shared" si="225"/>
        <v>42180.777731481481</v>
      </c>
      <c r="U2373">
        <f t="shared" si="226"/>
        <v>2015</v>
      </c>
      <c r="V2373" t="str">
        <f>TEXT(W2373*29,"mmm")</f>
        <v>May</v>
      </c>
      <c r="W2373">
        <f t="shared" si="227"/>
        <v>5</v>
      </c>
    </row>
    <row r="2374" spans="1:23" ht="48" x14ac:dyDescent="0.2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223"/>
        <v>3</v>
      </c>
      <c r="P2374">
        <f t="shared" si="222"/>
        <v>30</v>
      </c>
      <c r="Q2374" s="11" t="s">
        <v>8316</v>
      </c>
      <c r="R2374" t="s">
        <v>8317</v>
      </c>
      <c r="S2374" s="17">
        <f t="shared" si="224"/>
        <v>42088.069108796291</v>
      </c>
      <c r="T2374" s="17">
        <f t="shared" si="225"/>
        <v>42118.069108796291</v>
      </c>
      <c r="U2374">
        <f t="shared" si="226"/>
        <v>2015</v>
      </c>
      <c r="V2374" t="str">
        <f>TEXT(W2374*29,"mmm")</f>
        <v>Mar</v>
      </c>
      <c r="W2374">
        <f t="shared" si="227"/>
        <v>3</v>
      </c>
    </row>
    <row r="2375" spans="1:23" ht="32" x14ac:dyDescent="0.2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223"/>
        <v>0</v>
      </c>
      <c r="P2375">
        <f t="shared" si="222"/>
        <v>50</v>
      </c>
      <c r="Q2375" s="11" t="s">
        <v>8316</v>
      </c>
      <c r="R2375" t="s">
        <v>8317</v>
      </c>
      <c r="S2375" s="17">
        <f t="shared" si="224"/>
        <v>42215.662314814821</v>
      </c>
      <c r="T2375" s="17">
        <f t="shared" si="225"/>
        <v>42245.662314814821</v>
      </c>
      <c r="U2375">
        <f t="shared" si="226"/>
        <v>2015</v>
      </c>
      <c r="V2375" t="str">
        <f>TEXT(W2375*29,"mmm")</f>
        <v>Jul</v>
      </c>
      <c r="W2375">
        <f t="shared" si="227"/>
        <v>7</v>
      </c>
    </row>
    <row r="2376" spans="1:23" ht="48" x14ac:dyDescent="0.2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223"/>
        <v>0</v>
      </c>
      <c r="P2376">
        <f t="shared" si="222"/>
        <v>10</v>
      </c>
      <c r="Q2376" s="11" t="s">
        <v>8316</v>
      </c>
      <c r="R2376" t="s">
        <v>8317</v>
      </c>
      <c r="S2376" s="17">
        <f t="shared" si="224"/>
        <v>42017.843287037031</v>
      </c>
      <c r="T2376" s="17">
        <f t="shared" si="225"/>
        <v>42047.843287037031</v>
      </c>
      <c r="U2376">
        <f t="shared" si="226"/>
        <v>2015</v>
      </c>
      <c r="V2376" t="str">
        <f>TEXT(W2376*29,"mmm")</f>
        <v>Jan</v>
      </c>
      <c r="W2376">
        <f t="shared" si="227"/>
        <v>1</v>
      </c>
    </row>
    <row r="2377" spans="1:23" ht="48" x14ac:dyDescent="0.2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223"/>
        <v>0</v>
      </c>
      <c r="P2377">
        <f t="shared" si="222"/>
        <v>0</v>
      </c>
      <c r="Q2377" s="11" t="s">
        <v>8316</v>
      </c>
      <c r="R2377" t="s">
        <v>8317</v>
      </c>
      <c r="S2377" s="17">
        <f t="shared" si="224"/>
        <v>42592.836076388892</v>
      </c>
      <c r="T2377" s="17">
        <f t="shared" si="225"/>
        <v>42622.836076388892</v>
      </c>
      <c r="U2377">
        <f t="shared" si="226"/>
        <v>2016</v>
      </c>
      <c r="V2377" t="str">
        <f>TEXT(W2377*29,"mmm")</f>
        <v>Aug</v>
      </c>
      <c r="W2377">
        <f t="shared" si="227"/>
        <v>8</v>
      </c>
    </row>
    <row r="2378" spans="1:23" ht="48" x14ac:dyDescent="0.2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223"/>
        <v>11</v>
      </c>
      <c r="P2378">
        <f t="shared" si="222"/>
        <v>81.58</v>
      </c>
      <c r="Q2378" s="11" t="s">
        <v>8316</v>
      </c>
      <c r="R2378" t="s">
        <v>8317</v>
      </c>
      <c r="S2378" s="17">
        <f t="shared" si="224"/>
        <v>42318.925532407404</v>
      </c>
      <c r="T2378" s="17">
        <f t="shared" si="225"/>
        <v>42348.925532407404</v>
      </c>
      <c r="U2378">
        <f t="shared" si="226"/>
        <v>2015</v>
      </c>
      <c r="V2378" t="str">
        <f>TEXT(W2378*29,"mmm")</f>
        <v>Nov</v>
      </c>
      <c r="W2378">
        <f t="shared" si="227"/>
        <v>11</v>
      </c>
    </row>
    <row r="2379" spans="1:23" ht="48" x14ac:dyDescent="0.2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223"/>
        <v>0</v>
      </c>
      <c r="P2379">
        <f t="shared" si="222"/>
        <v>0</v>
      </c>
      <c r="Q2379" s="11" t="s">
        <v>8316</v>
      </c>
      <c r="R2379" t="s">
        <v>8317</v>
      </c>
      <c r="S2379" s="17">
        <f t="shared" si="224"/>
        <v>42669.870173611111</v>
      </c>
      <c r="T2379" s="17">
        <f t="shared" si="225"/>
        <v>42699.911840277782</v>
      </c>
      <c r="U2379">
        <f t="shared" si="226"/>
        <v>2016</v>
      </c>
      <c r="V2379" t="str">
        <f>TEXT(W2379*29,"mmm")</f>
        <v>Oct</v>
      </c>
      <c r="W2379">
        <f t="shared" si="227"/>
        <v>10</v>
      </c>
    </row>
    <row r="2380" spans="1:23" ht="32" x14ac:dyDescent="0.2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223"/>
        <v>0</v>
      </c>
      <c r="P2380">
        <f t="shared" si="222"/>
        <v>0</v>
      </c>
      <c r="Q2380" s="11" t="s">
        <v>8316</v>
      </c>
      <c r="R2380" t="s">
        <v>8317</v>
      </c>
      <c r="S2380" s="17">
        <f t="shared" si="224"/>
        <v>42213.013078703705</v>
      </c>
      <c r="T2380" s="17">
        <f t="shared" si="225"/>
        <v>42242.013078703705</v>
      </c>
      <c r="U2380">
        <f t="shared" si="226"/>
        <v>2015</v>
      </c>
      <c r="V2380" t="str">
        <f>TEXT(W2380*29,"mmm")</f>
        <v>Jul</v>
      </c>
      <c r="W2380">
        <f t="shared" si="227"/>
        <v>7</v>
      </c>
    </row>
    <row r="2381" spans="1:23" ht="32" x14ac:dyDescent="0.2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223"/>
        <v>0</v>
      </c>
      <c r="P2381">
        <f t="shared" si="222"/>
        <v>0</v>
      </c>
      <c r="Q2381" s="11" t="s">
        <v>8316</v>
      </c>
      <c r="R2381" t="s">
        <v>8317</v>
      </c>
      <c r="S2381" s="17">
        <f t="shared" si="224"/>
        <v>42237.016388888893</v>
      </c>
      <c r="T2381" s="17">
        <f t="shared" si="225"/>
        <v>42282.016388888893</v>
      </c>
      <c r="U2381">
        <f t="shared" si="226"/>
        <v>2015</v>
      </c>
      <c r="V2381" t="str">
        <f>TEXT(W2381*29,"mmm")</f>
        <v>Aug</v>
      </c>
      <c r="W2381">
        <f t="shared" si="227"/>
        <v>8</v>
      </c>
    </row>
    <row r="2382" spans="1:23" ht="48" x14ac:dyDescent="0.2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223"/>
        <v>0</v>
      </c>
      <c r="P2382">
        <f t="shared" si="222"/>
        <v>18.329999999999998</v>
      </c>
      <c r="Q2382" s="11" t="s">
        <v>8316</v>
      </c>
      <c r="R2382" t="s">
        <v>8317</v>
      </c>
      <c r="S2382" s="17">
        <f t="shared" si="224"/>
        <v>42248.793310185181</v>
      </c>
      <c r="T2382" s="17">
        <f t="shared" si="225"/>
        <v>42278.793310185181</v>
      </c>
      <c r="U2382">
        <f t="shared" si="226"/>
        <v>2015</v>
      </c>
      <c r="V2382" t="str">
        <f>TEXT(W2382*29,"mmm")</f>
        <v>Sep</v>
      </c>
      <c r="W2382">
        <f t="shared" si="227"/>
        <v>9</v>
      </c>
    </row>
    <row r="2383" spans="1:23" ht="48" x14ac:dyDescent="0.2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223"/>
        <v>2</v>
      </c>
      <c r="P2383">
        <f t="shared" si="222"/>
        <v>224.43</v>
      </c>
      <c r="Q2383" s="11" t="s">
        <v>8316</v>
      </c>
      <c r="R2383" t="s">
        <v>8317</v>
      </c>
      <c r="S2383" s="17">
        <f t="shared" si="224"/>
        <v>42074.935740740737</v>
      </c>
      <c r="T2383" s="17">
        <f t="shared" si="225"/>
        <v>42104.935740740737</v>
      </c>
      <c r="U2383">
        <f t="shared" si="226"/>
        <v>2015</v>
      </c>
      <c r="V2383" t="str">
        <f>TEXT(W2383*29,"mmm")</f>
        <v>Mar</v>
      </c>
      <c r="W2383">
        <f t="shared" si="227"/>
        <v>3</v>
      </c>
    </row>
    <row r="2384" spans="1:23" ht="64" x14ac:dyDescent="0.2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223"/>
        <v>3</v>
      </c>
      <c r="P2384">
        <f t="shared" si="222"/>
        <v>37.5</v>
      </c>
      <c r="Q2384" s="11" t="s">
        <v>8316</v>
      </c>
      <c r="R2384" t="s">
        <v>8317</v>
      </c>
      <c r="S2384" s="17">
        <f t="shared" si="224"/>
        <v>42195.187534722223</v>
      </c>
      <c r="T2384" s="17">
        <f t="shared" si="225"/>
        <v>42220.187534722223</v>
      </c>
      <c r="U2384">
        <f t="shared" si="226"/>
        <v>2015</v>
      </c>
      <c r="V2384" t="str">
        <f>TEXT(W2384*29,"mmm")</f>
        <v>Jul</v>
      </c>
      <c r="W2384">
        <f t="shared" si="227"/>
        <v>7</v>
      </c>
    </row>
    <row r="2385" spans="1:23" ht="48" x14ac:dyDescent="0.2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223"/>
        <v>4</v>
      </c>
      <c r="P2385">
        <f t="shared" si="222"/>
        <v>145</v>
      </c>
      <c r="Q2385" s="11" t="s">
        <v>8316</v>
      </c>
      <c r="R2385" t="s">
        <v>8317</v>
      </c>
      <c r="S2385" s="17">
        <f t="shared" si="224"/>
        <v>42027.056793981479</v>
      </c>
      <c r="T2385" s="17">
        <f t="shared" si="225"/>
        <v>42057.056793981479</v>
      </c>
      <c r="U2385">
        <f t="shared" si="226"/>
        <v>2015</v>
      </c>
      <c r="V2385" t="str">
        <f>TEXT(W2385*29,"mmm")</f>
        <v>Jan</v>
      </c>
      <c r="W2385">
        <f t="shared" si="227"/>
        <v>1</v>
      </c>
    </row>
    <row r="2386" spans="1:23" ht="48" x14ac:dyDescent="0.2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223"/>
        <v>1</v>
      </c>
      <c r="P2386">
        <f t="shared" si="222"/>
        <v>1</v>
      </c>
      <c r="Q2386" s="11" t="s">
        <v>8316</v>
      </c>
      <c r="R2386" t="s">
        <v>8317</v>
      </c>
      <c r="S2386" s="17">
        <f t="shared" si="224"/>
        <v>41927.067627314813</v>
      </c>
      <c r="T2386" s="17">
        <f t="shared" si="225"/>
        <v>41957.109293981484</v>
      </c>
      <c r="U2386">
        <f t="shared" si="226"/>
        <v>2014</v>
      </c>
      <c r="V2386" t="str">
        <f>TEXT(W2386*29,"mmm")</f>
        <v>Oct</v>
      </c>
      <c r="W2386">
        <f t="shared" si="227"/>
        <v>10</v>
      </c>
    </row>
    <row r="2387" spans="1:23" ht="48" x14ac:dyDescent="0.2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223"/>
        <v>1</v>
      </c>
      <c r="P2387">
        <f t="shared" si="222"/>
        <v>112.57</v>
      </c>
      <c r="Q2387" s="11" t="s">
        <v>8316</v>
      </c>
      <c r="R2387" t="s">
        <v>8317</v>
      </c>
      <c r="S2387" s="17">
        <f t="shared" si="224"/>
        <v>42191.70175925926</v>
      </c>
      <c r="T2387" s="17">
        <f t="shared" si="225"/>
        <v>42221.70175925926</v>
      </c>
      <c r="U2387">
        <f t="shared" si="226"/>
        <v>2015</v>
      </c>
      <c r="V2387" t="str">
        <f>TEXT(W2387*29,"mmm")</f>
        <v>Jul</v>
      </c>
      <c r="W2387">
        <f t="shared" si="227"/>
        <v>7</v>
      </c>
    </row>
    <row r="2388" spans="1:23" ht="48" x14ac:dyDescent="0.2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223"/>
        <v>0</v>
      </c>
      <c r="P2388">
        <f t="shared" si="222"/>
        <v>0</v>
      </c>
      <c r="Q2388" s="11" t="s">
        <v>8316</v>
      </c>
      <c r="R2388" t="s">
        <v>8317</v>
      </c>
      <c r="S2388" s="17">
        <f t="shared" si="224"/>
        <v>41954.838240740741</v>
      </c>
      <c r="T2388" s="17">
        <f t="shared" si="225"/>
        <v>42014.838240740741</v>
      </c>
      <c r="U2388">
        <f t="shared" si="226"/>
        <v>2014</v>
      </c>
      <c r="V2388" t="str">
        <f>TEXT(W2388*29,"mmm")</f>
        <v>Nov</v>
      </c>
      <c r="W2388">
        <f t="shared" si="227"/>
        <v>11</v>
      </c>
    </row>
    <row r="2389" spans="1:23" ht="48" x14ac:dyDescent="0.2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223"/>
        <v>1</v>
      </c>
      <c r="P2389">
        <f t="shared" si="222"/>
        <v>342</v>
      </c>
      <c r="Q2389" s="11" t="s">
        <v>8316</v>
      </c>
      <c r="R2389" t="s">
        <v>8317</v>
      </c>
      <c r="S2389" s="17">
        <f t="shared" si="224"/>
        <v>42528.626620370371</v>
      </c>
      <c r="T2389" s="17">
        <f t="shared" si="225"/>
        <v>42573.626620370371</v>
      </c>
      <c r="U2389">
        <f t="shared" si="226"/>
        <v>2016</v>
      </c>
      <c r="V2389" t="str">
        <f>TEXT(W2389*29,"mmm")</f>
        <v>Jun</v>
      </c>
      <c r="W2389">
        <f t="shared" si="227"/>
        <v>6</v>
      </c>
    </row>
    <row r="2390" spans="1:23" ht="48" x14ac:dyDescent="0.2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223"/>
        <v>1</v>
      </c>
      <c r="P2390">
        <f t="shared" si="222"/>
        <v>57.88</v>
      </c>
      <c r="Q2390" s="11" t="s">
        <v>8316</v>
      </c>
      <c r="R2390" t="s">
        <v>8317</v>
      </c>
      <c r="S2390" s="17">
        <f t="shared" si="224"/>
        <v>41989.853692129633</v>
      </c>
      <c r="T2390" s="17">
        <f t="shared" si="225"/>
        <v>42019.811805555553</v>
      </c>
      <c r="U2390">
        <f t="shared" si="226"/>
        <v>2014</v>
      </c>
      <c r="V2390" t="str">
        <f>TEXT(W2390*29,"mmm")</f>
        <v>Dec</v>
      </c>
      <c r="W2390">
        <f t="shared" si="227"/>
        <v>12</v>
      </c>
    </row>
    <row r="2391" spans="1:23" ht="48" x14ac:dyDescent="0.2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223"/>
        <v>0</v>
      </c>
      <c r="P2391">
        <f t="shared" si="222"/>
        <v>30</v>
      </c>
      <c r="Q2391" s="11" t="s">
        <v>8316</v>
      </c>
      <c r="R2391" t="s">
        <v>8317</v>
      </c>
      <c r="S2391" s="17">
        <f t="shared" si="224"/>
        <v>42179.653379629628</v>
      </c>
      <c r="T2391" s="17">
        <f t="shared" si="225"/>
        <v>42210.915972222225</v>
      </c>
      <c r="U2391">
        <f t="shared" si="226"/>
        <v>2015</v>
      </c>
      <c r="V2391" t="str">
        <f>TEXT(W2391*29,"mmm")</f>
        <v>Jun</v>
      </c>
      <c r="W2391">
        <f t="shared" si="227"/>
        <v>6</v>
      </c>
    </row>
    <row r="2392" spans="1:23" ht="48" x14ac:dyDescent="0.2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223"/>
        <v>0</v>
      </c>
      <c r="P2392">
        <f t="shared" si="222"/>
        <v>0</v>
      </c>
      <c r="Q2392" s="11" t="s">
        <v>8316</v>
      </c>
      <c r="R2392" t="s">
        <v>8317</v>
      </c>
      <c r="S2392" s="17">
        <f t="shared" si="224"/>
        <v>41968.262314814812</v>
      </c>
      <c r="T2392" s="17">
        <f t="shared" si="225"/>
        <v>42008.262314814812</v>
      </c>
      <c r="U2392">
        <f t="shared" si="226"/>
        <v>2014</v>
      </c>
      <c r="V2392" t="str">
        <f>TEXT(W2392*29,"mmm")</f>
        <v>Nov</v>
      </c>
      <c r="W2392">
        <f t="shared" si="227"/>
        <v>11</v>
      </c>
    </row>
    <row r="2393" spans="1:23" ht="32" x14ac:dyDescent="0.2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223"/>
        <v>0</v>
      </c>
      <c r="P2393">
        <f t="shared" si="222"/>
        <v>25</v>
      </c>
      <c r="Q2393" s="11" t="s">
        <v>8316</v>
      </c>
      <c r="R2393" t="s">
        <v>8317</v>
      </c>
      <c r="S2393" s="17">
        <f t="shared" si="224"/>
        <v>42064.794490740736</v>
      </c>
      <c r="T2393" s="17">
        <f t="shared" si="225"/>
        <v>42094.752824074079</v>
      </c>
      <c r="U2393">
        <f t="shared" si="226"/>
        <v>2015</v>
      </c>
      <c r="V2393" t="str">
        <f>TEXT(W2393*29,"mmm")</f>
        <v>Mar</v>
      </c>
      <c r="W2393">
        <f t="shared" si="227"/>
        <v>3</v>
      </c>
    </row>
    <row r="2394" spans="1:23" ht="48" x14ac:dyDescent="0.2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223"/>
        <v>0</v>
      </c>
      <c r="P2394">
        <f t="shared" si="222"/>
        <v>0</v>
      </c>
      <c r="Q2394" s="11" t="s">
        <v>8316</v>
      </c>
      <c r="R2394" t="s">
        <v>8317</v>
      </c>
      <c r="S2394" s="17">
        <f t="shared" si="224"/>
        <v>42276.120636574073</v>
      </c>
      <c r="T2394" s="17">
        <f t="shared" si="225"/>
        <v>42306.120636574073</v>
      </c>
      <c r="U2394">
        <f t="shared" si="226"/>
        <v>2015</v>
      </c>
      <c r="V2394" t="str">
        <f>TEXT(W2394*29,"mmm")</f>
        <v>Sep</v>
      </c>
      <c r="W2394">
        <f t="shared" si="227"/>
        <v>9</v>
      </c>
    </row>
    <row r="2395" spans="1:23" ht="48" x14ac:dyDescent="0.2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223"/>
        <v>0</v>
      </c>
      <c r="P2395">
        <f t="shared" si="222"/>
        <v>50</v>
      </c>
      <c r="Q2395" s="11" t="s">
        <v>8316</v>
      </c>
      <c r="R2395" t="s">
        <v>8317</v>
      </c>
      <c r="S2395" s="17">
        <f t="shared" si="224"/>
        <v>42194.648344907408</v>
      </c>
      <c r="T2395" s="17">
        <f t="shared" si="225"/>
        <v>42224.648344907408</v>
      </c>
      <c r="U2395">
        <f t="shared" si="226"/>
        <v>2015</v>
      </c>
      <c r="V2395" t="str">
        <f>TEXT(W2395*29,"mmm")</f>
        <v>Jul</v>
      </c>
      <c r="W2395">
        <f t="shared" si="227"/>
        <v>7</v>
      </c>
    </row>
    <row r="2396" spans="1:23" ht="48" x14ac:dyDescent="0.2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223"/>
        <v>0</v>
      </c>
      <c r="P2396">
        <f t="shared" si="222"/>
        <v>1.5</v>
      </c>
      <c r="Q2396" s="11" t="s">
        <v>8316</v>
      </c>
      <c r="R2396" t="s">
        <v>8317</v>
      </c>
      <c r="S2396" s="17">
        <f t="shared" si="224"/>
        <v>42031.362187499995</v>
      </c>
      <c r="T2396" s="17">
        <f t="shared" si="225"/>
        <v>42061.362187499995</v>
      </c>
      <c r="U2396">
        <f t="shared" si="226"/>
        <v>2015</v>
      </c>
      <c r="V2396" t="str">
        <f>TEXT(W2396*29,"mmm")</f>
        <v>Jan</v>
      </c>
      <c r="W2396">
        <f t="shared" si="227"/>
        <v>1</v>
      </c>
    </row>
    <row r="2397" spans="1:23" ht="48" x14ac:dyDescent="0.2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223"/>
        <v>0</v>
      </c>
      <c r="P2397">
        <f t="shared" si="222"/>
        <v>0</v>
      </c>
      <c r="Q2397" s="11" t="s">
        <v>8316</v>
      </c>
      <c r="R2397" t="s">
        <v>8317</v>
      </c>
      <c r="S2397" s="17">
        <f t="shared" si="224"/>
        <v>42717.121377314819</v>
      </c>
      <c r="T2397" s="17">
        <f t="shared" si="225"/>
        <v>42745.372916666667</v>
      </c>
      <c r="U2397">
        <f t="shared" si="226"/>
        <v>2016</v>
      </c>
      <c r="V2397" t="str">
        <f>TEXT(W2397*29,"mmm")</f>
        <v>Dec</v>
      </c>
      <c r="W2397">
        <f t="shared" si="227"/>
        <v>12</v>
      </c>
    </row>
    <row r="2398" spans="1:23" ht="48" x14ac:dyDescent="0.2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223"/>
        <v>0</v>
      </c>
      <c r="P2398">
        <f t="shared" si="222"/>
        <v>10</v>
      </c>
      <c r="Q2398" s="11" t="s">
        <v>8316</v>
      </c>
      <c r="R2398" t="s">
        <v>8317</v>
      </c>
      <c r="S2398" s="17">
        <f t="shared" si="224"/>
        <v>42262.849050925928</v>
      </c>
      <c r="T2398" s="17">
        <f t="shared" si="225"/>
        <v>42292.849050925928</v>
      </c>
      <c r="U2398">
        <f t="shared" si="226"/>
        <v>2015</v>
      </c>
      <c r="V2398" t="str">
        <f>TEXT(W2398*29,"mmm")</f>
        <v>Sep</v>
      </c>
      <c r="W2398">
        <f t="shared" si="227"/>
        <v>9</v>
      </c>
    </row>
    <row r="2399" spans="1:23" ht="48" x14ac:dyDescent="0.2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223"/>
        <v>0</v>
      </c>
      <c r="P2399">
        <f t="shared" si="222"/>
        <v>0</v>
      </c>
      <c r="Q2399" s="11" t="s">
        <v>8316</v>
      </c>
      <c r="R2399" t="s">
        <v>8317</v>
      </c>
      <c r="S2399" s="17">
        <f t="shared" si="224"/>
        <v>41976.88490740741</v>
      </c>
      <c r="T2399" s="17">
        <f t="shared" si="225"/>
        <v>42006.88490740741</v>
      </c>
      <c r="U2399">
        <f t="shared" si="226"/>
        <v>2014</v>
      </c>
      <c r="V2399" t="str">
        <f>TEXT(W2399*29,"mmm")</f>
        <v>Dec</v>
      </c>
      <c r="W2399">
        <f t="shared" si="227"/>
        <v>12</v>
      </c>
    </row>
    <row r="2400" spans="1:23" ht="48" x14ac:dyDescent="0.2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223"/>
        <v>0</v>
      </c>
      <c r="P2400">
        <f t="shared" si="222"/>
        <v>0</v>
      </c>
      <c r="Q2400" s="11" t="s">
        <v>8316</v>
      </c>
      <c r="R2400" t="s">
        <v>8317</v>
      </c>
      <c r="S2400" s="17">
        <f t="shared" si="224"/>
        <v>42157.916481481487</v>
      </c>
      <c r="T2400" s="17">
        <f t="shared" si="225"/>
        <v>42187.916481481487</v>
      </c>
      <c r="U2400">
        <f t="shared" si="226"/>
        <v>2015</v>
      </c>
      <c r="V2400" t="str">
        <f>TEXT(W2400*29,"mmm")</f>
        <v>Jun</v>
      </c>
      <c r="W2400">
        <f t="shared" si="227"/>
        <v>6</v>
      </c>
    </row>
    <row r="2401" spans="1:23" ht="48" x14ac:dyDescent="0.2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223"/>
        <v>0</v>
      </c>
      <c r="P2401">
        <f t="shared" si="222"/>
        <v>0</v>
      </c>
      <c r="Q2401" s="11" t="s">
        <v>8316</v>
      </c>
      <c r="R2401" t="s">
        <v>8317</v>
      </c>
      <c r="S2401" s="17">
        <f t="shared" si="224"/>
        <v>41956.853078703702</v>
      </c>
      <c r="T2401" s="17">
        <f t="shared" si="225"/>
        <v>41991.853078703702</v>
      </c>
      <c r="U2401">
        <f t="shared" si="226"/>
        <v>2014</v>
      </c>
      <c r="V2401" t="str">
        <f>TEXT(W2401*29,"mmm")</f>
        <v>Nov</v>
      </c>
      <c r="W2401">
        <f t="shared" si="227"/>
        <v>11</v>
      </c>
    </row>
    <row r="2402" spans="1:23" ht="48" x14ac:dyDescent="0.2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223"/>
        <v>0</v>
      </c>
      <c r="P2402">
        <f t="shared" si="222"/>
        <v>0</v>
      </c>
      <c r="Q2402" s="11" t="s">
        <v>8316</v>
      </c>
      <c r="R2402" t="s">
        <v>8317</v>
      </c>
      <c r="S2402" s="17">
        <f t="shared" si="224"/>
        <v>42444.268101851849</v>
      </c>
      <c r="T2402" s="17">
        <f t="shared" si="225"/>
        <v>42474.268101851849</v>
      </c>
      <c r="U2402">
        <f t="shared" si="226"/>
        <v>2016</v>
      </c>
      <c r="V2402" t="str">
        <f>TEXT(W2402*29,"mmm")</f>
        <v>Mar</v>
      </c>
      <c r="W2402">
        <f t="shared" si="227"/>
        <v>3</v>
      </c>
    </row>
    <row r="2403" spans="1:23" ht="48" x14ac:dyDescent="0.2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223"/>
        <v>1</v>
      </c>
      <c r="P2403">
        <f t="shared" si="222"/>
        <v>22.33</v>
      </c>
      <c r="Q2403" s="11" t="s">
        <v>8333</v>
      </c>
      <c r="R2403" t="s">
        <v>8334</v>
      </c>
      <c r="S2403" s="17">
        <f t="shared" si="224"/>
        <v>42374.822870370372</v>
      </c>
      <c r="T2403" s="17">
        <f t="shared" si="225"/>
        <v>42434.822870370372</v>
      </c>
      <c r="U2403">
        <f t="shared" si="226"/>
        <v>2016</v>
      </c>
      <c r="V2403" t="str">
        <f>TEXT(W2403*29,"mmm")</f>
        <v>Jan</v>
      </c>
      <c r="W2403">
        <f t="shared" si="227"/>
        <v>1</v>
      </c>
    </row>
    <row r="2404" spans="1:23" ht="16" x14ac:dyDescent="0.2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223"/>
        <v>0</v>
      </c>
      <c r="P2404">
        <f t="shared" si="222"/>
        <v>52</v>
      </c>
      <c r="Q2404" s="11" t="s">
        <v>8333</v>
      </c>
      <c r="R2404" t="s">
        <v>8334</v>
      </c>
      <c r="S2404" s="17">
        <f t="shared" si="224"/>
        <v>42107.679756944446</v>
      </c>
      <c r="T2404" s="17">
        <f t="shared" si="225"/>
        <v>42137.679756944446</v>
      </c>
      <c r="U2404">
        <f t="shared" si="226"/>
        <v>2015</v>
      </c>
      <c r="V2404" t="str">
        <f>TEXT(W2404*29,"mmm")</f>
        <v>Apr</v>
      </c>
      <c r="W2404">
        <f t="shared" si="227"/>
        <v>4</v>
      </c>
    </row>
    <row r="2405" spans="1:23" ht="48" x14ac:dyDescent="0.2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223"/>
        <v>17</v>
      </c>
      <c r="P2405">
        <f t="shared" si="222"/>
        <v>16.829999999999998</v>
      </c>
      <c r="Q2405" s="11" t="s">
        <v>8333</v>
      </c>
      <c r="R2405" t="s">
        <v>8334</v>
      </c>
      <c r="S2405" s="17">
        <f t="shared" si="224"/>
        <v>42399.882615740738</v>
      </c>
      <c r="T2405" s="17">
        <f t="shared" si="225"/>
        <v>42459.840949074074</v>
      </c>
      <c r="U2405">
        <f t="shared" si="226"/>
        <v>2016</v>
      </c>
      <c r="V2405" t="str">
        <f>TEXT(W2405*29,"mmm")</f>
        <v>Jan</v>
      </c>
      <c r="W2405">
        <f t="shared" si="227"/>
        <v>1</v>
      </c>
    </row>
    <row r="2406" spans="1:23" ht="48" x14ac:dyDescent="0.2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223"/>
        <v>0</v>
      </c>
      <c r="P2406">
        <f t="shared" si="222"/>
        <v>0</v>
      </c>
      <c r="Q2406" s="11" t="s">
        <v>8333</v>
      </c>
      <c r="R2406" t="s">
        <v>8334</v>
      </c>
      <c r="S2406" s="17">
        <f t="shared" si="224"/>
        <v>42342.03943287037</v>
      </c>
      <c r="T2406" s="17">
        <f t="shared" si="225"/>
        <v>42372.03943287037</v>
      </c>
      <c r="U2406">
        <f t="shared" si="226"/>
        <v>2015</v>
      </c>
      <c r="V2406" t="str">
        <f>TEXT(W2406*29,"mmm")</f>
        <v>Dec</v>
      </c>
      <c r="W2406">
        <f t="shared" si="227"/>
        <v>12</v>
      </c>
    </row>
    <row r="2407" spans="1:23" ht="32" x14ac:dyDescent="0.2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223"/>
        <v>23</v>
      </c>
      <c r="P2407">
        <f t="shared" si="222"/>
        <v>56.3</v>
      </c>
      <c r="Q2407" s="11" t="s">
        <v>8333</v>
      </c>
      <c r="R2407" t="s">
        <v>8334</v>
      </c>
      <c r="S2407" s="17">
        <f t="shared" si="224"/>
        <v>42595.585358796292</v>
      </c>
      <c r="T2407" s="17">
        <f t="shared" si="225"/>
        <v>42616.585358796292</v>
      </c>
      <c r="U2407">
        <f t="shared" si="226"/>
        <v>2016</v>
      </c>
      <c r="V2407" t="str">
        <f>TEXT(W2407*29,"mmm")</f>
        <v>Aug</v>
      </c>
      <c r="W2407">
        <f t="shared" si="227"/>
        <v>8</v>
      </c>
    </row>
    <row r="2408" spans="1:23" ht="48" x14ac:dyDescent="0.2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223"/>
        <v>41</v>
      </c>
      <c r="P2408">
        <f t="shared" si="222"/>
        <v>84.06</v>
      </c>
      <c r="Q2408" s="11" t="s">
        <v>8333</v>
      </c>
      <c r="R2408" t="s">
        <v>8334</v>
      </c>
      <c r="S2408" s="17">
        <f t="shared" si="224"/>
        <v>41983.110995370371</v>
      </c>
      <c r="T2408" s="17">
        <f t="shared" si="225"/>
        <v>42023.110995370371</v>
      </c>
      <c r="U2408">
        <f t="shared" si="226"/>
        <v>2014</v>
      </c>
      <c r="V2408" t="str">
        <f>TEXT(W2408*29,"mmm")</f>
        <v>Dec</v>
      </c>
      <c r="W2408">
        <f t="shared" si="227"/>
        <v>12</v>
      </c>
    </row>
    <row r="2409" spans="1:23" ht="64" x14ac:dyDescent="0.2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223"/>
        <v>25</v>
      </c>
      <c r="P2409">
        <f t="shared" si="222"/>
        <v>168.39</v>
      </c>
      <c r="Q2409" s="11" t="s">
        <v>8333</v>
      </c>
      <c r="R2409" t="s">
        <v>8334</v>
      </c>
      <c r="S2409" s="17">
        <f t="shared" si="224"/>
        <v>42082.575555555552</v>
      </c>
      <c r="T2409" s="17">
        <f t="shared" si="225"/>
        <v>42105.25</v>
      </c>
      <c r="U2409">
        <f t="shared" si="226"/>
        <v>2015</v>
      </c>
      <c r="V2409" t="str">
        <f>TEXT(W2409*29,"mmm")</f>
        <v>Mar</v>
      </c>
      <c r="W2409">
        <f t="shared" si="227"/>
        <v>3</v>
      </c>
    </row>
    <row r="2410" spans="1:23" ht="32" x14ac:dyDescent="0.2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223"/>
        <v>0</v>
      </c>
      <c r="P2410">
        <f t="shared" si="222"/>
        <v>15</v>
      </c>
      <c r="Q2410" s="11" t="s">
        <v>8333</v>
      </c>
      <c r="R2410" t="s">
        <v>8334</v>
      </c>
      <c r="S2410" s="17">
        <f t="shared" si="224"/>
        <v>41919.140706018516</v>
      </c>
      <c r="T2410" s="17">
        <f t="shared" si="225"/>
        <v>41949.182372685187</v>
      </c>
      <c r="U2410">
        <f t="shared" si="226"/>
        <v>2014</v>
      </c>
      <c r="V2410" t="str">
        <f>TEXT(W2410*29,"mmm")</f>
        <v>Oct</v>
      </c>
      <c r="W2410">
        <f t="shared" si="227"/>
        <v>10</v>
      </c>
    </row>
    <row r="2411" spans="1:23" ht="32" x14ac:dyDescent="0.2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223"/>
        <v>2</v>
      </c>
      <c r="P2411">
        <f t="shared" si="222"/>
        <v>76.67</v>
      </c>
      <c r="Q2411" s="11" t="s">
        <v>8333</v>
      </c>
      <c r="R2411" t="s">
        <v>8334</v>
      </c>
      <c r="S2411" s="17">
        <f t="shared" si="224"/>
        <v>42204.875868055555</v>
      </c>
      <c r="T2411" s="17">
        <f t="shared" si="225"/>
        <v>42234.875868055555</v>
      </c>
      <c r="U2411">
        <f t="shared" si="226"/>
        <v>2015</v>
      </c>
      <c r="V2411" t="str">
        <f>TEXT(W2411*29,"mmm")</f>
        <v>Jul</v>
      </c>
      <c r="W2411">
        <f t="shared" si="227"/>
        <v>7</v>
      </c>
    </row>
    <row r="2412" spans="1:23" ht="64" x14ac:dyDescent="0.2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223"/>
        <v>0</v>
      </c>
      <c r="P2412">
        <f t="shared" si="222"/>
        <v>0</v>
      </c>
      <c r="Q2412" s="11" t="s">
        <v>8333</v>
      </c>
      <c r="R2412" t="s">
        <v>8334</v>
      </c>
      <c r="S2412" s="17">
        <f t="shared" si="224"/>
        <v>42224.408275462964</v>
      </c>
      <c r="T2412" s="17">
        <f t="shared" si="225"/>
        <v>42254.408275462964</v>
      </c>
      <c r="U2412">
        <f t="shared" si="226"/>
        <v>2015</v>
      </c>
      <c r="V2412" t="str">
        <f>TEXT(W2412*29,"mmm")</f>
        <v>Aug</v>
      </c>
      <c r="W2412">
        <f t="shared" si="227"/>
        <v>8</v>
      </c>
    </row>
    <row r="2413" spans="1:23" ht="48" x14ac:dyDescent="0.2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223"/>
        <v>1</v>
      </c>
      <c r="P2413">
        <f t="shared" si="222"/>
        <v>50.33</v>
      </c>
      <c r="Q2413" s="11" t="s">
        <v>8333</v>
      </c>
      <c r="R2413" t="s">
        <v>8334</v>
      </c>
      <c r="S2413" s="17">
        <f t="shared" si="224"/>
        <v>42211.732430555552</v>
      </c>
      <c r="T2413" s="17">
        <f t="shared" si="225"/>
        <v>42241.732430555552</v>
      </c>
      <c r="U2413">
        <f t="shared" si="226"/>
        <v>2015</v>
      </c>
      <c r="V2413" t="str">
        <f>TEXT(W2413*29,"mmm")</f>
        <v>Jul</v>
      </c>
      <c r="W2413">
        <f t="shared" si="227"/>
        <v>7</v>
      </c>
    </row>
    <row r="2414" spans="1:23" ht="48" x14ac:dyDescent="0.2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223"/>
        <v>0</v>
      </c>
      <c r="P2414">
        <f t="shared" si="222"/>
        <v>0</v>
      </c>
      <c r="Q2414" s="11" t="s">
        <v>8333</v>
      </c>
      <c r="R2414" t="s">
        <v>8334</v>
      </c>
      <c r="S2414" s="17">
        <f t="shared" si="224"/>
        <v>42655.736956018518</v>
      </c>
      <c r="T2414" s="17">
        <f t="shared" si="225"/>
        <v>42700.778622685189</v>
      </c>
      <c r="U2414">
        <f t="shared" si="226"/>
        <v>2016</v>
      </c>
      <c r="V2414" t="str">
        <f>TEXT(W2414*29,"mmm")</f>
        <v>Oct</v>
      </c>
      <c r="W2414">
        <f t="shared" si="227"/>
        <v>10</v>
      </c>
    </row>
    <row r="2415" spans="1:23" ht="48" x14ac:dyDescent="0.2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223"/>
        <v>1</v>
      </c>
      <c r="P2415">
        <f t="shared" si="222"/>
        <v>8.33</v>
      </c>
      <c r="Q2415" s="11" t="s">
        <v>8333</v>
      </c>
      <c r="R2415" t="s">
        <v>8334</v>
      </c>
      <c r="S2415" s="17">
        <f t="shared" si="224"/>
        <v>41760.10974537037</v>
      </c>
      <c r="T2415" s="17">
        <f t="shared" si="225"/>
        <v>41790.979166666664</v>
      </c>
      <c r="U2415">
        <f t="shared" si="226"/>
        <v>2014</v>
      </c>
      <c r="V2415" t="str">
        <f>TEXT(W2415*29,"mmm")</f>
        <v>May</v>
      </c>
      <c r="W2415">
        <f t="shared" si="227"/>
        <v>5</v>
      </c>
    </row>
    <row r="2416" spans="1:23" ht="48" x14ac:dyDescent="0.2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223"/>
        <v>3</v>
      </c>
      <c r="P2416">
        <f t="shared" si="222"/>
        <v>35.380000000000003</v>
      </c>
      <c r="Q2416" s="11" t="s">
        <v>8333</v>
      </c>
      <c r="R2416" t="s">
        <v>8334</v>
      </c>
      <c r="S2416" s="17">
        <f t="shared" si="224"/>
        <v>42198.695138888885</v>
      </c>
      <c r="T2416" s="17">
        <f t="shared" si="225"/>
        <v>42238.165972222225</v>
      </c>
      <c r="U2416">
        <f t="shared" si="226"/>
        <v>2015</v>
      </c>
      <c r="V2416" t="str">
        <f>TEXT(W2416*29,"mmm")</f>
        <v>Jul</v>
      </c>
      <c r="W2416">
        <f t="shared" si="227"/>
        <v>7</v>
      </c>
    </row>
    <row r="2417" spans="1:23" ht="48" x14ac:dyDescent="0.2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223"/>
        <v>1</v>
      </c>
      <c r="P2417">
        <f t="shared" si="222"/>
        <v>55.83</v>
      </c>
      <c r="Q2417" s="11" t="s">
        <v>8333</v>
      </c>
      <c r="R2417" t="s">
        <v>8334</v>
      </c>
      <c r="S2417" s="17">
        <f t="shared" si="224"/>
        <v>42536.862800925926</v>
      </c>
      <c r="T2417" s="17">
        <f t="shared" si="225"/>
        <v>42566.862800925926</v>
      </c>
      <c r="U2417">
        <f t="shared" si="226"/>
        <v>2016</v>
      </c>
      <c r="V2417" t="str">
        <f>TEXT(W2417*29,"mmm")</f>
        <v>Jun</v>
      </c>
      <c r="W2417">
        <f t="shared" si="227"/>
        <v>6</v>
      </c>
    </row>
    <row r="2418" spans="1:23" ht="48" x14ac:dyDescent="0.2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223"/>
        <v>0</v>
      </c>
      <c r="P2418">
        <f t="shared" si="222"/>
        <v>5</v>
      </c>
      <c r="Q2418" s="11" t="s">
        <v>8333</v>
      </c>
      <c r="R2418" t="s">
        <v>8334</v>
      </c>
      <c r="S2418" s="17">
        <f t="shared" si="224"/>
        <v>42019.737766203703</v>
      </c>
      <c r="T2418" s="17">
        <f t="shared" si="225"/>
        <v>42077.625</v>
      </c>
      <c r="U2418">
        <f t="shared" si="226"/>
        <v>2015</v>
      </c>
      <c r="V2418" t="str">
        <f>TEXT(W2418*29,"mmm")</f>
        <v>Jan</v>
      </c>
      <c r="W2418">
        <f t="shared" si="227"/>
        <v>1</v>
      </c>
    </row>
    <row r="2419" spans="1:23" ht="48" x14ac:dyDescent="0.2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223"/>
        <v>0</v>
      </c>
      <c r="P2419">
        <f t="shared" si="222"/>
        <v>0</v>
      </c>
      <c r="Q2419" s="11" t="s">
        <v>8333</v>
      </c>
      <c r="R2419" t="s">
        <v>8334</v>
      </c>
      <c r="S2419" s="17">
        <f t="shared" si="224"/>
        <v>41831.884108796294</v>
      </c>
      <c r="T2419" s="17">
        <f t="shared" si="225"/>
        <v>41861.884108796294</v>
      </c>
      <c r="U2419">
        <f t="shared" si="226"/>
        <v>2014</v>
      </c>
      <c r="V2419" t="str">
        <f>TEXT(W2419*29,"mmm")</f>
        <v>Jul</v>
      </c>
      <c r="W2419">
        <f t="shared" si="227"/>
        <v>7</v>
      </c>
    </row>
    <row r="2420" spans="1:23" ht="16" x14ac:dyDescent="0.2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223"/>
        <v>0</v>
      </c>
      <c r="P2420">
        <f t="shared" si="222"/>
        <v>1</v>
      </c>
      <c r="Q2420" s="11" t="s">
        <v>8333</v>
      </c>
      <c r="R2420" t="s">
        <v>8334</v>
      </c>
      <c r="S2420" s="17">
        <f t="shared" si="224"/>
        <v>42027.856990740736</v>
      </c>
      <c r="T2420" s="17">
        <f t="shared" si="225"/>
        <v>42087.815324074079</v>
      </c>
      <c r="U2420">
        <f t="shared" si="226"/>
        <v>2015</v>
      </c>
      <c r="V2420" t="str">
        <f>TEXT(W2420*29,"mmm")</f>
        <v>Jan</v>
      </c>
      <c r="W2420">
        <f t="shared" si="227"/>
        <v>1</v>
      </c>
    </row>
    <row r="2421" spans="1:23" ht="48" x14ac:dyDescent="0.2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223"/>
        <v>0</v>
      </c>
      <c r="P2421">
        <f t="shared" si="222"/>
        <v>0</v>
      </c>
      <c r="Q2421" s="11" t="s">
        <v>8333</v>
      </c>
      <c r="R2421" t="s">
        <v>8334</v>
      </c>
      <c r="S2421" s="17">
        <f t="shared" si="224"/>
        <v>41993.738298611104</v>
      </c>
      <c r="T2421" s="17">
        <f t="shared" si="225"/>
        <v>42053.738298611104</v>
      </c>
      <c r="U2421">
        <f t="shared" si="226"/>
        <v>2014</v>
      </c>
      <c r="V2421" t="str">
        <f>TEXT(W2421*29,"mmm")</f>
        <v>Dec</v>
      </c>
      <c r="W2421">
        <f t="shared" si="227"/>
        <v>12</v>
      </c>
    </row>
    <row r="2422" spans="1:23" ht="48" x14ac:dyDescent="0.2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223"/>
        <v>15</v>
      </c>
      <c r="P2422">
        <f t="shared" si="222"/>
        <v>69.47</v>
      </c>
      <c r="Q2422" s="11" t="s">
        <v>8333</v>
      </c>
      <c r="R2422" t="s">
        <v>8334</v>
      </c>
      <c r="S2422" s="17">
        <f t="shared" si="224"/>
        <v>41893.028877314813</v>
      </c>
      <c r="T2422" s="17">
        <f t="shared" si="225"/>
        <v>41953.070543981477</v>
      </c>
      <c r="U2422">
        <f t="shared" si="226"/>
        <v>2014</v>
      </c>
      <c r="V2422" t="str">
        <f>TEXT(W2422*29,"mmm")</f>
        <v>Sep</v>
      </c>
      <c r="W2422">
        <f t="shared" si="227"/>
        <v>9</v>
      </c>
    </row>
    <row r="2423" spans="1:23" ht="32" x14ac:dyDescent="0.2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223"/>
        <v>0</v>
      </c>
      <c r="P2423">
        <f t="shared" si="222"/>
        <v>1</v>
      </c>
      <c r="Q2423" s="11" t="s">
        <v>8333</v>
      </c>
      <c r="R2423" t="s">
        <v>8334</v>
      </c>
      <c r="S2423" s="17">
        <f t="shared" si="224"/>
        <v>42026.687453703707</v>
      </c>
      <c r="T2423" s="17">
        <f t="shared" si="225"/>
        <v>42056.687453703707</v>
      </c>
      <c r="U2423">
        <f t="shared" si="226"/>
        <v>2015</v>
      </c>
      <c r="V2423" t="str">
        <f>TEXT(W2423*29,"mmm")</f>
        <v>Jan</v>
      </c>
      <c r="W2423">
        <f t="shared" si="227"/>
        <v>1</v>
      </c>
    </row>
    <row r="2424" spans="1:23" ht="32" x14ac:dyDescent="0.2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223"/>
        <v>0</v>
      </c>
      <c r="P2424">
        <f t="shared" si="222"/>
        <v>1</v>
      </c>
      <c r="Q2424" s="11" t="s">
        <v>8333</v>
      </c>
      <c r="R2424" t="s">
        <v>8334</v>
      </c>
      <c r="S2424" s="17">
        <f t="shared" si="224"/>
        <v>42044.724953703699</v>
      </c>
      <c r="T2424" s="17">
        <f t="shared" si="225"/>
        <v>42074.683287037042</v>
      </c>
      <c r="U2424">
        <f t="shared" si="226"/>
        <v>2015</v>
      </c>
      <c r="V2424" t="str">
        <f>TEXT(W2424*29,"mmm")</f>
        <v>Feb</v>
      </c>
      <c r="W2424">
        <f t="shared" si="227"/>
        <v>2</v>
      </c>
    </row>
    <row r="2425" spans="1:23" ht="48" x14ac:dyDescent="0.2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223"/>
        <v>0</v>
      </c>
      <c r="P2425">
        <f t="shared" si="222"/>
        <v>8</v>
      </c>
      <c r="Q2425" s="11" t="s">
        <v>8333</v>
      </c>
      <c r="R2425" t="s">
        <v>8334</v>
      </c>
      <c r="S2425" s="17">
        <f t="shared" si="224"/>
        <v>41974.704745370371</v>
      </c>
      <c r="T2425" s="17">
        <f t="shared" si="225"/>
        <v>42004.704745370371</v>
      </c>
      <c r="U2425">
        <f t="shared" si="226"/>
        <v>2014</v>
      </c>
      <c r="V2425" t="str">
        <f>TEXT(W2425*29,"mmm")</f>
        <v>Dec</v>
      </c>
      <c r="W2425">
        <f t="shared" si="227"/>
        <v>12</v>
      </c>
    </row>
    <row r="2426" spans="1:23" ht="32" x14ac:dyDescent="0.2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223"/>
        <v>1</v>
      </c>
      <c r="P2426">
        <f t="shared" si="222"/>
        <v>34.44</v>
      </c>
      <c r="Q2426" s="11" t="s">
        <v>8333</v>
      </c>
      <c r="R2426" t="s">
        <v>8334</v>
      </c>
      <c r="S2426" s="17">
        <f t="shared" si="224"/>
        <v>41909.892453703702</v>
      </c>
      <c r="T2426" s="17">
        <f t="shared" si="225"/>
        <v>41939.892453703702</v>
      </c>
      <c r="U2426">
        <f t="shared" si="226"/>
        <v>2014</v>
      </c>
      <c r="V2426" t="str">
        <f>TEXT(W2426*29,"mmm")</f>
        <v>Sep</v>
      </c>
      <c r="W2426">
        <f t="shared" si="227"/>
        <v>9</v>
      </c>
    </row>
    <row r="2427" spans="1:23" ht="48" x14ac:dyDescent="0.2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223"/>
        <v>0</v>
      </c>
      <c r="P2427">
        <f t="shared" si="222"/>
        <v>1</v>
      </c>
      <c r="Q2427" s="11" t="s">
        <v>8333</v>
      </c>
      <c r="R2427" t="s">
        <v>8334</v>
      </c>
      <c r="S2427" s="17">
        <f t="shared" si="224"/>
        <v>42502.913761574076</v>
      </c>
      <c r="T2427" s="17">
        <f t="shared" si="225"/>
        <v>42517.919444444444</v>
      </c>
      <c r="U2427">
        <f t="shared" si="226"/>
        <v>2016</v>
      </c>
      <c r="V2427" t="str">
        <f>TEXT(W2427*29,"mmm")</f>
        <v>May</v>
      </c>
      <c r="W2427">
        <f t="shared" si="227"/>
        <v>5</v>
      </c>
    </row>
    <row r="2428" spans="1:23" ht="48" x14ac:dyDescent="0.2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223"/>
        <v>0</v>
      </c>
      <c r="P2428">
        <f t="shared" si="222"/>
        <v>0</v>
      </c>
      <c r="Q2428" s="11" t="s">
        <v>8333</v>
      </c>
      <c r="R2428" t="s">
        <v>8334</v>
      </c>
      <c r="S2428" s="17">
        <f t="shared" si="224"/>
        <v>42164.170046296291</v>
      </c>
      <c r="T2428" s="17">
        <f t="shared" si="225"/>
        <v>42224.170046296291</v>
      </c>
      <c r="U2428">
        <f t="shared" si="226"/>
        <v>2015</v>
      </c>
      <c r="V2428" t="str">
        <f>TEXT(W2428*29,"mmm")</f>
        <v>Jun</v>
      </c>
      <c r="W2428">
        <f t="shared" si="227"/>
        <v>6</v>
      </c>
    </row>
    <row r="2429" spans="1:23" ht="32" x14ac:dyDescent="0.2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223"/>
        <v>0</v>
      </c>
      <c r="P2429">
        <f t="shared" si="222"/>
        <v>1</v>
      </c>
      <c r="Q2429" s="11" t="s">
        <v>8333</v>
      </c>
      <c r="R2429" t="s">
        <v>8334</v>
      </c>
      <c r="S2429" s="17">
        <f t="shared" si="224"/>
        <v>42412.318668981476</v>
      </c>
      <c r="T2429" s="17">
        <f t="shared" si="225"/>
        <v>42452.277002314819</v>
      </c>
      <c r="U2429">
        <f t="shared" si="226"/>
        <v>2016</v>
      </c>
      <c r="V2429" t="str">
        <f>TEXT(W2429*29,"mmm")</f>
        <v>Feb</v>
      </c>
      <c r="W2429">
        <f t="shared" si="227"/>
        <v>2</v>
      </c>
    </row>
    <row r="2430" spans="1:23" ht="32" x14ac:dyDescent="0.2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223"/>
        <v>0</v>
      </c>
      <c r="P2430">
        <f t="shared" si="222"/>
        <v>1</v>
      </c>
      <c r="Q2430" s="11" t="s">
        <v>8333</v>
      </c>
      <c r="R2430" t="s">
        <v>8334</v>
      </c>
      <c r="S2430" s="17">
        <f t="shared" si="224"/>
        <v>42045.784155092595</v>
      </c>
      <c r="T2430" s="17">
        <f t="shared" si="225"/>
        <v>42075.742488425924</v>
      </c>
      <c r="U2430">
        <f t="shared" si="226"/>
        <v>2015</v>
      </c>
      <c r="V2430" t="str">
        <f>TEXT(W2430*29,"mmm")</f>
        <v>Feb</v>
      </c>
      <c r="W2430">
        <f t="shared" si="227"/>
        <v>2</v>
      </c>
    </row>
    <row r="2431" spans="1:23" ht="48" x14ac:dyDescent="0.2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223"/>
        <v>1</v>
      </c>
      <c r="P2431">
        <f t="shared" si="222"/>
        <v>501.25</v>
      </c>
      <c r="Q2431" s="11" t="s">
        <v>8333</v>
      </c>
      <c r="R2431" t="s">
        <v>8334</v>
      </c>
      <c r="S2431" s="17">
        <f t="shared" si="224"/>
        <v>42734.879236111112</v>
      </c>
      <c r="T2431" s="17">
        <f t="shared" si="225"/>
        <v>42771.697222222225</v>
      </c>
      <c r="U2431">
        <f t="shared" si="226"/>
        <v>2016</v>
      </c>
      <c r="V2431" t="str">
        <f>TEXT(W2431*29,"mmm")</f>
        <v>Dec</v>
      </c>
      <c r="W2431">
        <f t="shared" si="227"/>
        <v>12</v>
      </c>
    </row>
    <row r="2432" spans="1:23" ht="48" x14ac:dyDescent="0.2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223"/>
        <v>1</v>
      </c>
      <c r="P2432">
        <f t="shared" si="222"/>
        <v>10.5</v>
      </c>
      <c r="Q2432" s="11" t="s">
        <v>8333</v>
      </c>
      <c r="R2432" t="s">
        <v>8334</v>
      </c>
      <c r="S2432" s="17">
        <f t="shared" si="224"/>
        <v>42382.130833333329</v>
      </c>
      <c r="T2432" s="17">
        <f t="shared" si="225"/>
        <v>42412.130833333329</v>
      </c>
      <c r="U2432">
        <f t="shared" si="226"/>
        <v>2016</v>
      </c>
      <c r="V2432" t="str">
        <f>TEXT(W2432*29,"mmm")</f>
        <v>Jan</v>
      </c>
      <c r="W2432">
        <f t="shared" si="227"/>
        <v>1</v>
      </c>
    </row>
    <row r="2433" spans="1:23" ht="32" x14ac:dyDescent="0.2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223"/>
        <v>0</v>
      </c>
      <c r="P2433">
        <f t="shared" si="222"/>
        <v>1</v>
      </c>
      <c r="Q2433" s="11" t="s">
        <v>8333</v>
      </c>
      <c r="R2433" t="s">
        <v>8334</v>
      </c>
      <c r="S2433" s="17">
        <f t="shared" si="224"/>
        <v>42489.099687499998</v>
      </c>
      <c r="T2433" s="17">
        <f t="shared" si="225"/>
        <v>42549.099687499998</v>
      </c>
      <c r="U2433">
        <f t="shared" si="226"/>
        <v>2016</v>
      </c>
      <c r="V2433" t="str">
        <f>TEXT(W2433*29,"mmm")</f>
        <v>Apr</v>
      </c>
      <c r="W2433">
        <f t="shared" si="227"/>
        <v>4</v>
      </c>
    </row>
    <row r="2434" spans="1:23" ht="48" x14ac:dyDescent="0.2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223"/>
        <v>0</v>
      </c>
      <c r="P2434">
        <f t="shared" ref="P2434:P2497" si="228">IFERROR(ROUND(E2434/L2434,2),0)</f>
        <v>1</v>
      </c>
      <c r="Q2434" s="11" t="s">
        <v>8333</v>
      </c>
      <c r="R2434" t="s">
        <v>8334</v>
      </c>
      <c r="S2434" s="17">
        <f t="shared" si="224"/>
        <v>42041.218715277777</v>
      </c>
      <c r="T2434" s="17">
        <f t="shared" si="225"/>
        <v>42071.218715277777</v>
      </c>
      <c r="U2434">
        <f t="shared" si="226"/>
        <v>2015</v>
      </c>
      <c r="V2434" t="str">
        <f>TEXT(W2434*29,"mmm")</f>
        <v>Feb</v>
      </c>
      <c r="W2434">
        <f t="shared" si="227"/>
        <v>2</v>
      </c>
    </row>
    <row r="2435" spans="1:23" ht="48" x14ac:dyDescent="0.2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229">ROUND(E2435/D2435*100,0)</f>
        <v>0</v>
      </c>
      <c r="P2435">
        <f t="shared" si="228"/>
        <v>0</v>
      </c>
      <c r="Q2435" s="11" t="s">
        <v>8333</v>
      </c>
      <c r="R2435" t="s">
        <v>8334</v>
      </c>
      <c r="S2435" s="17">
        <f t="shared" ref="S2435:S2498" si="230">(((J2435/60)/60)/24)+DATE(1970,1,1)</f>
        <v>42397.89980324074</v>
      </c>
      <c r="T2435" s="17">
        <f t="shared" ref="T2435:T2498" si="231">(((I2435/60)/60)/24)+DATE(1970,1,1)</f>
        <v>42427.89980324074</v>
      </c>
      <c r="U2435">
        <f t="shared" ref="U2435:U2498" si="232">YEAR(S2435)</f>
        <v>2016</v>
      </c>
      <c r="V2435" t="str">
        <f>TEXT(W2435*29,"mmm")</f>
        <v>Jan</v>
      </c>
      <c r="W2435">
        <f t="shared" ref="W2435:W2498" si="233">MONTH(S2435)</f>
        <v>1</v>
      </c>
    </row>
    <row r="2436" spans="1:23" ht="48" x14ac:dyDescent="0.2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229"/>
        <v>0</v>
      </c>
      <c r="P2436">
        <f t="shared" si="228"/>
        <v>13</v>
      </c>
      <c r="Q2436" s="11" t="s">
        <v>8333</v>
      </c>
      <c r="R2436" t="s">
        <v>8334</v>
      </c>
      <c r="S2436" s="17">
        <f t="shared" si="230"/>
        <v>42180.18604166666</v>
      </c>
      <c r="T2436" s="17">
        <f t="shared" si="231"/>
        <v>42220.18604166666</v>
      </c>
      <c r="U2436">
        <f t="shared" si="232"/>
        <v>2015</v>
      </c>
      <c r="V2436" t="str">
        <f>TEXT(W2436*29,"mmm")</f>
        <v>Jun</v>
      </c>
      <c r="W2436">
        <f t="shared" si="233"/>
        <v>6</v>
      </c>
    </row>
    <row r="2437" spans="1:23" ht="48" x14ac:dyDescent="0.2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229"/>
        <v>0</v>
      </c>
      <c r="P2437">
        <f t="shared" si="228"/>
        <v>306</v>
      </c>
      <c r="Q2437" s="11" t="s">
        <v>8333</v>
      </c>
      <c r="R2437" t="s">
        <v>8334</v>
      </c>
      <c r="S2437" s="17">
        <f t="shared" si="230"/>
        <v>42252.277615740735</v>
      </c>
      <c r="T2437" s="17">
        <f t="shared" si="231"/>
        <v>42282.277615740735</v>
      </c>
      <c r="U2437">
        <f t="shared" si="232"/>
        <v>2015</v>
      </c>
      <c r="V2437" t="str">
        <f>TEXT(W2437*29,"mmm")</f>
        <v>Sep</v>
      </c>
      <c r="W2437">
        <f t="shared" si="233"/>
        <v>9</v>
      </c>
    </row>
    <row r="2438" spans="1:23" ht="48" x14ac:dyDescent="0.2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229"/>
        <v>0</v>
      </c>
      <c r="P2438">
        <f t="shared" si="228"/>
        <v>22.5</v>
      </c>
      <c r="Q2438" s="11" t="s">
        <v>8333</v>
      </c>
      <c r="R2438" t="s">
        <v>8334</v>
      </c>
      <c r="S2438" s="17">
        <f t="shared" si="230"/>
        <v>42338.615393518514</v>
      </c>
      <c r="T2438" s="17">
        <f t="shared" si="231"/>
        <v>42398.615393518514</v>
      </c>
      <c r="U2438">
        <f t="shared" si="232"/>
        <v>2015</v>
      </c>
      <c r="V2438" t="str">
        <f>TEXT(W2438*29,"mmm")</f>
        <v>Nov</v>
      </c>
      <c r="W2438">
        <f t="shared" si="233"/>
        <v>11</v>
      </c>
    </row>
    <row r="2439" spans="1:23" ht="48" x14ac:dyDescent="0.2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229"/>
        <v>0</v>
      </c>
      <c r="P2439">
        <f t="shared" si="228"/>
        <v>0</v>
      </c>
      <c r="Q2439" s="11" t="s">
        <v>8333</v>
      </c>
      <c r="R2439" t="s">
        <v>8334</v>
      </c>
      <c r="S2439" s="17">
        <f t="shared" si="230"/>
        <v>42031.965138888889</v>
      </c>
      <c r="T2439" s="17">
        <f t="shared" si="231"/>
        <v>42080.75</v>
      </c>
      <c r="U2439">
        <f t="shared" si="232"/>
        <v>2015</v>
      </c>
      <c r="V2439" t="str">
        <f>TEXT(W2439*29,"mmm")</f>
        <v>Jan</v>
      </c>
      <c r="W2439">
        <f t="shared" si="233"/>
        <v>1</v>
      </c>
    </row>
    <row r="2440" spans="1:23" ht="48" x14ac:dyDescent="0.2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229"/>
        <v>0</v>
      </c>
      <c r="P2440">
        <f t="shared" si="228"/>
        <v>50</v>
      </c>
      <c r="Q2440" s="11" t="s">
        <v>8333</v>
      </c>
      <c r="R2440" t="s">
        <v>8334</v>
      </c>
      <c r="S2440" s="17">
        <f t="shared" si="230"/>
        <v>42285.91506944444</v>
      </c>
      <c r="T2440" s="17">
        <f t="shared" si="231"/>
        <v>42345.956736111111</v>
      </c>
      <c r="U2440">
        <f t="shared" si="232"/>
        <v>2015</v>
      </c>
      <c r="V2440" t="str">
        <f>TEXT(W2440*29,"mmm")</f>
        <v>Oct</v>
      </c>
      <c r="W2440">
        <f t="shared" si="233"/>
        <v>10</v>
      </c>
    </row>
    <row r="2441" spans="1:23" ht="48" x14ac:dyDescent="0.2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229"/>
        <v>0</v>
      </c>
      <c r="P2441">
        <f t="shared" si="228"/>
        <v>0</v>
      </c>
      <c r="Q2441" s="11" t="s">
        <v>8333</v>
      </c>
      <c r="R2441" t="s">
        <v>8334</v>
      </c>
      <c r="S2441" s="17">
        <f t="shared" si="230"/>
        <v>42265.818622685183</v>
      </c>
      <c r="T2441" s="17">
        <f t="shared" si="231"/>
        <v>42295.818622685183</v>
      </c>
      <c r="U2441">
        <f t="shared" si="232"/>
        <v>2015</v>
      </c>
      <c r="V2441" t="str">
        <f>TEXT(W2441*29,"mmm")</f>
        <v>Sep</v>
      </c>
      <c r="W2441">
        <f t="shared" si="233"/>
        <v>9</v>
      </c>
    </row>
    <row r="2442" spans="1:23" ht="32" x14ac:dyDescent="0.2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229"/>
        <v>0</v>
      </c>
      <c r="P2442">
        <f t="shared" si="228"/>
        <v>5</v>
      </c>
      <c r="Q2442" s="11" t="s">
        <v>8333</v>
      </c>
      <c r="R2442" t="s">
        <v>8334</v>
      </c>
      <c r="S2442" s="17">
        <f t="shared" si="230"/>
        <v>42383.899456018517</v>
      </c>
      <c r="T2442" s="17">
        <f t="shared" si="231"/>
        <v>42413.899456018517</v>
      </c>
      <c r="U2442">
        <f t="shared" si="232"/>
        <v>2016</v>
      </c>
      <c r="V2442" t="str">
        <f>TEXT(W2442*29,"mmm")</f>
        <v>Jan</v>
      </c>
      <c r="W2442">
        <f t="shared" si="233"/>
        <v>1</v>
      </c>
    </row>
    <row r="2443" spans="1:23" ht="32" x14ac:dyDescent="0.2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229"/>
        <v>108</v>
      </c>
      <c r="P2443">
        <f t="shared" si="228"/>
        <v>74.23</v>
      </c>
      <c r="Q2443" s="11" t="s">
        <v>8333</v>
      </c>
      <c r="R2443" t="s">
        <v>8349</v>
      </c>
      <c r="S2443" s="17">
        <f t="shared" si="230"/>
        <v>42187.125625000001</v>
      </c>
      <c r="T2443" s="17">
        <f t="shared" si="231"/>
        <v>42208.207638888889</v>
      </c>
      <c r="U2443">
        <f t="shared" si="232"/>
        <v>2015</v>
      </c>
      <c r="V2443" t="str">
        <f>TEXT(W2443*29,"mmm")</f>
        <v>Jul</v>
      </c>
      <c r="W2443">
        <f t="shared" si="233"/>
        <v>7</v>
      </c>
    </row>
    <row r="2444" spans="1:23" ht="32" x14ac:dyDescent="0.2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229"/>
        <v>126</v>
      </c>
      <c r="P2444">
        <f t="shared" si="228"/>
        <v>81.25</v>
      </c>
      <c r="Q2444" s="11" t="s">
        <v>8333</v>
      </c>
      <c r="R2444" t="s">
        <v>8349</v>
      </c>
      <c r="S2444" s="17">
        <f t="shared" si="230"/>
        <v>42052.666990740734</v>
      </c>
      <c r="T2444" s="17">
        <f t="shared" si="231"/>
        <v>42082.625324074077</v>
      </c>
      <c r="U2444">
        <f t="shared" si="232"/>
        <v>2015</v>
      </c>
      <c r="V2444" t="str">
        <f>TEXT(W2444*29,"mmm")</f>
        <v>Feb</v>
      </c>
      <c r="W2444">
        <f t="shared" si="233"/>
        <v>2</v>
      </c>
    </row>
    <row r="2445" spans="1:23" ht="48" x14ac:dyDescent="0.2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229"/>
        <v>203</v>
      </c>
      <c r="P2445">
        <f t="shared" si="228"/>
        <v>130.22999999999999</v>
      </c>
      <c r="Q2445" s="11" t="s">
        <v>8333</v>
      </c>
      <c r="R2445" t="s">
        <v>8349</v>
      </c>
      <c r="S2445" s="17">
        <f t="shared" si="230"/>
        <v>41836.625254629631</v>
      </c>
      <c r="T2445" s="17">
        <f t="shared" si="231"/>
        <v>41866.625254629631</v>
      </c>
      <c r="U2445">
        <f t="shared" si="232"/>
        <v>2014</v>
      </c>
      <c r="V2445" t="str">
        <f>TEXT(W2445*29,"mmm")</f>
        <v>Jul</v>
      </c>
      <c r="W2445">
        <f t="shared" si="233"/>
        <v>7</v>
      </c>
    </row>
    <row r="2446" spans="1:23" ht="48" x14ac:dyDescent="0.2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229"/>
        <v>109</v>
      </c>
      <c r="P2446">
        <f t="shared" si="228"/>
        <v>53.41</v>
      </c>
      <c r="Q2446" s="11" t="s">
        <v>8333</v>
      </c>
      <c r="R2446" t="s">
        <v>8349</v>
      </c>
      <c r="S2446" s="17">
        <f t="shared" si="230"/>
        <v>42485.754525462966</v>
      </c>
      <c r="T2446" s="17">
        <f t="shared" si="231"/>
        <v>42515.754525462966</v>
      </c>
      <c r="U2446">
        <f t="shared" si="232"/>
        <v>2016</v>
      </c>
      <c r="V2446" t="str">
        <f>TEXT(W2446*29,"mmm")</f>
        <v>Apr</v>
      </c>
      <c r="W2446">
        <f t="shared" si="233"/>
        <v>4</v>
      </c>
    </row>
    <row r="2447" spans="1:23" ht="64" x14ac:dyDescent="0.2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229"/>
        <v>173</v>
      </c>
      <c r="P2447">
        <f t="shared" si="228"/>
        <v>75.13</v>
      </c>
      <c r="Q2447" s="11" t="s">
        <v>8333</v>
      </c>
      <c r="R2447" t="s">
        <v>8349</v>
      </c>
      <c r="S2447" s="17">
        <f t="shared" si="230"/>
        <v>42243.190057870372</v>
      </c>
      <c r="T2447" s="17">
        <f t="shared" si="231"/>
        <v>42273.190057870372</v>
      </c>
      <c r="U2447">
        <f t="shared" si="232"/>
        <v>2015</v>
      </c>
      <c r="V2447" t="str">
        <f>TEXT(W2447*29,"mmm")</f>
        <v>Aug</v>
      </c>
      <c r="W2447">
        <f t="shared" si="233"/>
        <v>8</v>
      </c>
    </row>
    <row r="2448" spans="1:23" ht="48" x14ac:dyDescent="0.2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229"/>
        <v>168</v>
      </c>
      <c r="P2448">
        <f t="shared" si="228"/>
        <v>75.67</v>
      </c>
      <c r="Q2448" s="11" t="s">
        <v>8333</v>
      </c>
      <c r="R2448" t="s">
        <v>8349</v>
      </c>
      <c r="S2448" s="17">
        <f t="shared" si="230"/>
        <v>42670.602673611109</v>
      </c>
      <c r="T2448" s="17">
        <f t="shared" si="231"/>
        <v>42700.64434027778</v>
      </c>
      <c r="U2448">
        <f t="shared" si="232"/>
        <v>2016</v>
      </c>
      <c r="V2448" t="str">
        <f>TEXT(W2448*29,"mmm")</f>
        <v>Oct</v>
      </c>
      <c r="W2448">
        <f t="shared" si="233"/>
        <v>10</v>
      </c>
    </row>
    <row r="2449" spans="1:23" ht="48" x14ac:dyDescent="0.2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229"/>
        <v>427</v>
      </c>
      <c r="P2449">
        <f t="shared" si="228"/>
        <v>31.69</v>
      </c>
      <c r="Q2449" s="11" t="s">
        <v>8333</v>
      </c>
      <c r="R2449" t="s">
        <v>8349</v>
      </c>
      <c r="S2449" s="17">
        <f t="shared" si="230"/>
        <v>42654.469826388886</v>
      </c>
      <c r="T2449" s="17">
        <f t="shared" si="231"/>
        <v>42686.166666666672</v>
      </c>
      <c r="U2449">
        <f t="shared" si="232"/>
        <v>2016</v>
      </c>
      <c r="V2449" t="str">
        <f>TEXT(W2449*29,"mmm")</f>
        <v>Oct</v>
      </c>
      <c r="W2449">
        <f t="shared" si="233"/>
        <v>10</v>
      </c>
    </row>
    <row r="2450" spans="1:23" ht="48" x14ac:dyDescent="0.2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229"/>
        <v>108</v>
      </c>
      <c r="P2450">
        <f t="shared" si="228"/>
        <v>47.78</v>
      </c>
      <c r="Q2450" s="11" t="s">
        <v>8333</v>
      </c>
      <c r="R2450" t="s">
        <v>8349</v>
      </c>
      <c r="S2450" s="17">
        <f t="shared" si="230"/>
        <v>42607.316122685181</v>
      </c>
      <c r="T2450" s="17">
        <f t="shared" si="231"/>
        <v>42613.233333333337</v>
      </c>
      <c r="U2450">
        <f t="shared" si="232"/>
        <v>2016</v>
      </c>
      <c r="V2450" t="str">
        <f>TEXT(W2450*29,"mmm")</f>
        <v>Aug</v>
      </c>
      <c r="W2450">
        <f t="shared" si="233"/>
        <v>8</v>
      </c>
    </row>
    <row r="2451" spans="1:23" ht="48" x14ac:dyDescent="0.2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229"/>
        <v>108</v>
      </c>
      <c r="P2451">
        <f t="shared" si="228"/>
        <v>90</v>
      </c>
      <c r="Q2451" s="11" t="s">
        <v>8333</v>
      </c>
      <c r="R2451" t="s">
        <v>8349</v>
      </c>
      <c r="S2451" s="17">
        <f t="shared" si="230"/>
        <v>41943.142534722225</v>
      </c>
      <c r="T2451" s="17">
        <f t="shared" si="231"/>
        <v>41973.184201388889</v>
      </c>
      <c r="U2451">
        <f t="shared" si="232"/>
        <v>2014</v>
      </c>
      <c r="V2451" t="str">
        <f>TEXT(W2451*29,"mmm")</f>
        <v>Oct</v>
      </c>
      <c r="W2451">
        <f t="shared" si="233"/>
        <v>10</v>
      </c>
    </row>
    <row r="2452" spans="1:23" ht="48" x14ac:dyDescent="0.2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229"/>
        <v>102</v>
      </c>
      <c r="P2452">
        <f t="shared" si="228"/>
        <v>149.31</v>
      </c>
      <c r="Q2452" s="11" t="s">
        <v>8333</v>
      </c>
      <c r="R2452" t="s">
        <v>8349</v>
      </c>
      <c r="S2452" s="17">
        <f t="shared" si="230"/>
        <v>41902.07240740741</v>
      </c>
      <c r="T2452" s="17">
        <f t="shared" si="231"/>
        <v>41940.132638888892</v>
      </c>
      <c r="U2452">
        <f t="shared" si="232"/>
        <v>2014</v>
      </c>
      <c r="V2452" t="str">
        <f>TEXT(W2452*29,"mmm")</f>
        <v>Sep</v>
      </c>
      <c r="W2452">
        <f t="shared" si="233"/>
        <v>9</v>
      </c>
    </row>
    <row r="2453" spans="1:23" ht="48" x14ac:dyDescent="0.2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229"/>
        <v>115</v>
      </c>
      <c r="P2453">
        <f t="shared" si="228"/>
        <v>62.07</v>
      </c>
      <c r="Q2453" s="11" t="s">
        <v>8333</v>
      </c>
      <c r="R2453" t="s">
        <v>8349</v>
      </c>
      <c r="S2453" s="17">
        <f t="shared" si="230"/>
        <v>42779.908449074079</v>
      </c>
      <c r="T2453" s="17">
        <f t="shared" si="231"/>
        <v>42799.908449074079</v>
      </c>
      <c r="U2453">
        <f t="shared" si="232"/>
        <v>2017</v>
      </c>
      <c r="V2453" t="str">
        <f>TEXT(W2453*29,"mmm")</f>
        <v>Feb</v>
      </c>
      <c r="W2453">
        <f t="shared" si="233"/>
        <v>2</v>
      </c>
    </row>
    <row r="2454" spans="1:23" ht="48" x14ac:dyDescent="0.2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229"/>
        <v>134</v>
      </c>
      <c r="P2454">
        <f t="shared" si="228"/>
        <v>53.4</v>
      </c>
      <c r="Q2454" s="11" t="s">
        <v>8333</v>
      </c>
      <c r="R2454" t="s">
        <v>8349</v>
      </c>
      <c r="S2454" s="17">
        <f t="shared" si="230"/>
        <v>42338.84375</v>
      </c>
      <c r="T2454" s="17">
        <f t="shared" si="231"/>
        <v>42367.958333333328</v>
      </c>
      <c r="U2454">
        <f t="shared" si="232"/>
        <v>2015</v>
      </c>
      <c r="V2454" t="str">
        <f>TEXT(W2454*29,"mmm")</f>
        <v>Nov</v>
      </c>
      <c r="W2454">
        <f t="shared" si="233"/>
        <v>11</v>
      </c>
    </row>
    <row r="2455" spans="1:23" ht="48" x14ac:dyDescent="0.2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229"/>
        <v>155</v>
      </c>
      <c r="P2455">
        <f t="shared" si="228"/>
        <v>69.27</v>
      </c>
      <c r="Q2455" s="11" t="s">
        <v>8333</v>
      </c>
      <c r="R2455" t="s">
        <v>8349</v>
      </c>
      <c r="S2455" s="17">
        <f t="shared" si="230"/>
        <v>42738.692233796297</v>
      </c>
      <c r="T2455" s="17">
        <f t="shared" si="231"/>
        <v>42768.692233796297</v>
      </c>
      <c r="U2455">
        <f t="shared" si="232"/>
        <v>2017</v>
      </c>
      <c r="V2455" t="str">
        <f>TEXT(W2455*29,"mmm")</f>
        <v>Jan</v>
      </c>
      <c r="W2455">
        <f t="shared" si="233"/>
        <v>1</v>
      </c>
    </row>
    <row r="2456" spans="1:23" ht="48" x14ac:dyDescent="0.2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229"/>
        <v>101</v>
      </c>
      <c r="P2456">
        <f t="shared" si="228"/>
        <v>271.51</v>
      </c>
      <c r="Q2456" s="11" t="s">
        <v>8333</v>
      </c>
      <c r="R2456" t="s">
        <v>8349</v>
      </c>
      <c r="S2456" s="17">
        <f t="shared" si="230"/>
        <v>42770.201481481476</v>
      </c>
      <c r="T2456" s="17">
        <f t="shared" si="231"/>
        <v>42805.201481481476</v>
      </c>
      <c r="U2456">
        <f t="shared" si="232"/>
        <v>2017</v>
      </c>
      <c r="V2456" t="str">
        <f>TEXT(W2456*29,"mmm")</f>
        <v>Feb</v>
      </c>
      <c r="W2456">
        <f t="shared" si="233"/>
        <v>2</v>
      </c>
    </row>
    <row r="2457" spans="1:23" ht="48" x14ac:dyDescent="0.2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229"/>
        <v>182</v>
      </c>
      <c r="P2457">
        <f t="shared" si="228"/>
        <v>34.130000000000003</v>
      </c>
      <c r="Q2457" s="11" t="s">
        <v>8333</v>
      </c>
      <c r="R2457" t="s">
        <v>8349</v>
      </c>
      <c r="S2457" s="17">
        <f t="shared" si="230"/>
        <v>42452.781828703708</v>
      </c>
      <c r="T2457" s="17">
        <f t="shared" si="231"/>
        <v>42480.781828703708</v>
      </c>
      <c r="U2457">
        <f t="shared" si="232"/>
        <v>2016</v>
      </c>
      <c r="V2457" t="str">
        <f>TEXT(W2457*29,"mmm")</f>
        <v>Mar</v>
      </c>
      <c r="W2457">
        <f t="shared" si="233"/>
        <v>3</v>
      </c>
    </row>
    <row r="2458" spans="1:23" ht="48" x14ac:dyDescent="0.2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229"/>
        <v>181</v>
      </c>
      <c r="P2458">
        <f t="shared" si="228"/>
        <v>40.49</v>
      </c>
      <c r="Q2458" s="11" t="s">
        <v>8333</v>
      </c>
      <c r="R2458" t="s">
        <v>8349</v>
      </c>
      <c r="S2458" s="17">
        <f t="shared" si="230"/>
        <v>42761.961099537039</v>
      </c>
      <c r="T2458" s="17">
        <f t="shared" si="231"/>
        <v>42791.961099537039</v>
      </c>
      <c r="U2458">
        <f t="shared" si="232"/>
        <v>2017</v>
      </c>
      <c r="V2458" t="str">
        <f>TEXT(W2458*29,"mmm")</f>
        <v>Jan</v>
      </c>
      <c r="W2458">
        <f t="shared" si="233"/>
        <v>1</v>
      </c>
    </row>
    <row r="2459" spans="1:23" ht="48" x14ac:dyDescent="0.2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229"/>
        <v>102</v>
      </c>
      <c r="P2459">
        <f t="shared" si="228"/>
        <v>189.76</v>
      </c>
      <c r="Q2459" s="11" t="s">
        <v>8333</v>
      </c>
      <c r="R2459" t="s">
        <v>8349</v>
      </c>
      <c r="S2459" s="17">
        <f t="shared" si="230"/>
        <v>42423.602500000001</v>
      </c>
      <c r="T2459" s="17">
        <f t="shared" si="231"/>
        <v>42453.560833333337</v>
      </c>
      <c r="U2459">
        <f t="shared" si="232"/>
        <v>2016</v>
      </c>
      <c r="V2459" t="str">
        <f>TEXT(W2459*29,"mmm")</f>
        <v>Feb</v>
      </c>
      <c r="W2459">
        <f t="shared" si="233"/>
        <v>2</v>
      </c>
    </row>
    <row r="2460" spans="1:23" ht="48" x14ac:dyDescent="0.2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229"/>
        <v>110</v>
      </c>
      <c r="P2460">
        <f t="shared" si="228"/>
        <v>68.86</v>
      </c>
      <c r="Q2460" s="11" t="s">
        <v>8333</v>
      </c>
      <c r="R2460" t="s">
        <v>8349</v>
      </c>
      <c r="S2460" s="17">
        <f t="shared" si="230"/>
        <v>42495.871736111112</v>
      </c>
      <c r="T2460" s="17">
        <f t="shared" si="231"/>
        <v>42530.791666666672</v>
      </c>
      <c r="U2460">
        <f t="shared" si="232"/>
        <v>2016</v>
      </c>
      <c r="V2460" t="str">
        <f>TEXT(W2460*29,"mmm")</f>
        <v>May</v>
      </c>
      <c r="W2460">
        <f t="shared" si="233"/>
        <v>5</v>
      </c>
    </row>
    <row r="2461" spans="1:23" ht="48" x14ac:dyDescent="0.2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229"/>
        <v>102</v>
      </c>
      <c r="P2461">
        <f t="shared" si="228"/>
        <v>108.78</v>
      </c>
      <c r="Q2461" s="11" t="s">
        <v>8333</v>
      </c>
      <c r="R2461" t="s">
        <v>8349</v>
      </c>
      <c r="S2461" s="17">
        <f t="shared" si="230"/>
        <v>42407.637557870374</v>
      </c>
      <c r="T2461" s="17">
        <f t="shared" si="231"/>
        <v>42452.595891203702</v>
      </c>
      <c r="U2461">
        <f t="shared" si="232"/>
        <v>2016</v>
      </c>
      <c r="V2461" t="str">
        <f>TEXT(W2461*29,"mmm")</f>
        <v>Feb</v>
      </c>
      <c r="W2461">
        <f t="shared" si="233"/>
        <v>2</v>
      </c>
    </row>
    <row r="2462" spans="1:23" ht="48" x14ac:dyDescent="0.2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229"/>
        <v>101</v>
      </c>
      <c r="P2462">
        <f t="shared" si="228"/>
        <v>125.99</v>
      </c>
      <c r="Q2462" s="11" t="s">
        <v>8333</v>
      </c>
      <c r="R2462" t="s">
        <v>8349</v>
      </c>
      <c r="S2462" s="17">
        <f t="shared" si="230"/>
        <v>42704.187118055561</v>
      </c>
      <c r="T2462" s="17">
        <f t="shared" si="231"/>
        <v>42738.178472222222</v>
      </c>
      <c r="U2462">
        <f t="shared" si="232"/>
        <v>2016</v>
      </c>
      <c r="V2462" t="str">
        <f>TEXT(W2462*29,"mmm")</f>
        <v>Nov</v>
      </c>
      <c r="W2462">
        <f t="shared" si="233"/>
        <v>11</v>
      </c>
    </row>
    <row r="2463" spans="1:23" ht="48" x14ac:dyDescent="0.2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229"/>
        <v>104</v>
      </c>
      <c r="P2463">
        <f t="shared" si="228"/>
        <v>90.52</v>
      </c>
      <c r="Q2463" s="11" t="s">
        <v>8322</v>
      </c>
      <c r="R2463" t="s">
        <v>8326</v>
      </c>
      <c r="S2463" s="17">
        <f t="shared" si="230"/>
        <v>40784.012696759259</v>
      </c>
      <c r="T2463" s="17">
        <f t="shared" si="231"/>
        <v>40817.125</v>
      </c>
      <c r="U2463">
        <f t="shared" si="232"/>
        <v>2011</v>
      </c>
      <c r="V2463" t="str">
        <f>TEXT(W2463*29,"mmm")</f>
        <v>Aug</v>
      </c>
      <c r="W2463">
        <f t="shared" si="233"/>
        <v>8</v>
      </c>
    </row>
    <row r="2464" spans="1:23" ht="48" x14ac:dyDescent="0.2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229"/>
        <v>111</v>
      </c>
      <c r="P2464">
        <f t="shared" si="228"/>
        <v>28.88</v>
      </c>
      <c r="Q2464" s="11" t="s">
        <v>8322</v>
      </c>
      <c r="R2464" t="s">
        <v>8326</v>
      </c>
      <c r="S2464" s="17">
        <f t="shared" si="230"/>
        <v>41089.186296296299</v>
      </c>
      <c r="T2464" s="17">
        <f t="shared" si="231"/>
        <v>41109.186296296299</v>
      </c>
      <c r="U2464">
        <f t="shared" si="232"/>
        <v>2012</v>
      </c>
      <c r="V2464" t="str">
        <f>TEXT(W2464*29,"mmm")</f>
        <v>Jun</v>
      </c>
      <c r="W2464">
        <f t="shared" si="233"/>
        <v>6</v>
      </c>
    </row>
    <row r="2465" spans="1:23" ht="16" x14ac:dyDescent="0.2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229"/>
        <v>116</v>
      </c>
      <c r="P2465">
        <f t="shared" si="228"/>
        <v>31</v>
      </c>
      <c r="Q2465" s="11" t="s">
        <v>8322</v>
      </c>
      <c r="R2465" t="s">
        <v>8326</v>
      </c>
      <c r="S2465" s="17">
        <f t="shared" si="230"/>
        <v>41341.111400462964</v>
      </c>
      <c r="T2465" s="17">
        <f t="shared" si="231"/>
        <v>41380.791666666664</v>
      </c>
      <c r="U2465">
        <f t="shared" si="232"/>
        <v>2013</v>
      </c>
      <c r="V2465" t="str">
        <f>TEXT(W2465*29,"mmm")</f>
        <v>Mar</v>
      </c>
      <c r="W2465">
        <f t="shared" si="233"/>
        <v>3</v>
      </c>
    </row>
    <row r="2466" spans="1:23" ht="48" x14ac:dyDescent="0.2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229"/>
        <v>111</v>
      </c>
      <c r="P2466">
        <f t="shared" si="228"/>
        <v>51.67</v>
      </c>
      <c r="Q2466" s="11" t="s">
        <v>8322</v>
      </c>
      <c r="R2466" t="s">
        <v>8326</v>
      </c>
      <c r="S2466" s="17">
        <f t="shared" si="230"/>
        <v>42248.90042824074</v>
      </c>
      <c r="T2466" s="17">
        <f t="shared" si="231"/>
        <v>42277.811805555553</v>
      </c>
      <c r="U2466">
        <f t="shared" si="232"/>
        <v>2015</v>
      </c>
      <c r="V2466" t="str">
        <f>TEXT(W2466*29,"mmm")</f>
        <v>Sep</v>
      </c>
      <c r="W2466">
        <f t="shared" si="233"/>
        <v>9</v>
      </c>
    </row>
    <row r="2467" spans="1:23" ht="32" x14ac:dyDescent="0.2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229"/>
        <v>180</v>
      </c>
      <c r="P2467">
        <f t="shared" si="228"/>
        <v>26.27</v>
      </c>
      <c r="Q2467" s="11" t="s">
        <v>8322</v>
      </c>
      <c r="R2467" t="s">
        <v>8326</v>
      </c>
      <c r="S2467" s="17">
        <f t="shared" si="230"/>
        <v>41145.719305555554</v>
      </c>
      <c r="T2467" s="17">
        <f t="shared" si="231"/>
        <v>41175.719305555554</v>
      </c>
      <c r="U2467">
        <f t="shared" si="232"/>
        <v>2012</v>
      </c>
      <c r="V2467" t="str">
        <f>TEXT(W2467*29,"mmm")</f>
        <v>Aug</v>
      </c>
      <c r="W2467">
        <f t="shared" si="233"/>
        <v>8</v>
      </c>
    </row>
    <row r="2468" spans="1:23" ht="48" x14ac:dyDescent="0.2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229"/>
        <v>100</v>
      </c>
      <c r="P2468">
        <f t="shared" si="228"/>
        <v>48.08</v>
      </c>
      <c r="Q2468" s="11" t="s">
        <v>8322</v>
      </c>
      <c r="R2468" t="s">
        <v>8326</v>
      </c>
      <c r="S2468" s="17">
        <f t="shared" si="230"/>
        <v>41373.102465277778</v>
      </c>
      <c r="T2468" s="17">
        <f t="shared" si="231"/>
        <v>41403.102465277778</v>
      </c>
      <c r="U2468">
        <f t="shared" si="232"/>
        <v>2013</v>
      </c>
      <c r="V2468" t="str">
        <f>TEXT(W2468*29,"mmm")</f>
        <v>Apr</v>
      </c>
      <c r="W2468">
        <f t="shared" si="233"/>
        <v>4</v>
      </c>
    </row>
    <row r="2469" spans="1:23" ht="48" x14ac:dyDescent="0.2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229"/>
        <v>119</v>
      </c>
      <c r="P2469">
        <f t="shared" si="228"/>
        <v>27.56</v>
      </c>
      <c r="Q2469" s="11" t="s">
        <v>8322</v>
      </c>
      <c r="R2469" t="s">
        <v>8326</v>
      </c>
      <c r="S2469" s="17">
        <f t="shared" si="230"/>
        <v>41025.874201388891</v>
      </c>
      <c r="T2469" s="17">
        <f t="shared" si="231"/>
        <v>41039.708333333336</v>
      </c>
      <c r="U2469">
        <f t="shared" si="232"/>
        <v>2012</v>
      </c>
      <c r="V2469" t="str">
        <f>TEXT(W2469*29,"mmm")</f>
        <v>Apr</v>
      </c>
      <c r="W2469">
        <f t="shared" si="233"/>
        <v>4</v>
      </c>
    </row>
    <row r="2470" spans="1:23" ht="32" x14ac:dyDescent="0.2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229"/>
        <v>107</v>
      </c>
      <c r="P2470">
        <f t="shared" si="228"/>
        <v>36.97</v>
      </c>
      <c r="Q2470" s="11" t="s">
        <v>8322</v>
      </c>
      <c r="R2470" t="s">
        <v>8326</v>
      </c>
      <c r="S2470" s="17">
        <f t="shared" si="230"/>
        <v>41174.154178240737</v>
      </c>
      <c r="T2470" s="17">
        <f t="shared" si="231"/>
        <v>41210.208333333336</v>
      </c>
      <c r="U2470">
        <f t="shared" si="232"/>
        <v>2012</v>
      </c>
      <c r="V2470" t="str">
        <f>TEXT(W2470*29,"mmm")</f>
        <v>Sep</v>
      </c>
      <c r="W2470">
        <f t="shared" si="233"/>
        <v>9</v>
      </c>
    </row>
    <row r="2471" spans="1:23" ht="48" x14ac:dyDescent="0.2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229"/>
        <v>114</v>
      </c>
      <c r="P2471">
        <f t="shared" si="228"/>
        <v>29.02</v>
      </c>
      <c r="Q2471" s="11" t="s">
        <v>8322</v>
      </c>
      <c r="R2471" t="s">
        <v>8326</v>
      </c>
      <c r="S2471" s="17">
        <f t="shared" si="230"/>
        <v>40557.429733796293</v>
      </c>
      <c r="T2471" s="17">
        <f t="shared" si="231"/>
        <v>40582.429733796293</v>
      </c>
      <c r="U2471">
        <f t="shared" si="232"/>
        <v>2011</v>
      </c>
      <c r="V2471" t="str">
        <f>TEXT(W2471*29,"mmm")</f>
        <v>Jan</v>
      </c>
      <c r="W2471">
        <f t="shared" si="233"/>
        <v>1</v>
      </c>
    </row>
    <row r="2472" spans="1:23" ht="48" x14ac:dyDescent="0.2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229"/>
        <v>103</v>
      </c>
      <c r="P2472">
        <f t="shared" si="228"/>
        <v>28.66</v>
      </c>
      <c r="Q2472" s="11" t="s">
        <v>8322</v>
      </c>
      <c r="R2472" t="s">
        <v>8326</v>
      </c>
      <c r="S2472" s="17">
        <f t="shared" si="230"/>
        <v>41023.07471064815</v>
      </c>
      <c r="T2472" s="17">
        <f t="shared" si="231"/>
        <v>41053.07471064815</v>
      </c>
      <c r="U2472">
        <f t="shared" si="232"/>
        <v>2012</v>
      </c>
      <c r="V2472" t="str">
        <f>TEXT(W2472*29,"mmm")</f>
        <v>Apr</v>
      </c>
      <c r="W2472">
        <f t="shared" si="233"/>
        <v>4</v>
      </c>
    </row>
    <row r="2473" spans="1:23" ht="48" x14ac:dyDescent="0.2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229"/>
        <v>128</v>
      </c>
      <c r="P2473">
        <f t="shared" si="228"/>
        <v>37.65</v>
      </c>
      <c r="Q2473" s="11" t="s">
        <v>8322</v>
      </c>
      <c r="R2473" t="s">
        <v>8326</v>
      </c>
      <c r="S2473" s="17">
        <f t="shared" si="230"/>
        <v>40893.992962962962</v>
      </c>
      <c r="T2473" s="17">
        <f t="shared" si="231"/>
        <v>40933.992962962962</v>
      </c>
      <c r="U2473">
        <f t="shared" si="232"/>
        <v>2011</v>
      </c>
      <c r="V2473" t="str">
        <f>TEXT(W2473*29,"mmm")</f>
        <v>Dec</v>
      </c>
      <c r="W2473">
        <f t="shared" si="233"/>
        <v>12</v>
      </c>
    </row>
    <row r="2474" spans="1:23" ht="48" x14ac:dyDescent="0.2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229"/>
        <v>136</v>
      </c>
      <c r="P2474">
        <f t="shared" si="228"/>
        <v>97.9</v>
      </c>
      <c r="Q2474" s="11" t="s">
        <v>8322</v>
      </c>
      <c r="R2474" t="s">
        <v>8326</v>
      </c>
      <c r="S2474" s="17">
        <f t="shared" si="230"/>
        <v>40354.11550925926</v>
      </c>
      <c r="T2474" s="17">
        <f t="shared" si="231"/>
        <v>40425.043749999997</v>
      </c>
      <c r="U2474">
        <f t="shared" si="232"/>
        <v>2010</v>
      </c>
      <c r="V2474" t="str">
        <f>TEXT(W2474*29,"mmm")</f>
        <v>Jun</v>
      </c>
      <c r="W2474">
        <f t="shared" si="233"/>
        <v>6</v>
      </c>
    </row>
    <row r="2475" spans="1:23" ht="48" x14ac:dyDescent="0.2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229"/>
        <v>100</v>
      </c>
      <c r="P2475">
        <f t="shared" si="228"/>
        <v>42.55</v>
      </c>
      <c r="Q2475" s="11" t="s">
        <v>8322</v>
      </c>
      <c r="R2475" t="s">
        <v>8326</v>
      </c>
      <c r="S2475" s="17">
        <f t="shared" si="230"/>
        <v>41193.748483796298</v>
      </c>
      <c r="T2475" s="17">
        <f t="shared" si="231"/>
        <v>41223.790150462963</v>
      </c>
      <c r="U2475">
        <f t="shared" si="232"/>
        <v>2012</v>
      </c>
      <c r="V2475" t="str">
        <f>TEXT(W2475*29,"mmm")</f>
        <v>Oct</v>
      </c>
      <c r="W2475">
        <f t="shared" si="233"/>
        <v>10</v>
      </c>
    </row>
    <row r="2476" spans="1:23" ht="48" x14ac:dyDescent="0.2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229"/>
        <v>100</v>
      </c>
      <c r="P2476">
        <f t="shared" si="228"/>
        <v>131.58000000000001</v>
      </c>
      <c r="Q2476" s="11" t="s">
        <v>8322</v>
      </c>
      <c r="R2476" t="s">
        <v>8326</v>
      </c>
      <c r="S2476" s="17">
        <f t="shared" si="230"/>
        <v>40417.011296296296</v>
      </c>
      <c r="T2476" s="17">
        <f t="shared" si="231"/>
        <v>40462.011296296296</v>
      </c>
      <c r="U2476">
        <f t="shared" si="232"/>
        <v>2010</v>
      </c>
      <c r="V2476" t="str">
        <f>TEXT(W2476*29,"mmm")</f>
        <v>Aug</v>
      </c>
      <c r="W2476">
        <f t="shared" si="233"/>
        <v>8</v>
      </c>
    </row>
    <row r="2477" spans="1:23" ht="32" x14ac:dyDescent="0.2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229"/>
        <v>105</v>
      </c>
      <c r="P2477">
        <f t="shared" si="228"/>
        <v>32.32</v>
      </c>
      <c r="Q2477" s="11" t="s">
        <v>8322</v>
      </c>
      <c r="R2477" t="s">
        <v>8326</v>
      </c>
      <c r="S2477" s="17">
        <f t="shared" si="230"/>
        <v>40310.287673611114</v>
      </c>
      <c r="T2477" s="17">
        <f t="shared" si="231"/>
        <v>40369.916666666664</v>
      </c>
      <c r="U2477">
        <f t="shared" si="232"/>
        <v>2010</v>
      </c>
      <c r="V2477" t="str">
        <f>TEXT(W2477*29,"mmm")</f>
        <v>May</v>
      </c>
      <c r="W2477">
        <f t="shared" si="233"/>
        <v>5</v>
      </c>
    </row>
    <row r="2478" spans="1:23" ht="48" x14ac:dyDescent="0.2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229"/>
        <v>105</v>
      </c>
      <c r="P2478">
        <f t="shared" si="228"/>
        <v>61.1</v>
      </c>
      <c r="Q2478" s="11" t="s">
        <v>8322</v>
      </c>
      <c r="R2478" t="s">
        <v>8326</v>
      </c>
      <c r="S2478" s="17">
        <f t="shared" si="230"/>
        <v>41913.328356481477</v>
      </c>
      <c r="T2478" s="17">
        <f t="shared" si="231"/>
        <v>41946.370023148149</v>
      </c>
      <c r="U2478">
        <f t="shared" si="232"/>
        <v>2014</v>
      </c>
      <c r="V2478" t="str">
        <f>TEXT(W2478*29,"mmm")</f>
        <v>Oct</v>
      </c>
      <c r="W2478">
        <f t="shared" si="233"/>
        <v>10</v>
      </c>
    </row>
    <row r="2479" spans="1:23" ht="32" x14ac:dyDescent="0.2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229"/>
        <v>171</v>
      </c>
      <c r="P2479">
        <f t="shared" si="228"/>
        <v>31.34</v>
      </c>
      <c r="Q2479" s="11" t="s">
        <v>8322</v>
      </c>
      <c r="R2479" t="s">
        <v>8326</v>
      </c>
      <c r="S2479" s="17">
        <f t="shared" si="230"/>
        <v>41088.691493055558</v>
      </c>
      <c r="T2479" s="17">
        <f t="shared" si="231"/>
        <v>41133.691493055558</v>
      </c>
      <c r="U2479">
        <f t="shared" si="232"/>
        <v>2012</v>
      </c>
      <c r="V2479" t="str">
        <f>TEXT(W2479*29,"mmm")</f>
        <v>Jun</v>
      </c>
      <c r="W2479">
        <f t="shared" si="233"/>
        <v>6</v>
      </c>
    </row>
    <row r="2480" spans="1:23" ht="48" x14ac:dyDescent="0.2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229"/>
        <v>128</v>
      </c>
      <c r="P2480">
        <f t="shared" si="228"/>
        <v>129.11000000000001</v>
      </c>
      <c r="Q2480" s="11" t="s">
        <v>8322</v>
      </c>
      <c r="R2480" t="s">
        <v>8326</v>
      </c>
      <c r="S2480" s="17">
        <f t="shared" si="230"/>
        <v>41257.950381944444</v>
      </c>
      <c r="T2480" s="17">
        <f t="shared" si="231"/>
        <v>41287.950381944444</v>
      </c>
      <c r="U2480">
        <f t="shared" si="232"/>
        <v>2012</v>
      </c>
      <c r="V2480" t="str">
        <f>TEXT(W2480*29,"mmm")</f>
        <v>Dec</v>
      </c>
      <c r="W2480">
        <f t="shared" si="233"/>
        <v>12</v>
      </c>
    </row>
    <row r="2481" spans="1:23" ht="32" x14ac:dyDescent="0.2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229"/>
        <v>133</v>
      </c>
      <c r="P2481">
        <f t="shared" si="228"/>
        <v>25.02</v>
      </c>
      <c r="Q2481" s="11" t="s">
        <v>8322</v>
      </c>
      <c r="R2481" t="s">
        <v>8326</v>
      </c>
      <c r="S2481" s="17">
        <f t="shared" si="230"/>
        <v>41107.726782407408</v>
      </c>
      <c r="T2481" s="17">
        <f t="shared" si="231"/>
        <v>41118.083333333336</v>
      </c>
      <c r="U2481">
        <f t="shared" si="232"/>
        <v>2012</v>
      </c>
      <c r="V2481" t="str">
        <f>TEXT(W2481*29,"mmm")</f>
        <v>Jul</v>
      </c>
      <c r="W2481">
        <f t="shared" si="233"/>
        <v>7</v>
      </c>
    </row>
    <row r="2482" spans="1:23" ht="48" x14ac:dyDescent="0.2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229"/>
        <v>100</v>
      </c>
      <c r="P2482">
        <f t="shared" si="228"/>
        <v>250</v>
      </c>
      <c r="Q2482" s="11" t="s">
        <v>8322</v>
      </c>
      <c r="R2482" t="s">
        <v>8326</v>
      </c>
      <c r="S2482" s="17">
        <f t="shared" si="230"/>
        <v>42227.936157407406</v>
      </c>
      <c r="T2482" s="17">
        <f t="shared" si="231"/>
        <v>42287.936157407406</v>
      </c>
      <c r="U2482">
        <f t="shared" si="232"/>
        <v>2015</v>
      </c>
      <c r="V2482" t="str">
        <f>TEXT(W2482*29,"mmm")</f>
        <v>Aug</v>
      </c>
      <c r="W2482">
        <f t="shared" si="233"/>
        <v>8</v>
      </c>
    </row>
    <row r="2483" spans="1:23" ht="48" x14ac:dyDescent="0.2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229"/>
        <v>113</v>
      </c>
      <c r="P2483">
        <f t="shared" si="228"/>
        <v>47.54</v>
      </c>
      <c r="Q2483" s="11" t="s">
        <v>8322</v>
      </c>
      <c r="R2483" t="s">
        <v>8326</v>
      </c>
      <c r="S2483" s="17">
        <f t="shared" si="230"/>
        <v>40999.645925925928</v>
      </c>
      <c r="T2483" s="17">
        <f t="shared" si="231"/>
        <v>41029.645925925928</v>
      </c>
      <c r="U2483">
        <f t="shared" si="232"/>
        <v>2012</v>
      </c>
      <c r="V2483" t="str">
        <f>TEXT(W2483*29,"mmm")</f>
        <v>Mar</v>
      </c>
      <c r="W2483">
        <f t="shared" si="233"/>
        <v>3</v>
      </c>
    </row>
    <row r="2484" spans="1:23" ht="48" x14ac:dyDescent="0.2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229"/>
        <v>100</v>
      </c>
      <c r="P2484">
        <f t="shared" si="228"/>
        <v>40.04</v>
      </c>
      <c r="Q2484" s="11" t="s">
        <v>8322</v>
      </c>
      <c r="R2484" t="s">
        <v>8326</v>
      </c>
      <c r="S2484" s="17">
        <f t="shared" si="230"/>
        <v>40711.782210648147</v>
      </c>
      <c r="T2484" s="17">
        <f t="shared" si="231"/>
        <v>40756.782210648147</v>
      </c>
      <c r="U2484">
        <f t="shared" si="232"/>
        <v>2011</v>
      </c>
      <c r="V2484" t="str">
        <f>TEXT(W2484*29,"mmm")</f>
        <v>Jun</v>
      </c>
      <c r="W2484">
        <f t="shared" si="233"/>
        <v>6</v>
      </c>
    </row>
    <row r="2485" spans="1:23" ht="32" x14ac:dyDescent="0.2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229"/>
        <v>114</v>
      </c>
      <c r="P2485">
        <f t="shared" si="228"/>
        <v>65.84</v>
      </c>
      <c r="Q2485" s="11" t="s">
        <v>8322</v>
      </c>
      <c r="R2485" t="s">
        <v>8326</v>
      </c>
      <c r="S2485" s="17">
        <f t="shared" si="230"/>
        <v>40970.750034722223</v>
      </c>
      <c r="T2485" s="17">
        <f t="shared" si="231"/>
        <v>41030.708368055559</v>
      </c>
      <c r="U2485">
        <f t="shared" si="232"/>
        <v>2012</v>
      </c>
      <c r="V2485" t="str">
        <f>TEXT(W2485*29,"mmm")</f>
        <v>Mar</v>
      </c>
      <c r="W2485">
        <f t="shared" si="233"/>
        <v>3</v>
      </c>
    </row>
    <row r="2486" spans="1:23" ht="48" x14ac:dyDescent="0.2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229"/>
        <v>119</v>
      </c>
      <c r="P2486">
        <f t="shared" si="228"/>
        <v>46.4</v>
      </c>
      <c r="Q2486" s="11" t="s">
        <v>8322</v>
      </c>
      <c r="R2486" t="s">
        <v>8326</v>
      </c>
      <c r="S2486" s="17">
        <f t="shared" si="230"/>
        <v>40771.916701388887</v>
      </c>
      <c r="T2486" s="17">
        <f t="shared" si="231"/>
        <v>40801.916701388887</v>
      </c>
      <c r="U2486">
        <f t="shared" si="232"/>
        <v>2011</v>
      </c>
      <c r="V2486" t="str">
        <f>TEXT(W2486*29,"mmm")</f>
        <v>Aug</v>
      </c>
      <c r="W2486">
        <f t="shared" si="233"/>
        <v>8</v>
      </c>
    </row>
    <row r="2487" spans="1:23" ht="48" x14ac:dyDescent="0.2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229"/>
        <v>103</v>
      </c>
      <c r="P2487">
        <f t="shared" si="228"/>
        <v>50.37</v>
      </c>
      <c r="Q2487" s="11" t="s">
        <v>8322</v>
      </c>
      <c r="R2487" t="s">
        <v>8326</v>
      </c>
      <c r="S2487" s="17">
        <f t="shared" si="230"/>
        <v>40793.998599537037</v>
      </c>
      <c r="T2487" s="17">
        <f t="shared" si="231"/>
        <v>40828.998599537037</v>
      </c>
      <c r="U2487">
        <f t="shared" si="232"/>
        <v>2011</v>
      </c>
      <c r="V2487" t="str">
        <f>TEXT(W2487*29,"mmm")</f>
        <v>Sep</v>
      </c>
      <c r="W2487">
        <f t="shared" si="233"/>
        <v>9</v>
      </c>
    </row>
    <row r="2488" spans="1:23" ht="48" x14ac:dyDescent="0.2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229"/>
        <v>266</v>
      </c>
      <c r="P2488">
        <f t="shared" si="228"/>
        <v>26.57</v>
      </c>
      <c r="Q2488" s="11" t="s">
        <v>8322</v>
      </c>
      <c r="R2488" t="s">
        <v>8326</v>
      </c>
      <c r="S2488" s="17">
        <f t="shared" si="230"/>
        <v>40991.708055555559</v>
      </c>
      <c r="T2488" s="17">
        <f t="shared" si="231"/>
        <v>41021.708055555559</v>
      </c>
      <c r="U2488">
        <f t="shared" si="232"/>
        <v>2012</v>
      </c>
      <c r="V2488" t="str">
        <f>TEXT(W2488*29,"mmm")</f>
        <v>Mar</v>
      </c>
      <c r="W2488">
        <f t="shared" si="233"/>
        <v>3</v>
      </c>
    </row>
    <row r="2489" spans="1:23" ht="48" x14ac:dyDescent="0.2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229"/>
        <v>100</v>
      </c>
      <c r="P2489">
        <f t="shared" si="228"/>
        <v>39.49</v>
      </c>
      <c r="Q2489" s="11" t="s">
        <v>8322</v>
      </c>
      <c r="R2489" t="s">
        <v>8326</v>
      </c>
      <c r="S2489" s="17">
        <f t="shared" si="230"/>
        <v>41026.083298611113</v>
      </c>
      <c r="T2489" s="17">
        <f t="shared" si="231"/>
        <v>41056.083298611113</v>
      </c>
      <c r="U2489">
        <f t="shared" si="232"/>
        <v>2012</v>
      </c>
      <c r="V2489" t="str">
        <f>TEXT(W2489*29,"mmm")</f>
        <v>Apr</v>
      </c>
      <c r="W2489">
        <f t="shared" si="233"/>
        <v>4</v>
      </c>
    </row>
    <row r="2490" spans="1:23" ht="48" x14ac:dyDescent="0.2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229"/>
        <v>107</v>
      </c>
      <c r="P2490">
        <f t="shared" si="228"/>
        <v>49.25</v>
      </c>
      <c r="Q2490" s="11" t="s">
        <v>8322</v>
      </c>
      <c r="R2490" t="s">
        <v>8326</v>
      </c>
      <c r="S2490" s="17">
        <f t="shared" si="230"/>
        <v>40833.633194444446</v>
      </c>
      <c r="T2490" s="17">
        <f t="shared" si="231"/>
        <v>40863.674861111111</v>
      </c>
      <c r="U2490">
        <f t="shared" si="232"/>
        <v>2011</v>
      </c>
      <c r="V2490" t="str">
        <f>TEXT(W2490*29,"mmm")</f>
        <v>Oct</v>
      </c>
      <c r="W2490">
        <f t="shared" si="233"/>
        <v>10</v>
      </c>
    </row>
    <row r="2491" spans="1:23" ht="48" x14ac:dyDescent="0.2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229"/>
        <v>134</v>
      </c>
      <c r="P2491">
        <f t="shared" si="228"/>
        <v>62.38</v>
      </c>
      <c r="Q2491" s="11" t="s">
        <v>8322</v>
      </c>
      <c r="R2491" t="s">
        <v>8326</v>
      </c>
      <c r="S2491" s="17">
        <f t="shared" si="230"/>
        <v>41373.690266203703</v>
      </c>
      <c r="T2491" s="17">
        <f t="shared" si="231"/>
        <v>41403.690266203703</v>
      </c>
      <c r="U2491">
        <f t="shared" si="232"/>
        <v>2013</v>
      </c>
      <c r="V2491" t="str">
        <f>TEXT(W2491*29,"mmm")</f>
        <v>Apr</v>
      </c>
      <c r="W2491">
        <f t="shared" si="233"/>
        <v>4</v>
      </c>
    </row>
    <row r="2492" spans="1:23" ht="48" x14ac:dyDescent="0.2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229"/>
        <v>121</v>
      </c>
      <c r="P2492">
        <f t="shared" si="228"/>
        <v>37.94</v>
      </c>
      <c r="Q2492" s="11" t="s">
        <v>8322</v>
      </c>
      <c r="R2492" t="s">
        <v>8326</v>
      </c>
      <c r="S2492" s="17">
        <f t="shared" si="230"/>
        <v>41023.227731481478</v>
      </c>
      <c r="T2492" s="17">
        <f t="shared" si="231"/>
        <v>41083.227731481478</v>
      </c>
      <c r="U2492">
        <f t="shared" si="232"/>
        <v>2012</v>
      </c>
      <c r="V2492" t="str">
        <f>TEXT(W2492*29,"mmm")</f>
        <v>Apr</v>
      </c>
      <c r="W2492">
        <f t="shared" si="233"/>
        <v>4</v>
      </c>
    </row>
    <row r="2493" spans="1:23" ht="48" x14ac:dyDescent="0.2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229"/>
        <v>103</v>
      </c>
      <c r="P2493">
        <f t="shared" si="228"/>
        <v>51.6</v>
      </c>
      <c r="Q2493" s="11" t="s">
        <v>8322</v>
      </c>
      <c r="R2493" t="s">
        <v>8326</v>
      </c>
      <c r="S2493" s="17">
        <f t="shared" si="230"/>
        <v>40542.839282407411</v>
      </c>
      <c r="T2493" s="17">
        <f t="shared" si="231"/>
        <v>40559.07708333333</v>
      </c>
      <c r="U2493">
        <f t="shared" si="232"/>
        <v>2010</v>
      </c>
      <c r="V2493" t="str">
        <f>TEXT(W2493*29,"mmm")</f>
        <v>Dec</v>
      </c>
      <c r="W2493">
        <f t="shared" si="233"/>
        <v>12</v>
      </c>
    </row>
    <row r="2494" spans="1:23" ht="32" x14ac:dyDescent="0.2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229"/>
        <v>125</v>
      </c>
      <c r="P2494">
        <f t="shared" si="228"/>
        <v>27.78</v>
      </c>
      <c r="Q2494" s="11" t="s">
        <v>8322</v>
      </c>
      <c r="R2494" t="s">
        <v>8326</v>
      </c>
      <c r="S2494" s="17">
        <f t="shared" si="230"/>
        <v>41024.985972222225</v>
      </c>
      <c r="T2494" s="17">
        <f t="shared" si="231"/>
        <v>41076.415972222225</v>
      </c>
      <c r="U2494">
        <f t="shared" si="232"/>
        <v>2012</v>
      </c>
      <c r="V2494" t="str">
        <f>TEXT(W2494*29,"mmm")</f>
        <v>Apr</v>
      </c>
      <c r="W2494">
        <f t="shared" si="233"/>
        <v>4</v>
      </c>
    </row>
    <row r="2495" spans="1:23" ht="48" x14ac:dyDescent="0.2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229"/>
        <v>129</v>
      </c>
      <c r="P2495">
        <f t="shared" si="228"/>
        <v>99.38</v>
      </c>
      <c r="Q2495" s="11" t="s">
        <v>8322</v>
      </c>
      <c r="R2495" t="s">
        <v>8326</v>
      </c>
      <c r="S2495" s="17">
        <f t="shared" si="230"/>
        <v>41348.168287037035</v>
      </c>
      <c r="T2495" s="17">
        <f t="shared" si="231"/>
        <v>41393.168287037035</v>
      </c>
      <c r="U2495">
        <f t="shared" si="232"/>
        <v>2013</v>
      </c>
      <c r="V2495" t="str">
        <f>TEXT(W2495*29,"mmm")</f>
        <v>Mar</v>
      </c>
      <c r="W2495">
        <f t="shared" si="233"/>
        <v>3</v>
      </c>
    </row>
    <row r="2496" spans="1:23" ht="48" x14ac:dyDescent="0.2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229"/>
        <v>101</v>
      </c>
      <c r="P2496">
        <f t="shared" si="228"/>
        <v>38.85</v>
      </c>
      <c r="Q2496" s="11" t="s">
        <v>8322</v>
      </c>
      <c r="R2496" t="s">
        <v>8326</v>
      </c>
      <c r="S2496" s="17">
        <f t="shared" si="230"/>
        <v>41022.645185185182</v>
      </c>
      <c r="T2496" s="17">
        <f t="shared" si="231"/>
        <v>41052.645185185182</v>
      </c>
      <c r="U2496">
        <f t="shared" si="232"/>
        <v>2012</v>
      </c>
      <c r="V2496" t="str">
        <f>TEXT(W2496*29,"mmm")</f>
        <v>Apr</v>
      </c>
      <c r="W2496">
        <f t="shared" si="233"/>
        <v>4</v>
      </c>
    </row>
    <row r="2497" spans="1:23" ht="48" x14ac:dyDescent="0.2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229"/>
        <v>128</v>
      </c>
      <c r="P2497">
        <f t="shared" si="228"/>
        <v>45.55</v>
      </c>
      <c r="Q2497" s="11" t="s">
        <v>8322</v>
      </c>
      <c r="R2497" t="s">
        <v>8326</v>
      </c>
      <c r="S2497" s="17">
        <f t="shared" si="230"/>
        <v>41036.946469907409</v>
      </c>
      <c r="T2497" s="17">
        <f t="shared" si="231"/>
        <v>41066.946469907409</v>
      </c>
      <c r="U2497">
        <f t="shared" si="232"/>
        <v>2012</v>
      </c>
      <c r="V2497" t="str">
        <f>TEXT(W2497*29,"mmm")</f>
        <v>May</v>
      </c>
      <c r="W2497">
        <f t="shared" si="233"/>
        <v>5</v>
      </c>
    </row>
    <row r="2498" spans="1:23" ht="32" x14ac:dyDescent="0.2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229"/>
        <v>100</v>
      </c>
      <c r="P2498">
        <f t="shared" ref="P2498:P2561" si="234">IFERROR(ROUND(E2498/L2498,2),0)</f>
        <v>600</v>
      </c>
      <c r="Q2498" s="11" t="s">
        <v>8322</v>
      </c>
      <c r="R2498" t="s">
        <v>8326</v>
      </c>
      <c r="S2498" s="17">
        <f t="shared" si="230"/>
        <v>41327.996435185189</v>
      </c>
      <c r="T2498" s="17">
        <f t="shared" si="231"/>
        <v>41362.954768518517</v>
      </c>
      <c r="U2498">
        <f t="shared" si="232"/>
        <v>2013</v>
      </c>
      <c r="V2498" t="str">
        <f>TEXT(W2498*29,"mmm")</f>
        <v>Feb</v>
      </c>
      <c r="W2498">
        <f t="shared" si="233"/>
        <v>2</v>
      </c>
    </row>
    <row r="2499" spans="1:23" ht="48" x14ac:dyDescent="0.2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235">ROUND(E2499/D2499*100,0)</f>
        <v>113</v>
      </c>
      <c r="P2499">
        <f t="shared" si="234"/>
        <v>80.55</v>
      </c>
      <c r="Q2499" s="11" t="s">
        <v>8322</v>
      </c>
      <c r="R2499" t="s">
        <v>8326</v>
      </c>
      <c r="S2499" s="17">
        <f t="shared" ref="S2499:S2562" si="236">(((J2499/60)/60)/24)+DATE(1970,1,1)</f>
        <v>40730.878912037035</v>
      </c>
      <c r="T2499" s="17">
        <f t="shared" ref="T2499:T2562" si="237">(((I2499/60)/60)/24)+DATE(1970,1,1)</f>
        <v>40760.878912037035</v>
      </c>
      <c r="U2499">
        <f t="shared" ref="U2499:U2562" si="238">YEAR(S2499)</f>
        <v>2011</v>
      </c>
      <c r="V2499" t="str">
        <f>TEXT(W2499*29,"mmm")</f>
        <v>Jul</v>
      </c>
      <c r="W2499">
        <f t="shared" ref="W2499:W2562" si="239">MONTH(S2499)</f>
        <v>7</v>
      </c>
    </row>
    <row r="2500" spans="1:23" ht="48" x14ac:dyDescent="0.2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235"/>
        <v>106</v>
      </c>
      <c r="P2500">
        <f t="shared" si="234"/>
        <v>52.8</v>
      </c>
      <c r="Q2500" s="11" t="s">
        <v>8322</v>
      </c>
      <c r="R2500" t="s">
        <v>8326</v>
      </c>
      <c r="S2500" s="17">
        <f t="shared" si="236"/>
        <v>42017.967442129629</v>
      </c>
      <c r="T2500" s="17">
        <f t="shared" si="237"/>
        <v>42031.967442129629</v>
      </c>
      <c r="U2500">
        <f t="shared" si="238"/>
        <v>2015</v>
      </c>
      <c r="V2500" t="str">
        <f>TEXT(W2500*29,"mmm")</f>
        <v>Jan</v>
      </c>
      <c r="W2500">
        <f t="shared" si="239"/>
        <v>1</v>
      </c>
    </row>
    <row r="2501" spans="1:23" ht="48" x14ac:dyDescent="0.2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235"/>
        <v>203</v>
      </c>
      <c r="P2501">
        <f t="shared" si="234"/>
        <v>47.68</v>
      </c>
      <c r="Q2501" s="11" t="s">
        <v>8322</v>
      </c>
      <c r="R2501" t="s">
        <v>8326</v>
      </c>
      <c r="S2501" s="17">
        <f t="shared" si="236"/>
        <v>41226.648576388885</v>
      </c>
      <c r="T2501" s="17">
        <f t="shared" si="237"/>
        <v>41274.75</v>
      </c>
      <c r="U2501">
        <f t="shared" si="238"/>
        <v>2012</v>
      </c>
      <c r="V2501" t="str">
        <f>TEXT(W2501*29,"mmm")</f>
        <v>Nov</v>
      </c>
      <c r="W2501">
        <f t="shared" si="239"/>
        <v>11</v>
      </c>
    </row>
    <row r="2502" spans="1:23" ht="48" x14ac:dyDescent="0.2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235"/>
        <v>113</v>
      </c>
      <c r="P2502">
        <f t="shared" si="234"/>
        <v>23.45</v>
      </c>
      <c r="Q2502" s="11" t="s">
        <v>8322</v>
      </c>
      <c r="R2502" t="s">
        <v>8326</v>
      </c>
      <c r="S2502" s="17">
        <f t="shared" si="236"/>
        <v>41053.772858796299</v>
      </c>
      <c r="T2502" s="17">
        <f t="shared" si="237"/>
        <v>41083.772858796299</v>
      </c>
      <c r="U2502">
        <f t="shared" si="238"/>
        <v>2012</v>
      </c>
      <c r="V2502" t="str">
        <f>TEXT(W2502*29,"mmm")</f>
        <v>May</v>
      </c>
      <c r="W2502">
        <f t="shared" si="239"/>
        <v>5</v>
      </c>
    </row>
    <row r="2503" spans="1:23" ht="48" x14ac:dyDescent="0.2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235"/>
        <v>3</v>
      </c>
      <c r="P2503">
        <f t="shared" si="234"/>
        <v>40.14</v>
      </c>
      <c r="Q2503" s="11" t="s">
        <v>8333</v>
      </c>
      <c r="R2503" t="s">
        <v>8350</v>
      </c>
      <c r="S2503" s="17">
        <f t="shared" si="236"/>
        <v>42244.776666666665</v>
      </c>
      <c r="T2503" s="17">
        <f t="shared" si="237"/>
        <v>42274.776666666665</v>
      </c>
      <c r="U2503">
        <f t="shared" si="238"/>
        <v>2015</v>
      </c>
      <c r="V2503" t="str">
        <f>TEXT(W2503*29,"mmm")</f>
        <v>Aug</v>
      </c>
      <c r="W2503">
        <f t="shared" si="239"/>
        <v>8</v>
      </c>
    </row>
    <row r="2504" spans="1:23" ht="48" x14ac:dyDescent="0.2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235"/>
        <v>0</v>
      </c>
      <c r="P2504">
        <f t="shared" si="234"/>
        <v>17.2</v>
      </c>
      <c r="Q2504" s="11" t="s">
        <v>8333</v>
      </c>
      <c r="R2504" t="s">
        <v>8350</v>
      </c>
      <c r="S2504" s="17">
        <f t="shared" si="236"/>
        <v>41858.825439814813</v>
      </c>
      <c r="T2504" s="17">
        <f t="shared" si="237"/>
        <v>41903.825439814813</v>
      </c>
      <c r="U2504">
        <f t="shared" si="238"/>
        <v>2014</v>
      </c>
      <c r="V2504" t="str">
        <f>TEXT(W2504*29,"mmm")</f>
        <v>Aug</v>
      </c>
      <c r="W2504">
        <f t="shared" si="239"/>
        <v>8</v>
      </c>
    </row>
    <row r="2505" spans="1:23" ht="48" x14ac:dyDescent="0.2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235"/>
        <v>0</v>
      </c>
      <c r="P2505">
        <f t="shared" si="234"/>
        <v>0</v>
      </c>
      <c r="Q2505" s="11" t="s">
        <v>8333</v>
      </c>
      <c r="R2505" t="s">
        <v>8350</v>
      </c>
      <c r="S2505" s="17">
        <f t="shared" si="236"/>
        <v>42498.899398148147</v>
      </c>
      <c r="T2505" s="17">
        <f t="shared" si="237"/>
        <v>42528.879166666666</v>
      </c>
      <c r="U2505">
        <f t="shared" si="238"/>
        <v>2016</v>
      </c>
      <c r="V2505" t="str">
        <f>TEXT(W2505*29,"mmm")</f>
        <v>May</v>
      </c>
      <c r="W2505">
        <f t="shared" si="239"/>
        <v>5</v>
      </c>
    </row>
    <row r="2506" spans="1:23" ht="32" x14ac:dyDescent="0.2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235"/>
        <v>0</v>
      </c>
      <c r="P2506">
        <f t="shared" si="234"/>
        <v>0</v>
      </c>
      <c r="Q2506" s="11" t="s">
        <v>8333</v>
      </c>
      <c r="R2506" t="s">
        <v>8350</v>
      </c>
      <c r="S2506" s="17">
        <f t="shared" si="236"/>
        <v>41928.015439814815</v>
      </c>
      <c r="T2506" s="17">
        <f t="shared" si="237"/>
        <v>41958.057106481487</v>
      </c>
      <c r="U2506">
        <f t="shared" si="238"/>
        <v>2014</v>
      </c>
      <c r="V2506" t="str">
        <f>TEXT(W2506*29,"mmm")</f>
        <v>Oct</v>
      </c>
      <c r="W2506">
        <f t="shared" si="239"/>
        <v>10</v>
      </c>
    </row>
    <row r="2507" spans="1:23" ht="64" x14ac:dyDescent="0.2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235"/>
        <v>0</v>
      </c>
      <c r="P2507">
        <f t="shared" si="234"/>
        <v>0</v>
      </c>
      <c r="Q2507" s="11" t="s">
        <v>8333</v>
      </c>
      <c r="R2507" t="s">
        <v>8350</v>
      </c>
      <c r="S2507" s="17">
        <f t="shared" si="236"/>
        <v>42047.05574074074</v>
      </c>
      <c r="T2507" s="17">
        <f t="shared" si="237"/>
        <v>42077.014074074075</v>
      </c>
      <c r="U2507">
        <f t="shared" si="238"/>
        <v>2015</v>
      </c>
      <c r="V2507" t="str">
        <f>TEXT(W2507*29,"mmm")</f>
        <v>Feb</v>
      </c>
      <c r="W2507">
        <f t="shared" si="239"/>
        <v>2</v>
      </c>
    </row>
    <row r="2508" spans="1:23" ht="48" x14ac:dyDescent="0.2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235"/>
        <v>1</v>
      </c>
      <c r="P2508">
        <f t="shared" si="234"/>
        <v>15</v>
      </c>
      <c r="Q2508" s="11" t="s">
        <v>8333</v>
      </c>
      <c r="R2508" t="s">
        <v>8350</v>
      </c>
      <c r="S2508" s="17">
        <f t="shared" si="236"/>
        <v>42258.297094907408</v>
      </c>
      <c r="T2508" s="17">
        <f t="shared" si="237"/>
        <v>42280.875</v>
      </c>
      <c r="U2508">
        <f t="shared" si="238"/>
        <v>2015</v>
      </c>
      <c r="V2508" t="str">
        <f>TEXT(W2508*29,"mmm")</f>
        <v>Sep</v>
      </c>
      <c r="W2508">
        <f t="shared" si="239"/>
        <v>9</v>
      </c>
    </row>
    <row r="2509" spans="1:23" ht="16" x14ac:dyDescent="0.2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235"/>
        <v>0</v>
      </c>
      <c r="P2509">
        <f t="shared" si="234"/>
        <v>0</v>
      </c>
      <c r="Q2509" s="11" t="s">
        <v>8333</v>
      </c>
      <c r="R2509" t="s">
        <v>8350</v>
      </c>
      <c r="S2509" s="17">
        <f t="shared" si="236"/>
        <v>42105.072962962964</v>
      </c>
      <c r="T2509" s="17">
        <f t="shared" si="237"/>
        <v>42135.072962962964</v>
      </c>
      <c r="U2509">
        <f t="shared" si="238"/>
        <v>2015</v>
      </c>
      <c r="V2509" t="str">
        <f>TEXT(W2509*29,"mmm")</f>
        <v>Apr</v>
      </c>
      <c r="W2509">
        <f t="shared" si="239"/>
        <v>4</v>
      </c>
    </row>
    <row r="2510" spans="1:23" ht="48" x14ac:dyDescent="0.2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235"/>
        <v>0</v>
      </c>
      <c r="P2510">
        <f t="shared" si="234"/>
        <v>0</v>
      </c>
      <c r="Q2510" s="11" t="s">
        <v>8333</v>
      </c>
      <c r="R2510" t="s">
        <v>8350</v>
      </c>
      <c r="S2510" s="17">
        <f t="shared" si="236"/>
        <v>41835.951782407406</v>
      </c>
      <c r="T2510" s="17">
        <f t="shared" si="237"/>
        <v>41865.951782407406</v>
      </c>
      <c r="U2510">
        <f t="shared" si="238"/>
        <v>2014</v>
      </c>
      <c r="V2510" t="str">
        <f>TEXT(W2510*29,"mmm")</f>
        <v>Jul</v>
      </c>
      <c r="W2510">
        <f t="shared" si="239"/>
        <v>7</v>
      </c>
    </row>
    <row r="2511" spans="1:23" ht="48" x14ac:dyDescent="0.2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235"/>
        <v>1</v>
      </c>
      <c r="P2511">
        <f t="shared" si="234"/>
        <v>35.71</v>
      </c>
      <c r="Q2511" s="11" t="s">
        <v>8333</v>
      </c>
      <c r="R2511" t="s">
        <v>8350</v>
      </c>
      <c r="S2511" s="17">
        <f t="shared" si="236"/>
        <v>42058.809594907405</v>
      </c>
      <c r="T2511" s="17">
        <f t="shared" si="237"/>
        <v>42114.767928240741</v>
      </c>
      <c r="U2511">
        <f t="shared" si="238"/>
        <v>2015</v>
      </c>
      <c r="V2511" t="str">
        <f>TEXT(W2511*29,"mmm")</f>
        <v>Feb</v>
      </c>
      <c r="W2511">
        <f t="shared" si="239"/>
        <v>2</v>
      </c>
    </row>
    <row r="2512" spans="1:23" ht="48" x14ac:dyDescent="0.2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235"/>
        <v>0</v>
      </c>
      <c r="P2512">
        <f t="shared" si="234"/>
        <v>37.5</v>
      </c>
      <c r="Q2512" s="11" t="s">
        <v>8333</v>
      </c>
      <c r="R2512" t="s">
        <v>8350</v>
      </c>
      <c r="S2512" s="17">
        <f t="shared" si="236"/>
        <v>42078.997361111105</v>
      </c>
      <c r="T2512" s="17">
        <f t="shared" si="237"/>
        <v>42138.997361111105</v>
      </c>
      <c r="U2512">
        <f t="shared" si="238"/>
        <v>2015</v>
      </c>
      <c r="V2512" t="str">
        <f>TEXT(W2512*29,"mmm")</f>
        <v>Mar</v>
      </c>
      <c r="W2512">
        <f t="shared" si="239"/>
        <v>3</v>
      </c>
    </row>
    <row r="2513" spans="1:23" ht="48" x14ac:dyDescent="0.2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235"/>
        <v>0</v>
      </c>
      <c r="P2513">
        <f t="shared" si="234"/>
        <v>0</v>
      </c>
      <c r="Q2513" s="11" t="s">
        <v>8333</v>
      </c>
      <c r="R2513" t="s">
        <v>8350</v>
      </c>
      <c r="S2513" s="17">
        <f t="shared" si="236"/>
        <v>42371.446909722217</v>
      </c>
      <c r="T2513" s="17">
        <f t="shared" si="237"/>
        <v>42401.446909722217</v>
      </c>
      <c r="U2513">
        <f t="shared" si="238"/>
        <v>2016</v>
      </c>
      <c r="V2513" t="str">
        <f>TEXT(W2513*29,"mmm")</f>
        <v>Jan</v>
      </c>
      <c r="W2513">
        <f t="shared" si="239"/>
        <v>1</v>
      </c>
    </row>
    <row r="2514" spans="1:23" ht="48" x14ac:dyDescent="0.2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235"/>
        <v>0</v>
      </c>
      <c r="P2514">
        <f t="shared" si="234"/>
        <v>0</v>
      </c>
      <c r="Q2514" s="11" t="s">
        <v>8333</v>
      </c>
      <c r="R2514" t="s">
        <v>8350</v>
      </c>
      <c r="S2514" s="17">
        <f t="shared" si="236"/>
        <v>41971.876863425925</v>
      </c>
      <c r="T2514" s="17">
        <f t="shared" si="237"/>
        <v>41986.876863425925</v>
      </c>
      <c r="U2514">
        <f t="shared" si="238"/>
        <v>2014</v>
      </c>
      <c r="V2514" t="str">
        <f>TEXT(W2514*29,"mmm")</f>
        <v>Nov</v>
      </c>
      <c r="W2514">
        <f t="shared" si="239"/>
        <v>11</v>
      </c>
    </row>
    <row r="2515" spans="1:23" ht="48" x14ac:dyDescent="0.2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235"/>
        <v>0</v>
      </c>
      <c r="P2515">
        <f t="shared" si="234"/>
        <v>0</v>
      </c>
      <c r="Q2515" s="11" t="s">
        <v>8333</v>
      </c>
      <c r="R2515" t="s">
        <v>8350</v>
      </c>
      <c r="S2515" s="17">
        <f t="shared" si="236"/>
        <v>42732.00681712963</v>
      </c>
      <c r="T2515" s="17">
        <f t="shared" si="237"/>
        <v>42792.00681712963</v>
      </c>
      <c r="U2515">
        <f t="shared" si="238"/>
        <v>2016</v>
      </c>
      <c r="V2515" t="str">
        <f>TEXT(W2515*29,"mmm")</f>
        <v>Dec</v>
      </c>
      <c r="W2515">
        <f t="shared" si="239"/>
        <v>12</v>
      </c>
    </row>
    <row r="2516" spans="1:23" ht="48" x14ac:dyDescent="0.2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235"/>
        <v>2</v>
      </c>
      <c r="P2516">
        <f t="shared" si="234"/>
        <v>52.5</v>
      </c>
      <c r="Q2516" s="11" t="s">
        <v>8333</v>
      </c>
      <c r="R2516" t="s">
        <v>8350</v>
      </c>
      <c r="S2516" s="17">
        <f t="shared" si="236"/>
        <v>41854.389780092592</v>
      </c>
      <c r="T2516" s="17">
        <f t="shared" si="237"/>
        <v>41871.389780092592</v>
      </c>
      <c r="U2516">
        <f t="shared" si="238"/>
        <v>2014</v>
      </c>
      <c r="V2516" t="str">
        <f>TEXT(W2516*29,"mmm")</f>
        <v>Aug</v>
      </c>
      <c r="W2516">
        <f t="shared" si="239"/>
        <v>8</v>
      </c>
    </row>
    <row r="2517" spans="1:23" ht="48" x14ac:dyDescent="0.2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235"/>
        <v>19</v>
      </c>
      <c r="P2517">
        <f t="shared" si="234"/>
        <v>77.5</v>
      </c>
      <c r="Q2517" s="11" t="s">
        <v>8333</v>
      </c>
      <c r="R2517" t="s">
        <v>8350</v>
      </c>
      <c r="S2517" s="17">
        <f t="shared" si="236"/>
        <v>42027.839733796296</v>
      </c>
      <c r="T2517" s="17">
        <f t="shared" si="237"/>
        <v>42057.839733796296</v>
      </c>
      <c r="U2517">
        <f t="shared" si="238"/>
        <v>2015</v>
      </c>
      <c r="V2517" t="str">
        <f>TEXT(W2517*29,"mmm")</f>
        <v>Jan</v>
      </c>
      <c r="W2517">
        <f t="shared" si="239"/>
        <v>1</v>
      </c>
    </row>
    <row r="2518" spans="1:23" ht="48" x14ac:dyDescent="0.2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235"/>
        <v>0</v>
      </c>
      <c r="P2518">
        <f t="shared" si="234"/>
        <v>0</v>
      </c>
      <c r="Q2518" s="11" t="s">
        <v>8333</v>
      </c>
      <c r="R2518" t="s">
        <v>8350</v>
      </c>
      <c r="S2518" s="17">
        <f t="shared" si="236"/>
        <v>41942.653379629628</v>
      </c>
      <c r="T2518" s="17">
        <f t="shared" si="237"/>
        <v>41972.6950462963</v>
      </c>
      <c r="U2518">
        <f t="shared" si="238"/>
        <v>2014</v>
      </c>
      <c r="V2518" t="str">
        <f>TEXT(W2518*29,"mmm")</f>
        <v>Oct</v>
      </c>
      <c r="W2518">
        <f t="shared" si="239"/>
        <v>10</v>
      </c>
    </row>
    <row r="2519" spans="1:23" ht="48" x14ac:dyDescent="0.2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235"/>
        <v>10</v>
      </c>
      <c r="P2519">
        <f t="shared" si="234"/>
        <v>53.55</v>
      </c>
      <c r="Q2519" s="11" t="s">
        <v>8333</v>
      </c>
      <c r="R2519" t="s">
        <v>8350</v>
      </c>
      <c r="S2519" s="17">
        <f t="shared" si="236"/>
        <v>42052.802430555559</v>
      </c>
      <c r="T2519" s="17">
        <f t="shared" si="237"/>
        <v>42082.760763888888</v>
      </c>
      <c r="U2519">
        <f t="shared" si="238"/>
        <v>2015</v>
      </c>
      <c r="V2519" t="str">
        <f>TEXT(W2519*29,"mmm")</f>
        <v>Feb</v>
      </c>
      <c r="W2519">
        <f t="shared" si="239"/>
        <v>2</v>
      </c>
    </row>
    <row r="2520" spans="1:23" ht="48" x14ac:dyDescent="0.2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235"/>
        <v>0</v>
      </c>
      <c r="P2520">
        <f t="shared" si="234"/>
        <v>0</v>
      </c>
      <c r="Q2520" s="11" t="s">
        <v>8333</v>
      </c>
      <c r="R2520" t="s">
        <v>8350</v>
      </c>
      <c r="S2520" s="17">
        <f t="shared" si="236"/>
        <v>41926.680879629632</v>
      </c>
      <c r="T2520" s="17">
        <f t="shared" si="237"/>
        <v>41956.722546296296</v>
      </c>
      <c r="U2520">
        <f t="shared" si="238"/>
        <v>2014</v>
      </c>
      <c r="V2520" t="str">
        <f>TEXT(W2520*29,"mmm")</f>
        <v>Oct</v>
      </c>
      <c r="W2520">
        <f t="shared" si="239"/>
        <v>10</v>
      </c>
    </row>
    <row r="2521" spans="1:23" ht="32" x14ac:dyDescent="0.2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235"/>
        <v>0</v>
      </c>
      <c r="P2521">
        <f t="shared" si="234"/>
        <v>16.25</v>
      </c>
      <c r="Q2521" s="11" t="s">
        <v>8333</v>
      </c>
      <c r="R2521" t="s">
        <v>8350</v>
      </c>
      <c r="S2521" s="17">
        <f t="shared" si="236"/>
        <v>41809.155138888891</v>
      </c>
      <c r="T2521" s="17">
        <f t="shared" si="237"/>
        <v>41839.155138888891</v>
      </c>
      <c r="U2521">
        <f t="shared" si="238"/>
        <v>2014</v>
      </c>
      <c r="V2521" t="str">
        <f>TEXT(W2521*29,"mmm")</f>
        <v>Jun</v>
      </c>
      <c r="W2521">
        <f t="shared" si="239"/>
        <v>6</v>
      </c>
    </row>
    <row r="2522" spans="1:23" ht="48" x14ac:dyDescent="0.2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235"/>
        <v>0</v>
      </c>
      <c r="P2522">
        <f t="shared" si="234"/>
        <v>0</v>
      </c>
      <c r="Q2522" s="11" t="s">
        <v>8333</v>
      </c>
      <c r="R2522" t="s">
        <v>8350</v>
      </c>
      <c r="S2522" s="17">
        <f t="shared" si="236"/>
        <v>42612.600520833337</v>
      </c>
      <c r="T2522" s="17">
        <f t="shared" si="237"/>
        <v>42658.806249999994</v>
      </c>
      <c r="U2522">
        <f t="shared" si="238"/>
        <v>2016</v>
      </c>
      <c r="V2522" t="str">
        <f>TEXT(W2522*29,"mmm")</f>
        <v>Aug</v>
      </c>
      <c r="W2522">
        <f t="shared" si="239"/>
        <v>8</v>
      </c>
    </row>
    <row r="2523" spans="1:23" ht="48" x14ac:dyDescent="0.2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235"/>
        <v>109</v>
      </c>
      <c r="P2523">
        <f t="shared" si="234"/>
        <v>103.68</v>
      </c>
      <c r="Q2523" s="11" t="s">
        <v>8322</v>
      </c>
      <c r="R2523" t="s">
        <v>8351</v>
      </c>
      <c r="S2523" s="17">
        <f t="shared" si="236"/>
        <v>42269.967835648145</v>
      </c>
      <c r="T2523" s="17">
        <f t="shared" si="237"/>
        <v>42290.967835648145</v>
      </c>
      <c r="U2523">
        <f t="shared" si="238"/>
        <v>2015</v>
      </c>
      <c r="V2523" t="str">
        <f>TEXT(W2523*29,"mmm")</f>
        <v>Sep</v>
      </c>
      <c r="W2523">
        <f t="shared" si="239"/>
        <v>9</v>
      </c>
    </row>
    <row r="2524" spans="1:23" ht="48" x14ac:dyDescent="0.2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235"/>
        <v>100</v>
      </c>
      <c r="P2524">
        <f t="shared" si="234"/>
        <v>185.19</v>
      </c>
      <c r="Q2524" s="11" t="s">
        <v>8322</v>
      </c>
      <c r="R2524" t="s">
        <v>8351</v>
      </c>
      <c r="S2524" s="17">
        <f t="shared" si="236"/>
        <v>42460.573611111111</v>
      </c>
      <c r="T2524" s="17">
        <f t="shared" si="237"/>
        <v>42482.619444444441</v>
      </c>
      <c r="U2524">
        <f t="shared" si="238"/>
        <v>2016</v>
      </c>
      <c r="V2524" t="str">
        <f>TEXT(W2524*29,"mmm")</f>
        <v>Mar</v>
      </c>
      <c r="W2524">
        <f t="shared" si="239"/>
        <v>3</v>
      </c>
    </row>
    <row r="2525" spans="1:23" ht="48" x14ac:dyDescent="0.2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235"/>
        <v>156</v>
      </c>
      <c r="P2525">
        <f t="shared" si="234"/>
        <v>54.15</v>
      </c>
      <c r="Q2525" s="11" t="s">
        <v>8322</v>
      </c>
      <c r="R2525" t="s">
        <v>8351</v>
      </c>
      <c r="S2525" s="17">
        <f t="shared" si="236"/>
        <v>41930.975601851853</v>
      </c>
      <c r="T2525" s="17">
        <f t="shared" si="237"/>
        <v>41961.017268518524</v>
      </c>
      <c r="U2525">
        <f t="shared" si="238"/>
        <v>2014</v>
      </c>
      <c r="V2525" t="str">
        <f>TEXT(W2525*29,"mmm")</f>
        <v>Oct</v>
      </c>
      <c r="W2525">
        <f t="shared" si="239"/>
        <v>10</v>
      </c>
    </row>
    <row r="2526" spans="1:23" ht="32" x14ac:dyDescent="0.2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235"/>
        <v>102</v>
      </c>
      <c r="P2526">
        <f t="shared" si="234"/>
        <v>177.21</v>
      </c>
      <c r="Q2526" s="11" t="s">
        <v>8322</v>
      </c>
      <c r="R2526" t="s">
        <v>8351</v>
      </c>
      <c r="S2526" s="17">
        <f t="shared" si="236"/>
        <v>41961.807372685187</v>
      </c>
      <c r="T2526" s="17">
        <f t="shared" si="237"/>
        <v>41994.1875</v>
      </c>
      <c r="U2526">
        <f t="shared" si="238"/>
        <v>2014</v>
      </c>
      <c r="V2526" t="str">
        <f>TEXT(W2526*29,"mmm")</f>
        <v>Nov</v>
      </c>
      <c r="W2526">
        <f t="shared" si="239"/>
        <v>11</v>
      </c>
    </row>
    <row r="2527" spans="1:23" ht="48" x14ac:dyDescent="0.2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235"/>
        <v>100</v>
      </c>
      <c r="P2527">
        <f t="shared" si="234"/>
        <v>100.33</v>
      </c>
      <c r="Q2527" s="11" t="s">
        <v>8322</v>
      </c>
      <c r="R2527" t="s">
        <v>8351</v>
      </c>
      <c r="S2527" s="17">
        <f t="shared" si="236"/>
        <v>41058.844571759262</v>
      </c>
      <c r="T2527" s="17">
        <f t="shared" si="237"/>
        <v>41088.844571759262</v>
      </c>
      <c r="U2527">
        <f t="shared" si="238"/>
        <v>2012</v>
      </c>
      <c r="V2527" t="str">
        <f>TEXT(W2527*29,"mmm")</f>
        <v>May</v>
      </c>
      <c r="W2527">
        <f t="shared" si="239"/>
        <v>5</v>
      </c>
    </row>
    <row r="2528" spans="1:23" ht="48" x14ac:dyDescent="0.2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235"/>
        <v>113</v>
      </c>
      <c r="P2528">
        <f t="shared" si="234"/>
        <v>136.91</v>
      </c>
      <c r="Q2528" s="11" t="s">
        <v>8322</v>
      </c>
      <c r="R2528" t="s">
        <v>8351</v>
      </c>
      <c r="S2528" s="17">
        <f t="shared" si="236"/>
        <v>41953.091134259259</v>
      </c>
      <c r="T2528" s="17">
        <f t="shared" si="237"/>
        <v>41981.207638888889</v>
      </c>
      <c r="U2528">
        <f t="shared" si="238"/>
        <v>2014</v>
      </c>
      <c r="V2528" t="str">
        <f>TEXT(W2528*29,"mmm")</f>
        <v>Nov</v>
      </c>
      <c r="W2528">
        <f t="shared" si="239"/>
        <v>11</v>
      </c>
    </row>
    <row r="2529" spans="1:23" ht="48" x14ac:dyDescent="0.2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235"/>
        <v>102</v>
      </c>
      <c r="P2529">
        <f t="shared" si="234"/>
        <v>57.54</v>
      </c>
      <c r="Q2529" s="11" t="s">
        <v>8322</v>
      </c>
      <c r="R2529" t="s">
        <v>8351</v>
      </c>
      <c r="S2529" s="17">
        <f t="shared" si="236"/>
        <v>41546.75105324074</v>
      </c>
      <c r="T2529" s="17">
        <f t="shared" si="237"/>
        <v>41565.165972222225</v>
      </c>
      <c r="U2529">
        <f t="shared" si="238"/>
        <v>2013</v>
      </c>
      <c r="V2529" t="str">
        <f>TEXT(W2529*29,"mmm")</f>
        <v>Sep</v>
      </c>
      <c r="W2529">
        <f t="shared" si="239"/>
        <v>9</v>
      </c>
    </row>
    <row r="2530" spans="1:23" ht="48" x14ac:dyDescent="0.2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235"/>
        <v>107</v>
      </c>
      <c r="P2530">
        <f t="shared" si="234"/>
        <v>52.96</v>
      </c>
      <c r="Q2530" s="11" t="s">
        <v>8322</v>
      </c>
      <c r="R2530" t="s">
        <v>8351</v>
      </c>
      <c r="S2530" s="17">
        <f t="shared" si="236"/>
        <v>42217.834525462968</v>
      </c>
      <c r="T2530" s="17">
        <f t="shared" si="237"/>
        <v>42236.458333333328</v>
      </c>
      <c r="U2530">
        <f t="shared" si="238"/>
        <v>2015</v>
      </c>
      <c r="V2530" t="str">
        <f>TEXT(W2530*29,"mmm")</f>
        <v>Aug</v>
      </c>
      <c r="W2530">
        <f t="shared" si="239"/>
        <v>8</v>
      </c>
    </row>
    <row r="2531" spans="1:23" ht="32" x14ac:dyDescent="0.2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235"/>
        <v>104</v>
      </c>
      <c r="P2531">
        <f t="shared" si="234"/>
        <v>82.33</v>
      </c>
      <c r="Q2531" s="11" t="s">
        <v>8322</v>
      </c>
      <c r="R2531" t="s">
        <v>8351</v>
      </c>
      <c r="S2531" s="17">
        <f t="shared" si="236"/>
        <v>40948.080729166664</v>
      </c>
      <c r="T2531" s="17">
        <f t="shared" si="237"/>
        <v>40993.0390625</v>
      </c>
      <c r="U2531">
        <f t="shared" si="238"/>
        <v>2012</v>
      </c>
      <c r="V2531" t="str">
        <f>TEXT(W2531*29,"mmm")</f>
        <v>Feb</v>
      </c>
      <c r="W2531">
        <f t="shared" si="239"/>
        <v>2</v>
      </c>
    </row>
    <row r="2532" spans="1:23" ht="48" x14ac:dyDescent="0.2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235"/>
        <v>100</v>
      </c>
      <c r="P2532">
        <f t="shared" si="234"/>
        <v>135.41999999999999</v>
      </c>
      <c r="Q2532" s="11" t="s">
        <v>8322</v>
      </c>
      <c r="R2532" t="s">
        <v>8351</v>
      </c>
      <c r="S2532" s="17">
        <f t="shared" si="236"/>
        <v>42081.864641203705</v>
      </c>
      <c r="T2532" s="17">
        <f t="shared" si="237"/>
        <v>42114.201388888891</v>
      </c>
      <c r="U2532">
        <f t="shared" si="238"/>
        <v>2015</v>
      </c>
      <c r="V2532" t="str">
        <f>TEXT(W2532*29,"mmm")</f>
        <v>Mar</v>
      </c>
      <c r="W2532">
        <f t="shared" si="239"/>
        <v>3</v>
      </c>
    </row>
    <row r="2533" spans="1:23" ht="48" x14ac:dyDescent="0.2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235"/>
        <v>100</v>
      </c>
      <c r="P2533">
        <f t="shared" si="234"/>
        <v>74.069999999999993</v>
      </c>
      <c r="Q2533" s="11" t="s">
        <v>8322</v>
      </c>
      <c r="R2533" t="s">
        <v>8351</v>
      </c>
      <c r="S2533" s="17">
        <f t="shared" si="236"/>
        <v>42208.680023148147</v>
      </c>
      <c r="T2533" s="17">
        <f t="shared" si="237"/>
        <v>42231.165972222225</v>
      </c>
      <c r="U2533">
        <f t="shared" si="238"/>
        <v>2015</v>
      </c>
      <c r="V2533" t="str">
        <f>TEXT(W2533*29,"mmm")</f>
        <v>Jul</v>
      </c>
      <c r="W2533">
        <f t="shared" si="239"/>
        <v>7</v>
      </c>
    </row>
    <row r="2534" spans="1:23" ht="48" x14ac:dyDescent="0.2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235"/>
        <v>126</v>
      </c>
      <c r="P2534">
        <f t="shared" si="234"/>
        <v>84.08</v>
      </c>
      <c r="Q2534" s="11" t="s">
        <v>8322</v>
      </c>
      <c r="R2534" t="s">
        <v>8351</v>
      </c>
      <c r="S2534" s="17">
        <f t="shared" si="236"/>
        <v>41107.849143518521</v>
      </c>
      <c r="T2534" s="17">
        <f t="shared" si="237"/>
        <v>41137.849143518521</v>
      </c>
      <c r="U2534">
        <f t="shared" si="238"/>
        <v>2012</v>
      </c>
      <c r="V2534" t="str">
        <f>TEXT(W2534*29,"mmm")</f>
        <v>Jul</v>
      </c>
      <c r="W2534">
        <f t="shared" si="239"/>
        <v>7</v>
      </c>
    </row>
    <row r="2535" spans="1:23" ht="48" x14ac:dyDescent="0.2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235"/>
        <v>111</v>
      </c>
      <c r="P2535">
        <f t="shared" si="234"/>
        <v>61.03</v>
      </c>
      <c r="Q2535" s="11" t="s">
        <v>8322</v>
      </c>
      <c r="R2535" t="s">
        <v>8351</v>
      </c>
      <c r="S2535" s="17">
        <f t="shared" si="236"/>
        <v>41304.751284722224</v>
      </c>
      <c r="T2535" s="17">
        <f t="shared" si="237"/>
        <v>41334.750787037039</v>
      </c>
      <c r="U2535">
        <f t="shared" si="238"/>
        <v>2013</v>
      </c>
      <c r="V2535" t="str">
        <f>TEXT(W2535*29,"mmm")</f>
        <v>Jan</v>
      </c>
      <c r="W2535">
        <f t="shared" si="239"/>
        <v>1</v>
      </c>
    </row>
    <row r="2536" spans="1:23" ht="64" x14ac:dyDescent="0.2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235"/>
        <v>105</v>
      </c>
      <c r="P2536">
        <f t="shared" si="234"/>
        <v>150</v>
      </c>
      <c r="Q2536" s="11" t="s">
        <v>8322</v>
      </c>
      <c r="R2536" t="s">
        <v>8351</v>
      </c>
      <c r="S2536" s="17">
        <f t="shared" si="236"/>
        <v>40127.700370370374</v>
      </c>
      <c r="T2536" s="17">
        <f t="shared" si="237"/>
        <v>40179.25</v>
      </c>
      <c r="U2536">
        <f t="shared" si="238"/>
        <v>2009</v>
      </c>
      <c r="V2536" t="str">
        <f>TEXT(W2536*29,"mmm")</f>
        <v>Nov</v>
      </c>
      <c r="W2536">
        <f t="shared" si="239"/>
        <v>11</v>
      </c>
    </row>
    <row r="2537" spans="1:23" ht="16" x14ac:dyDescent="0.2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235"/>
        <v>104</v>
      </c>
      <c r="P2537">
        <f t="shared" si="234"/>
        <v>266.08999999999997</v>
      </c>
      <c r="Q2537" s="11" t="s">
        <v>8322</v>
      </c>
      <c r="R2537" t="s">
        <v>8351</v>
      </c>
      <c r="S2537" s="17">
        <f t="shared" si="236"/>
        <v>41943.791030092594</v>
      </c>
      <c r="T2537" s="17">
        <f t="shared" si="237"/>
        <v>41974.832696759258</v>
      </c>
      <c r="U2537">
        <f t="shared" si="238"/>
        <v>2014</v>
      </c>
      <c r="V2537" t="str">
        <f>TEXT(W2537*29,"mmm")</f>
        <v>Oct</v>
      </c>
      <c r="W2537">
        <f t="shared" si="239"/>
        <v>10</v>
      </c>
    </row>
    <row r="2538" spans="1:23" ht="48" x14ac:dyDescent="0.2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235"/>
        <v>116</v>
      </c>
      <c r="P2538">
        <f t="shared" si="234"/>
        <v>7.25</v>
      </c>
      <c r="Q2538" s="11" t="s">
        <v>8322</v>
      </c>
      <c r="R2538" t="s">
        <v>8351</v>
      </c>
      <c r="S2538" s="17">
        <f t="shared" si="236"/>
        <v>41464.106087962966</v>
      </c>
      <c r="T2538" s="17">
        <f t="shared" si="237"/>
        <v>41485.106087962966</v>
      </c>
      <c r="U2538">
        <f t="shared" si="238"/>
        <v>2013</v>
      </c>
      <c r="V2538" t="str">
        <f>TEXT(W2538*29,"mmm")</f>
        <v>Jul</v>
      </c>
      <c r="W2538">
        <f t="shared" si="239"/>
        <v>7</v>
      </c>
    </row>
    <row r="2539" spans="1:23" ht="48" x14ac:dyDescent="0.2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235"/>
        <v>110</v>
      </c>
      <c r="P2539">
        <f t="shared" si="234"/>
        <v>100</v>
      </c>
      <c r="Q2539" s="11" t="s">
        <v>8322</v>
      </c>
      <c r="R2539" t="s">
        <v>8351</v>
      </c>
      <c r="S2539" s="17">
        <f t="shared" si="236"/>
        <v>40696.648784722223</v>
      </c>
      <c r="T2539" s="17">
        <f t="shared" si="237"/>
        <v>40756.648784722223</v>
      </c>
      <c r="U2539">
        <f t="shared" si="238"/>
        <v>2011</v>
      </c>
      <c r="V2539" t="str">
        <f>TEXT(W2539*29,"mmm")</f>
        <v>Jun</v>
      </c>
      <c r="W2539">
        <f t="shared" si="239"/>
        <v>6</v>
      </c>
    </row>
    <row r="2540" spans="1:23" ht="32" x14ac:dyDescent="0.2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235"/>
        <v>113</v>
      </c>
      <c r="P2540">
        <f t="shared" si="234"/>
        <v>109.96</v>
      </c>
      <c r="Q2540" s="11" t="s">
        <v>8322</v>
      </c>
      <c r="R2540" t="s">
        <v>8351</v>
      </c>
      <c r="S2540" s="17">
        <f t="shared" si="236"/>
        <v>41298.509965277779</v>
      </c>
      <c r="T2540" s="17">
        <f t="shared" si="237"/>
        <v>41329.207638888889</v>
      </c>
      <c r="U2540">
        <f t="shared" si="238"/>
        <v>2013</v>
      </c>
      <c r="V2540" t="str">
        <f>TEXT(W2540*29,"mmm")</f>
        <v>Jan</v>
      </c>
      <c r="W2540">
        <f t="shared" si="239"/>
        <v>1</v>
      </c>
    </row>
    <row r="2541" spans="1:23" ht="48" x14ac:dyDescent="0.2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235"/>
        <v>100</v>
      </c>
      <c r="P2541">
        <f t="shared" si="234"/>
        <v>169.92</v>
      </c>
      <c r="Q2541" s="11" t="s">
        <v>8322</v>
      </c>
      <c r="R2541" t="s">
        <v>8351</v>
      </c>
      <c r="S2541" s="17">
        <f t="shared" si="236"/>
        <v>41977.902222222227</v>
      </c>
      <c r="T2541" s="17">
        <f t="shared" si="237"/>
        <v>42037.902222222227</v>
      </c>
      <c r="U2541">
        <f t="shared" si="238"/>
        <v>2014</v>
      </c>
      <c r="V2541" t="str">
        <f>TEXT(W2541*29,"mmm")</f>
        <v>Dec</v>
      </c>
      <c r="W2541">
        <f t="shared" si="239"/>
        <v>12</v>
      </c>
    </row>
    <row r="2542" spans="1:23" ht="48" x14ac:dyDescent="0.2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235"/>
        <v>103</v>
      </c>
      <c r="P2542">
        <f t="shared" si="234"/>
        <v>95.74</v>
      </c>
      <c r="Q2542" s="11" t="s">
        <v>8322</v>
      </c>
      <c r="R2542" t="s">
        <v>8351</v>
      </c>
      <c r="S2542" s="17">
        <f t="shared" si="236"/>
        <v>40785.675011574072</v>
      </c>
      <c r="T2542" s="17">
        <f t="shared" si="237"/>
        <v>40845.675011574072</v>
      </c>
      <c r="U2542">
        <f t="shared" si="238"/>
        <v>2011</v>
      </c>
      <c r="V2542" t="str">
        <f>TEXT(W2542*29,"mmm")</f>
        <v>Aug</v>
      </c>
      <c r="W2542">
        <f t="shared" si="239"/>
        <v>8</v>
      </c>
    </row>
    <row r="2543" spans="1:23" ht="48" x14ac:dyDescent="0.2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235"/>
        <v>107</v>
      </c>
      <c r="P2543">
        <f t="shared" si="234"/>
        <v>59.46</v>
      </c>
      <c r="Q2543" s="11" t="s">
        <v>8322</v>
      </c>
      <c r="R2543" t="s">
        <v>8351</v>
      </c>
      <c r="S2543" s="17">
        <f t="shared" si="236"/>
        <v>41483.449282407404</v>
      </c>
      <c r="T2543" s="17">
        <f t="shared" si="237"/>
        <v>41543.449282407404</v>
      </c>
      <c r="U2543">
        <f t="shared" si="238"/>
        <v>2013</v>
      </c>
      <c r="V2543" t="str">
        <f>TEXT(W2543*29,"mmm")</f>
        <v>Jul</v>
      </c>
      <c r="W2543">
        <f t="shared" si="239"/>
        <v>7</v>
      </c>
    </row>
    <row r="2544" spans="1:23" ht="48" x14ac:dyDescent="0.2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235"/>
        <v>104</v>
      </c>
      <c r="P2544">
        <f t="shared" si="234"/>
        <v>55.77</v>
      </c>
      <c r="Q2544" s="11" t="s">
        <v>8322</v>
      </c>
      <c r="R2544" t="s">
        <v>8351</v>
      </c>
      <c r="S2544" s="17">
        <f t="shared" si="236"/>
        <v>41509.426585648151</v>
      </c>
      <c r="T2544" s="17">
        <f t="shared" si="237"/>
        <v>41548.165972222225</v>
      </c>
      <c r="U2544">
        <f t="shared" si="238"/>
        <v>2013</v>
      </c>
      <c r="V2544" t="str">
        <f>TEXT(W2544*29,"mmm")</f>
        <v>Aug</v>
      </c>
      <c r="W2544">
        <f t="shared" si="239"/>
        <v>8</v>
      </c>
    </row>
    <row r="2545" spans="1:23" ht="48" x14ac:dyDescent="0.2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235"/>
        <v>156</v>
      </c>
      <c r="P2545">
        <f t="shared" si="234"/>
        <v>30.08</v>
      </c>
      <c r="Q2545" s="11" t="s">
        <v>8322</v>
      </c>
      <c r="R2545" t="s">
        <v>8351</v>
      </c>
      <c r="S2545" s="17">
        <f t="shared" si="236"/>
        <v>40514.107615740737</v>
      </c>
      <c r="T2545" s="17">
        <f t="shared" si="237"/>
        <v>40545.125</v>
      </c>
      <c r="U2545">
        <f t="shared" si="238"/>
        <v>2010</v>
      </c>
      <c r="V2545" t="str">
        <f>TEXT(W2545*29,"mmm")</f>
        <v>Dec</v>
      </c>
      <c r="W2545">
        <f t="shared" si="239"/>
        <v>12</v>
      </c>
    </row>
    <row r="2546" spans="1:23" ht="48" x14ac:dyDescent="0.2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235"/>
        <v>101</v>
      </c>
      <c r="P2546">
        <f t="shared" si="234"/>
        <v>88.44</v>
      </c>
      <c r="Q2546" s="11" t="s">
        <v>8322</v>
      </c>
      <c r="R2546" t="s">
        <v>8351</v>
      </c>
      <c r="S2546" s="17">
        <f t="shared" si="236"/>
        <v>41068.520474537036</v>
      </c>
      <c r="T2546" s="17">
        <f t="shared" si="237"/>
        <v>41098.520474537036</v>
      </c>
      <c r="U2546">
        <f t="shared" si="238"/>
        <v>2012</v>
      </c>
      <c r="V2546" t="str">
        <f>TEXT(W2546*29,"mmm")</f>
        <v>Jun</v>
      </c>
      <c r="W2546">
        <f t="shared" si="239"/>
        <v>6</v>
      </c>
    </row>
    <row r="2547" spans="1:23" ht="48" x14ac:dyDescent="0.2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235"/>
        <v>195</v>
      </c>
      <c r="P2547">
        <f t="shared" si="234"/>
        <v>64.03</v>
      </c>
      <c r="Q2547" s="11" t="s">
        <v>8322</v>
      </c>
      <c r="R2547" t="s">
        <v>8351</v>
      </c>
      <c r="S2547" s="17">
        <f t="shared" si="236"/>
        <v>42027.13817129629</v>
      </c>
      <c r="T2547" s="17">
        <f t="shared" si="237"/>
        <v>42062.020833333328</v>
      </c>
      <c r="U2547">
        <f t="shared" si="238"/>
        <v>2015</v>
      </c>
      <c r="V2547" t="str">
        <f>TEXT(W2547*29,"mmm")</f>
        <v>Jan</v>
      </c>
      <c r="W2547">
        <f t="shared" si="239"/>
        <v>1</v>
      </c>
    </row>
    <row r="2548" spans="1:23" ht="48" x14ac:dyDescent="0.2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235"/>
        <v>112</v>
      </c>
      <c r="P2548">
        <f t="shared" si="234"/>
        <v>60.15</v>
      </c>
      <c r="Q2548" s="11" t="s">
        <v>8322</v>
      </c>
      <c r="R2548" t="s">
        <v>8351</v>
      </c>
      <c r="S2548" s="17">
        <f t="shared" si="236"/>
        <v>41524.858553240738</v>
      </c>
      <c r="T2548" s="17">
        <f t="shared" si="237"/>
        <v>41552.208333333336</v>
      </c>
      <c r="U2548">
        <f t="shared" si="238"/>
        <v>2013</v>
      </c>
      <c r="V2548" t="str">
        <f>TEXT(W2548*29,"mmm")</f>
        <v>Sep</v>
      </c>
      <c r="W2548">
        <f t="shared" si="239"/>
        <v>9</v>
      </c>
    </row>
    <row r="2549" spans="1:23" ht="48" x14ac:dyDescent="0.2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235"/>
        <v>120</v>
      </c>
      <c r="P2549">
        <f t="shared" si="234"/>
        <v>49.19</v>
      </c>
      <c r="Q2549" s="11" t="s">
        <v>8322</v>
      </c>
      <c r="R2549" t="s">
        <v>8351</v>
      </c>
      <c r="S2549" s="17">
        <f t="shared" si="236"/>
        <v>40973.773182870369</v>
      </c>
      <c r="T2549" s="17">
        <f t="shared" si="237"/>
        <v>41003.731516203705</v>
      </c>
      <c r="U2549">
        <f t="shared" si="238"/>
        <v>2012</v>
      </c>
      <c r="V2549" t="str">
        <f>TEXT(W2549*29,"mmm")</f>
        <v>Mar</v>
      </c>
      <c r="W2549">
        <f t="shared" si="239"/>
        <v>3</v>
      </c>
    </row>
    <row r="2550" spans="1:23" ht="48" x14ac:dyDescent="0.2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235"/>
        <v>102</v>
      </c>
      <c r="P2550">
        <f t="shared" si="234"/>
        <v>165.16</v>
      </c>
      <c r="Q2550" s="11" t="s">
        <v>8322</v>
      </c>
      <c r="R2550" t="s">
        <v>8351</v>
      </c>
      <c r="S2550" s="17">
        <f t="shared" si="236"/>
        <v>42618.625428240746</v>
      </c>
      <c r="T2550" s="17">
        <f t="shared" si="237"/>
        <v>42643.185416666667</v>
      </c>
      <c r="U2550">
        <f t="shared" si="238"/>
        <v>2016</v>
      </c>
      <c r="V2550" t="str">
        <f>TEXT(W2550*29,"mmm")</f>
        <v>Sep</v>
      </c>
      <c r="W2550">
        <f t="shared" si="239"/>
        <v>9</v>
      </c>
    </row>
    <row r="2551" spans="1:23" ht="48" x14ac:dyDescent="0.2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235"/>
        <v>103</v>
      </c>
      <c r="P2551">
        <f t="shared" si="234"/>
        <v>43.62</v>
      </c>
      <c r="Q2551" s="11" t="s">
        <v>8322</v>
      </c>
      <c r="R2551" t="s">
        <v>8351</v>
      </c>
      <c r="S2551" s="17">
        <f t="shared" si="236"/>
        <v>41390.757754629631</v>
      </c>
      <c r="T2551" s="17">
        <f t="shared" si="237"/>
        <v>41425.708333333336</v>
      </c>
      <c r="U2551">
        <f t="shared" si="238"/>
        <v>2013</v>
      </c>
      <c r="V2551" t="str">
        <f>TEXT(W2551*29,"mmm")</f>
        <v>Apr</v>
      </c>
      <c r="W2551">
        <f t="shared" si="239"/>
        <v>4</v>
      </c>
    </row>
    <row r="2552" spans="1:23" ht="48" x14ac:dyDescent="0.2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235"/>
        <v>101</v>
      </c>
      <c r="P2552">
        <f t="shared" si="234"/>
        <v>43.7</v>
      </c>
      <c r="Q2552" s="11" t="s">
        <v>8322</v>
      </c>
      <c r="R2552" t="s">
        <v>8351</v>
      </c>
      <c r="S2552" s="17">
        <f t="shared" si="236"/>
        <v>42228.634328703702</v>
      </c>
      <c r="T2552" s="17">
        <f t="shared" si="237"/>
        <v>42285.165972222225</v>
      </c>
      <c r="U2552">
        <f t="shared" si="238"/>
        <v>2015</v>
      </c>
      <c r="V2552" t="str">
        <f>TEXT(W2552*29,"mmm")</f>
        <v>Aug</v>
      </c>
      <c r="W2552">
        <f t="shared" si="239"/>
        <v>8</v>
      </c>
    </row>
    <row r="2553" spans="1:23" ht="48" x14ac:dyDescent="0.2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235"/>
        <v>103</v>
      </c>
      <c r="P2553">
        <f t="shared" si="234"/>
        <v>67.42</v>
      </c>
      <c r="Q2553" s="11" t="s">
        <v>8322</v>
      </c>
      <c r="R2553" t="s">
        <v>8351</v>
      </c>
      <c r="S2553" s="17">
        <f t="shared" si="236"/>
        <v>40961.252141203702</v>
      </c>
      <c r="T2553" s="17">
        <f t="shared" si="237"/>
        <v>40989.866666666669</v>
      </c>
      <c r="U2553">
        <f t="shared" si="238"/>
        <v>2012</v>
      </c>
      <c r="V2553" t="str">
        <f>TEXT(W2553*29,"mmm")</f>
        <v>Feb</v>
      </c>
      <c r="W2553">
        <f t="shared" si="239"/>
        <v>2</v>
      </c>
    </row>
    <row r="2554" spans="1:23" ht="48" x14ac:dyDescent="0.2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235"/>
        <v>107</v>
      </c>
      <c r="P2554">
        <f t="shared" si="234"/>
        <v>177.5</v>
      </c>
      <c r="Q2554" s="11" t="s">
        <v>8322</v>
      </c>
      <c r="R2554" t="s">
        <v>8351</v>
      </c>
      <c r="S2554" s="17">
        <f t="shared" si="236"/>
        <v>42769.809965277775</v>
      </c>
      <c r="T2554" s="17">
        <f t="shared" si="237"/>
        <v>42799.809965277775</v>
      </c>
      <c r="U2554">
        <f t="shared" si="238"/>
        <v>2017</v>
      </c>
      <c r="V2554" t="str">
        <f>TEXT(W2554*29,"mmm")</f>
        <v>Feb</v>
      </c>
      <c r="W2554">
        <f t="shared" si="239"/>
        <v>2</v>
      </c>
    </row>
    <row r="2555" spans="1:23" ht="48" x14ac:dyDescent="0.2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235"/>
        <v>156</v>
      </c>
      <c r="P2555">
        <f t="shared" si="234"/>
        <v>38.880000000000003</v>
      </c>
      <c r="Q2555" s="11" t="s">
        <v>8322</v>
      </c>
      <c r="R2555" t="s">
        <v>8351</v>
      </c>
      <c r="S2555" s="17">
        <f t="shared" si="236"/>
        <v>41113.199155092596</v>
      </c>
      <c r="T2555" s="17">
        <f t="shared" si="237"/>
        <v>41173.199155092596</v>
      </c>
      <c r="U2555">
        <f t="shared" si="238"/>
        <v>2012</v>
      </c>
      <c r="V2555" t="str">
        <f>TEXT(W2555*29,"mmm")</f>
        <v>Jul</v>
      </c>
      <c r="W2555">
        <f t="shared" si="239"/>
        <v>7</v>
      </c>
    </row>
    <row r="2556" spans="1:23" ht="48" x14ac:dyDescent="0.2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235"/>
        <v>123</v>
      </c>
      <c r="P2556">
        <f t="shared" si="234"/>
        <v>54.99</v>
      </c>
      <c r="Q2556" s="11" t="s">
        <v>8322</v>
      </c>
      <c r="R2556" t="s">
        <v>8351</v>
      </c>
      <c r="S2556" s="17">
        <f t="shared" si="236"/>
        <v>42125.078275462962</v>
      </c>
      <c r="T2556" s="17">
        <f t="shared" si="237"/>
        <v>42156.165972222225</v>
      </c>
      <c r="U2556">
        <f t="shared" si="238"/>
        <v>2015</v>
      </c>
      <c r="V2556" t="str">
        <f>TEXT(W2556*29,"mmm")</f>
        <v>May</v>
      </c>
      <c r="W2556">
        <f t="shared" si="239"/>
        <v>5</v>
      </c>
    </row>
    <row r="2557" spans="1:23" ht="48" x14ac:dyDescent="0.2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235"/>
        <v>107</v>
      </c>
      <c r="P2557">
        <f t="shared" si="234"/>
        <v>61.34</v>
      </c>
      <c r="Q2557" s="11" t="s">
        <v>8322</v>
      </c>
      <c r="R2557" t="s">
        <v>8351</v>
      </c>
      <c r="S2557" s="17">
        <f t="shared" si="236"/>
        <v>41026.655011574076</v>
      </c>
      <c r="T2557" s="17">
        <f t="shared" si="237"/>
        <v>41057.655011574076</v>
      </c>
      <c r="U2557">
        <f t="shared" si="238"/>
        <v>2012</v>
      </c>
      <c r="V2557" t="str">
        <f>TEXT(W2557*29,"mmm")</f>
        <v>Apr</v>
      </c>
      <c r="W2557">
        <f t="shared" si="239"/>
        <v>4</v>
      </c>
    </row>
    <row r="2558" spans="1:23" ht="48" x14ac:dyDescent="0.2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235"/>
        <v>106</v>
      </c>
      <c r="P2558">
        <f t="shared" si="234"/>
        <v>23.12</v>
      </c>
      <c r="Q2558" s="11" t="s">
        <v>8322</v>
      </c>
      <c r="R2558" t="s">
        <v>8351</v>
      </c>
      <c r="S2558" s="17">
        <f t="shared" si="236"/>
        <v>41222.991400462961</v>
      </c>
      <c r="T2558" s="17">
        <f t="shared" si="237"/>
        <v>41267.991400462961</v>
      </c>
      <c r="U2558">
        <f t="shared" si="238"/>
        <v>2012</v>
      </c>
      <c r="V2558" t="str">
        <f>TEXT(W2558*29,"mmm")</f>
        <v>Nov</v>
      </c>
      <c r="W2558">
        <f t="shared" si="239"/>
        <v>11</v>
      </c>
    </row>
    <row r="2559" spans="1:23" ht="32" x14ac:dyDescent="0.2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235"/>
        <v>118</v>
      </c>
      <c r="P2559">
        <f t="shared" si="234"/>
        <v>29.61</v>
      </c>
      <c r="Q2559" s="11" t="s">
        <v>8322</v>
      </c>
      <c r="R2559" t="s">
        <v>8351</v>
      </c>
      <c r="S2559" s="17">
        <f t="shared" si="236"/>
        <v>41744.745208333334</v>
      </c>
      <c r="T2559" s="17">
        <f t="shared" si="237"/>
        <v>41774.745208333334</v>
      </c>
      <c r="U2559">
        <f t="shared" si="238"/>
        <v>2014</v>
      </c>
      <c r="V2559" t="str">
        <f>TEXT(W2559*29,"mmm")</f>
        <v>Apr</v>
      </c>
      <c r="W2559">
        <f t="shared" si="239"/>
        <v>4</v>
      </c>
    </row>
    <row r="2560" spans="1:23" ht="32" x14ac:dyDescent="0.2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235"/>
        <v>109</v>
      </c>
      <c r="P2560">
        <f t="shared" si="234"/>
        <v>75.61</v>
      </c>
      <c r="Q2560" s="11" t="s">
        <v>8322</v>
      </c>
      <c r="R2560" t="s">
        <v>8351</v>
      </c>
      <c r="S2560" s="17">
        <f t="shared" si="236"/>
        <v>42093.860023148154</v>
      </c>
      <c r="T2560" s="17">
        <f t="shared" si="237"/>
        <v>42125.582638888889</v>
      </c>
      <c r="U2560">
        <f t="shared" si="238"/>
        <v>2015</v>
      </c>
      <c r="V2560" t="str">
        <f>TEXT(W2560*29,"mmm")</f>
        <v>Mar</v>
      </c>
      <c r="W2560">
        <f t="shared" si="239"/>
        <v>3</v>
      </c>
    </row>
    <row r="2561" spans="1:23" ht="48" x14ac:dyDescent="0.2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235"/>
        <v>111</v>
      </c>
      <c r="P2561">
        <f t="shared" si="234"/>
        <v>35.6</v>
      </c>
      <c r="Q2561" s="11" t="s">
        <v>8322</v>
      </c>
      <c r="R2561" t="s">
        <v>8351</v>
      </c>
      <c r="S2561" s="17">
        <f t="shared" si="236"/>
        <v>40829.873657407406</v>
      </c>
      <c r="T2561" s="17">
        <f t="shared" si="237"/>
        <v>40862.817361111112</v>
      </c>
      <c r="U2561">
        <f t="shared" si="238"/>
        <v>2011</v>
      </c>
      <c r="V2561" t="str">
        <f>TEXT(W2561*29,"mmm")</f>
        <v>Oct</v>
      </c>
      <c r="W2561">
        <f t="shared" si="239"/>
        <v>10</v>
      </c>
    </row>
    <row r="2562" spans="1:23" ht="48" x14ac:dyDescent="0.2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235"/>
        <v>100</v>
      </c>
      <c r="P2562">
        <f t="shared" ref="P2562:P2625" si="240">IFERROR(ROUND(E2562/L2562,2),0)</f>
        <v>143</v>
      </c>
      <c r="Q2562" s="11" t="s">
        <v>8322</v>
      </c>
      <c r="R2562" t="s">
        <v>8351</v>
      </c>
      <c r="S2562" s="17">
        <f t="shared" si="236"/>
        <v>42039.951087962967</v>
      </c>
      <c r="T2562" s="17">
        <f t="shared" si="237"/>
        <v>42069.951087962967</v>
      </c>
      <c r="U2562">
        <f t="shared" si="238"/>
        <v>2015</v>
      </c>
      <c r="V2562" t="str">
        <f>TEXT(W2562*29,"mmm")</f>
        <v>Feb</v>
      </c>
      <c r="W2562">
        <f t="shared" si="239"/>
        <v>2</v>
      </c>
    </row>
    <row r="2563" spans="1:23" ht="48" x14ac:dyDescent="0.2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41">ROUND(E2563/D2563*100,0)</f>
        <v>0</v>
      </c>
      <c r="P2563">
        <f t="shared" si="240"/>
        <v>0</v>
      </c>
      <c r="Q2563" s="11" t="s">
        <v>8333</v>
      </c>
      <c r="R2563" t="s">
        <v>8334</v>
      </c>
      <c r="S2563" s="17">
        <f t="shared" ref="S2563:S2626" si="242">(((J2563/60)/60)/24)+DATE(1970,1,1)</f>
        <v>42260.528807870374</v>
      </c>
      <c r="T2563" s="17">
        <f t="shared" ref="T2563:T2626" si="243">(((I2563/60)/60)/24)+DATE(1970,1,1)</f>
        <v>42290.528807870374</v>
      </c>
      <c r="U2563">
        <f t="shared" ref="U2563:U2626" si="244">YEAR(S2563)</f>
        <v>2015</v>
      </c>
      <c r="V2563" t="str">
        <f>TEXT(W2563*29,"mmm")</f>
        <v>Sep</v>
      </c>
      <c r="W2563">
        <f t="shared" ref="W2563:W2626" si="245">MONTH(S2563)</f>
        <v>9</v>
      </c>
    </row>
    <row r="2564" spans="1:23" ht="48" x14ac:dyDescent="0.2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41"/>
        <v>1</v>
      </c>
      <c r="P2564">
        <f t="shared" si="240"/>
        <v>25</v>
      </c>
      <c r="Q2564" s="11" t="s">
        <v>8333</v>
      </c>
      <c r="R2564" t="s">
        <v>8334</v>
      </c>
      <c r="S2564" s="17">
        <f t="shared" si="242"/>
        <v>42594.524756944447</v>
      </c>
      <c r="T2564" s="17">
        <f t="shared" si="243"/>
        <v>42654.524756944447</v>
      </c>
      <c r="U2564">
        <f t="shared" si="244"/>
        <v>2016</v>
      </c>
      <c r="V2564" t="str">
        <f>TEXT(W2564*29,"mmm")</f>
        <v>Aug</v>
      </c>
      <c r="W2564">
        <f t="shared" si="245"/>
        <v>8</v>
      </c>
    </row>
    <row r="2565" spans="1:23" ht="32" x14ac:dyDescent="0.2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41"/>
        <v>0</v>
      </c>
      <c r="P2565">
        <f t="shared" si="240"/>
        <v>0</v>
      </c>
      <c r="Q2565" s="11" t="s">
        <v>8333</v>
      </c>
      <c r="R2565" t="s">
        <v>8334</v>
      </c>
      <c r="S2565" s="17">
        <f t="shared" si="242"/>
        <v>42155.139479166668</v>
      </c>
      <c r="T2565" s="17">
        <f t="shared" si="243"/>
        <v>42215.139479166668</v>
      </c>
      <c r="U2565">
        <f t="shared" si="244"/>
        <v>2015</v>
      </c>
      <c r="V2565" t="str">
        <f>TEXT(W2565*29,"mmm")</f>
        <v>May</v>
      </c>
      <c r="W2565">
        <f t="shared" si="245"/>
        <v>5</v>
      </c>
    </row>
    <row r="2566" spans="1:23" ht="48" x14ac:dyDescent="0.2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41"/>
        <v>0</v>
      </c>
      <c r="P2566">
        <f t="shared" si="240"/>
        <v>0</v>
      </c>
      <c r="Q2566" s="11" t="s">
        <v>8333</v>
      </c>
      <c r="R2566" t="s">
        <v>8334</v>
      </c>
      <c r="S2566" s="17">
        <f t="shared" si="242"/>
        <v>41822.040497685186</v>
      </c>
      <c r="T2566" s="17">
        <f t="shared" si="243"/>
        <v>41852.040497685186</v>
      </c>
      <c r="U2566">
        <f t="shared" si="244"/>
        <v>2014</v>
      </c>
      <c r="V2566" t="str">
        <f>TEXT(W2566*29,"mmm")</f>
        <v>Jul</v>
      </c>
      <c r="W2566">
        <f t="shared" si="245"/>
        <v>7</v>
      </c>
    </row>
    <row r="2567" spans="1:23" ht="48" x14ac:dyDescent="0.2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41"/>
        <v>1</v>
      </c>
      <c r="P2567">
        <f t="shared" si="240"/>
        <v>100</v>
      </c>
      <c r="Q2567" s="11" t="s">
        <v>8333</v>
      </c>
      <c r="R2567" t="s">
        <v>8334</v>
      </c>
      <c r="S2567" s="17">
        <f t="shared" si="242"/>
        <v>42440.650335648148</v>
      </c>
      <c r="T2567" s="17">
        <f t="shared" si="243"/>
        <v>42499.868055555555</v>
      </c>
      <c r="U2567">
        <f t="shared" si="244"/>
        <v>2016</v>
      </c>
      <c r="V2567" t="str">
        <f>TEXT(W2567*29,"mmm")</f>
        <v>Mar</v>
      </c>
      <c r="W2567">
        <f t="shared" si="245"/>
        <v>3</v>
      </c>
    </row>
    <row r="2568" spans="1:23" ht="48" x14ac:dyDescent="0.2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41"/>
        <v>0</v>
      </c>
      <c r="P2568">
        <f t="shared" si="240"/>
        <v>0</v>
      </c>
      <c r="Q2568" s="11" t="s">
        <v>8333</v>
      </c>
      <c r="R2568" t="s">
        <v>8334</v>
      </c>
      <c r="S2568" s="17">
        <f t="shared" si="242"/>
        <v>41842.980879629627</v>
      </c>
      <c r="T2568" s="17">
        <f t="shared" si="243"/>
        <v>41872.980879629627</v>
      </c>
      <c r="U2568">
        <f t="shared" si="244"/>
        <v>2014</v>
      </c>
      <c r="V2568" t="str">
        <f>TEXT(W2568*29,"mmm")</f>
        <v>Jul</v>
      </c>
      <c r="W2568">
        <f t="shared" si="245"/>
        <v>7</v>
      </c>
    </row>
    <row r="2569" spans="1:23" ht="48" x14ac:dyDescent="0.2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41"/>
        <v>0</v>
      </c>
      <c r="P2569">
        <f t="shared" si="240"/>
        <v>60</v>
      </c>
      <c r="Q2569" s="11" t="s">
        <v>8333</v>
      </c>
      <c r="R2569" t="s">
        <v>8334</v>
      </c>
      <c r="S2569" s="17">
        <f t="shared" si="242"/>
        <v>42087.878912037035</v>
      </c>
      <c r="T2569" s="17">
        <f t="shared" si="243"/>
        <v>42117.878912037035</v>
      </c>
      <c r="U2569">
        <f t="shared" si="244"/>
        <v>2015</v>
      </c>
      <c r="V2569" t="str">
        <f>TEXT(W2569*29,"mmm")</f>
        <v>Mar</v>
      </c>
      <c r="W2569">
        <f t="shared" si="245"/>
        <v>3</v>
      </c>
    </row>
    <row r="2570" spans="1:23" ht="48" x14ac:dyDescent="0.2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41"/>
        <v>1</v>
      </c>
      <c r="P2570">
        <f t="shared" si="240"/>
        <v>50</v>
      </c>
      <c r="Q2570" s="11" t="s">
        <v>8333</v>
      </c>
      <c r="R2570" t="s">
        <v>8334</v>
      </c>
      <c r="S2570" s="17">
        <f t="shared" si="242"/>
        <v>42584.666597222225</v>
      </c>
      <c r="T2570" s="17">
        <f t="shared" si="243"/>
        <v>42614.666597222225</v>
      </c>
      <c r="U2570">
        <f t="shared" si="244"/>
        <v>2016</v>
      </c>
      <c r="V2570" t="str">
        <f>TEXT(W2570*29,"mmm")</f>
        <v>Aug</v>
      </c>
      <c r="W2570">
        <f t="shared" si="245"/>
        <v>8</v>
      </c>
    </row>
    <row r="2571" spans="1:23" ht="48" x14ac:dyDescent="0.2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41"/>
        <v>2</v>
      </c>
      <c r="P2571">
        <f t="shared" si="240"/>
        <v>72.5</v>
      </c>
      <c r="Q2571" s="11" t="s">
        <v>8333</v>
      </c>
      <c r="R2571" t="s">
        <v>8334</v>
      </c>
      <c r="S2571" s="17">
        <f t="shared" si="242"/>
        <v>42234.105462962965</v>
      </c>
      <c r="T2571" s="17">
        <f t="shared" si="243"/>
        <v>42264.105462962965</v>
      </c>
      <c r="U2571">
        <f t="shared" si="244"/>
        <v>2015</v>
      </c>
      <c r="V2571" t="str">
        <f>TEXT(W2571*29,"mmm")</f>
        <v>Aug</v>
      </c>
      <c r="W2571">
        <f t="shared" si="245"/>
        <v>8</v>
      </c>
    </row>
    <row r="2572" spans="1:23" ht="48" x14ac:dyDescent="0.2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41"/>
        <v>1</v>
      </c>
      <c r="P2572">
        <f t="shared" si="240"/>
        <v>29.5</v>
      </c>
      <c r="Q2572" s="11" t="s">
        <v>8333</v>
      </c>
      <c r="R2572" t="s">
        <v>8334</v>
      </c>
      <c r="S2572" s="17">
        <f t="shared" si="242"/>
        <v>42744.903182870374</v>
      </c>
      <c r="T2572" s="17">
        <f t="shared" si="243"/>
        <v>42774.903182870374</v>
      </c>
      <c r="U2572">
        <f t="shared" si="244"/>
        <v>2017</v>
      </c>
      <c r="V2572" t="str">
        <f>TEXT(W2572*29,"mmm")</f>
        <v>Jan</v>
      </c>
      <c r="W2572">
        <f t="shared" si="245"/>
        <v>1</v>
      </c>
    </row>
    <row r="2573" spans="1:23" ht="48" x14ac:dyDescent="0.2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41"/>
        <v>0</v>
      </c>
      <c r="P2573">
        <f t="shared" si="240"/>
        <v>62.5</v>
      </c>
      <c r="Q2573" s="11" t="s">
        <v>8333</v>
      </c>
      <c r="R2573" t="s">
        <v>8334</v>
      </c>
      <c r="S2573" s="17">
        <f t="shared" si="242"/>
        <v>42449.341678240744</v>
      </c>
      <c r="T2573" s="17">
        <f t="shared" si="243"/>
        <v>42509.341678240744</v>
      </c>
      <c r="U2573">
        <f t="shared" si="244"/>
        <v>2016</v>
      </c>
      <c r="V2573" t="str">
        <f>TEXT(W2573*29,"mmm")</f>
        <v>Mar</v>
      </c>
      <c r="W2573">
        <f t="shared" si="245"/>
        <v>3</v>
      </c>
    </row>
    <row r="2574" spans="1:23" ht="48" x14ac:dyDescent="0.2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41"/>
        <v>0</v>
      </c>
      <c r="P2574">
        <f t="shared" si="240"/>
        <v>0</v>
      </c>
      <c r="Q2574" s="11" t="s">
        <v>8333</v>
      </c>
      <c r="R2574" t="s">
        <v>8334</v>
      </c>
      <c r="S2574" s="17">
        <f t="shared" si="242"/>
        <v>42077.119409722218</v>
      </c>
      <c r="T2574" s="17">
        <f t="shared" si="243"/>
        <v>42107.119409722218</v>
      </c>
      <c r="U2574">
        <f t="shared" si="244"/>
        <v>2015</v>
      </c>
      <c r="V2574" t="str">
        <f>TEXT(W2574*29,"mmm")</f>
        <v>Mar</v>
      </c>
      <c r="W2574">
        <f t="shared" si="245"/>
        <v>3</v>
      </c>
    </row>
    <row r="2575" spans="1:23" ht="48" x14ac:dyDescent="0.2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41"/>
        <v>0</v>
      </c>
      <c r="P2575">
        <f t="shared" si="240"/>
        <v>0</v>
      </c>
      <c r="Q2575" s="11" t="s">
        <v>8333</v>
      </c>
      <c r="R2575" t="s">
        <v>8334</v>
      </c>
      <c r="S2575" s="17">
        <f t="shared" si="242"/>
        <v>41829.592002314814</v>
      </c>
      <c r="T2575" s="17">
        <f t="shared" si="243"/>
        <v>41874.592002314814</v>
      </c>
      <c r="U2575">
        <f t="shared" si="244"/>
        <v>2014</v>
      </c>
      <c r="V2575" t="str">
        <f>TEXT(W2575*29,"mmm")</f>
        <v>Jul</v>
      </c>
      <c r="W2575">
        <f t="shared" si="245"/>
        <v>7</v>
      </c>
    </row>
    <row r="2576" spans="1:23" ht="48" x14ac:dyDescent="0.2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41"/>
        <v>0</v>
      </c>
      <c r="P2576">
        <f t="shared" si="240"/>
        <v>0</v>
      </c>
      <c r="Q2576" s="11" t="s">
        <v>8333</v>
      </c>
      <c r="R2576" t="s">
        <v>8334</v>
      </c>
      <c r="S2576" s="17">
        <f t="shared" si="242"/>
        <v>42487.825752314813</v>
      </c>
      <c r="T2576" s="17">
        <f t="shared" si="243"/>
        <v>42508.825752314813</v>
      </c>
      <c r="U2576">
        <f t="shared" si="244"/>
        <v>2016</v>
      </c>
      <c r="V2576" t="str">
        <f>TEXT(W2576*29,"mmm")</f>
        <v>Apr</v>
      </c>
      <c r="W2576">
        <f t="shared" si="245"/>
        <v>4</v>
      </c>
    </row>
    <row r="2577" spans="1:23" ht="48" x14ac:dyDescent="0.2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41"/>
        <v>0</v>
      </c>
      <c r="P2577">
        <f t="shared" si="240"/>
        <v>0</v>
      </c>
      <c r="Q2577" s="11" t="s">
        <v>8333</v>
      </c>
      <c r="R2577" t="s">
        <v>8334</v>
      </c>
      <c r="S2577" s="17">
        <f t="shared" si="242"/>
        <v>41986.108726851846</v>
      </c>
      <c r="T2577" s="17">
        <f t="shared" si="243"/>
        <v>42016.108726851846</v>
      </c>
      <c r="U2577">
        <f t="shared" si="244"/>
        <v>2014</v>
      </c>
      <c r="V2577" t="str">
        <f>TEXT(W2577*29,"mmm")</f>
        <v>Dec</v>
      </c>
      <c r="W2577">
        <f t="shared" si="245"/>
        <v>12</v>
      </c>
    </row>
    <row r="2578" spans="1:23" ht="32" x14ac:dyDescent="0.2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41"/>
        <v>0</v>
      </c>
      <c r="P2578">
        <f t="shared" si="240"/>
        <v>0</v>
      </c>
      <c r="Q2578" s="11" t="s">
        <v>8333</v>
      </c>
      <c r="R2578" t="s">
        <v>8334</v>
      </c>
      <c r="S2578" s="17">
        <f t="shared" si="242"/>
        <v>42060.00980324074</v>
      </c>
      <c r="T2578" s="17">
        <f t="shared" si="243"/>
        <v>42104.968136574069</v>
      </c>
      <c r="U2578">
        <f t="shared" si="244"/>
        <v>2015</v>
      </c>
      <c r="V2578" t="str">
        <f>TEXT(W2578*29,"mmm")</f>
        <v>Feb</v>
      </c>
      <c r="W2578">
        <f t="shared" si="245"/>
        <v>2</v>
      </c>
    </row>
    <row r="2579" spans="1:23" ht="48" x14ac:dyDescent="0.2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41"/>
        <v>0</v>
      </c>
      <c r="P2579">
        <f t="shared" si="240"/>
        <v>0</v>
      </c>
      <c r="Q2579" s="11" t="s">
        <v>8333</v>
      </c>
      <c r="R2579" t="s">
        <v>8334</v>
      </c>
      <c r="S2579" s="17">
        <f t="shared" si="242"/>
        <v>41830.820567129631</v>
      </c>
      <c r="T2579" s="17">
        <f t="shared" si="243"/>
        <v>41855.820567129631</v>
      </c>
      <c r="U2579">
        <f t="shared" si="244"/>
        <v>2014</v>
      </c>
      <c r="V2579" t="str">
        <f>TEXT(W2579*29,"mmm")</f>
        <v>Jul</v>
      </c>
      <c r="W2579">
        <f t="shared" si="245"/>
        <v>7</v>
      </c>
    </row>
    <row r="2580" spans="1:23" ht="48" x14ac:dyDescent="0.2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41"/>
        <v>0</v>
      </c>
      <c r="P2580">
        <f t="shared" si="240"/>
        <v>0</v>
      </c>
      <c r="Q2580" s="11" t="s">
        <v>8333</v>
      </c>
      <c r="R2580" t="s">
        <v>8334</v>
      </c>
      <c r="S2580" s="17">
        <f t="shared" si="242"/>
        <v>42238.022905092599</v>
      </c>
      <c r="T2580" s="17">
        <f t="shared" si="243"/>
        <v>42286.708333333328</v>
      </c>
      <c r="U2580">
        <f t="shared" si="244"/>
        <v>2015</v>
      </c>
      <c r="V2580" t="str">
        <f>TEXT(W2580*29,"mmm")</f>
        <v>Aug</v>
      </c>
      <c r="W2580">
        <f t="shared" si="245"/>
        <v>8</v>
      </c>
    </row>
    <row r="2581" spans="1:23" ht="48" x14ac:dyDescent="0.2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41"/>
        <v>0</v>
      </c>
      <c r="P2581">
        <f t="shared" si="240"/>
        <v>23.08</v>
      </c>
      <c r="Q2581" s="11" t="s">
        <v>8333</v>
      </c>
      <c r="R2581" t="s">
        <v>8334</v>
      </c>
      <c r="S2581" s="17">
        <f t="shared" si="242"/>
        <v>41837.829895833333</v>
      </c>
      <c r="T2581" s="17">
        <f t="shared" si="243"/>
        <v>41897.829895833333</v>
      </c>
      <c r="U2581">
        <f t="shared" si="244"/>
        <v>2014</v>
      </c>
      <c r="V2581" t="str">
        <f>TEXT(W2581*29,"mmm")</f>
        <v>Jul</v>
      </c>
      <c r="W2581">
        <f t="shared" si="245"/>
        <v>7</v>
      </c>
    </row>
    <row r="2582" spans="1:23" ht="48" x14ac:dyDescent="0.2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41"/>
        <v>1</v>
      </c>
      <c r="P2582">
        <f t="shared" si="240"/>
        <v>25.5</v>
      </c>
      <c r="Q2582" s="11" t="s">
        <v>8333</v>
      </c>
      <c r="R2582" t="s">
        <v>8334</v>
      </c>
      <c r="S2582" s="17">
        <f t="shared" si="242"/>
        <v>42110.326423611114</v>
      </c>
      <c r="T2582" s="17">
        <f t="shared" si="243"/>
        <v>42140.125</v>
      </c>
      <c r="U2582">
        <f t="shared" si="244"/>
        <v>2015</v>
      </c>
      <c r="V2582" t="str">
        <f>TEXT(W2582*29,"mmm")</f>
        <v>Apr</v>
      </c>
      <c r="W2582">
        <f t="shared" si="245"/>
        <v>4</v>
      </c>
    </row>
    <row r="2583" spans="1:23" ht="48" x14ac:dyDescent="0.2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41"/>
        <v>11</v>
      </c>
      <c r="P2583">
        <f t="shared" si="240"/>
        <v>48.18</v>
      </c>
      <c r="Q2583" s="11" t="s">
        <v>8333</v>
      </c>
      <c r="R2583" t="s">
        <v>8334</v>
      </c>
      <c r="S2583" s="17">
        <f t="shared" si="242"/>
        <v>42294.628449074073</v>
      </c>
      <c r="T2583" s="17">
        <f t="shared" si="243"/>
        <v>42324.670115740737</v>
      </c>
      <c r="U2583">
        <f t="shared" si="244"/>
        <v>2015</v>
      </c>
      <c r="V2583" t="str">
        <f>TEXT(W2583*29,"mmm")</f>
        <v>Oct</v>
      </c>
      <c r="W2583">
        <f t="shared" si="245"/>
        <v>10</v>
      </c>
    </row>
    <row r="2584" spans="1:23" ht="32" x14ac:dyDescent="0.2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41"/>
        <v>0</v>
      </c>
      <c r="P2584">
        <f t="shared" si="240"/>
        <v>1</v>
      </c>
      <c r="Q2584" s="11" t="s">
        <v>8333</v>
      </c>
      <c r="R2584" t="s">
        <v>8334</v>
      </c>
      <c r="S2584" s="17">
        <f t="shared" si="242"/>
        <v>42642.988819444443</v>
      </c>
      <c r="T2584" s="17">
        <f t="shared" si="243"/>
        <v>42672.988819444443</v>
      </c>
      <c r="U2584">
        <f t="shared" si="244"/>
        <v>2016</v>
      </c>
      <c r="V2584" t="str">
        <f>TEXT(W2584*29,"mmm")</f>
        <v>Sep</v>
      </c>
      <c r="W2584">
        <f t="shared" si="245"/>
        <v>9</v>
      </c>
    </row>
    <row r="2585" spans="1:23" ht="32" x14ac:dyDescent="0.2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41"/>
        <v>1</v>
      </c>
      <c r="P2585">
        <f t="shared" si="240"/>
        <v>1</v>
      </c>
      <c r="Q2585" s="11" t="s">
        <v>8333</v>
      </c>
      <c r="R2585" t="s">
        <v>8334</v>
      </c>
      <c r="S2585" s="17">
        <f t="shared" si="242"/>
        <v>42019.76944444445</v>
      </c>
      <c r="T2585" s="17">
        <f t="shared" si="243"/>
        <v>42079.727777777778</v>
      </c>
      <c r="U2585">
        <f t="shared" si="244"/>
        <v>2015</v>
      </c>
      <c r="V2585" t="str">
        <f>TEXT(W2585*29,"mmm")</f>
        <v>Jan</v>
      </c>
      <c r="W2585">
        <f t="shared" si="245"/>
        <v>1</v>
      </c>
    </row>
    <row r="2586" spans="1:23" ht="32" x14ac:dyDescent="0.2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41"/>
        <v>0</v>
      </c>
      <c r="P2586">
        <f t="shared" si="240"/>
        <v>0</v>
      </c>
      <c r="Q2586" s="11" t="s">
        <v>8333</v>
      </c>
      <c r="R2586" t="s">
        <v>8334</v>
      </c>
      <c r="S2586" s="17">
        <f t="shared" si="242"/>
        <v>42140.173252314817</v>
      </c>
      <c r="T2586" s="17">
        <f t="shared" si="243"/>
        <v>42170.173252314817</v>
      </c>
      <c r="U2586">
        <f t="shared" si="244"/>
        <v>2015</v>
      </c>
      <c r="V2586" t="str">
        <f>TEXT(W2586*29,"mmm")</f>
        <v>May</v>
      </c>
      <c r="W2586">
        <f t="shared" si="245"/>
        <v>5</v>
      </c>
    </row>
    <row r="2587" spans="1:23" ht="48" x14ac:dyDescent="0.2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41"/>
        <v>0</v>
      </c>
      <c r="P2587">
        <f t="shared" si="240"/>
        <v>50</v>
      </c>
      <c r="Q2587" s="11" t="s">
        <v>8333</v>
      </c>
      <c r="R2587" t="s">
        <v>8334</v>
      </c>
      <c r="S2587" s="17">
        <f t="shared" si="242"/>
        <v>41795.963333333333</v>
      </c>
      <c r="T2587" s="17">
        <f t="shared" si="243"/>
        <v>41825.963333333333</v>
      </c>
      <c r="U2587">
        <f t="shared" si="244"/>
        <v>2014</v>
      </c>
      <c r="V2587" t="str">
        <f>TEXT(W2587*29,"mmm")</f>
        <v>Jun</v>
      </c>
      <c r="W2587">
        <f t="shared" si="245"/>
        <v>6</v>
      </c>
    </row>
    <row r="2588" spans="1:23" ht="32" x14ac:dyDescent="0.2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41"/>
        <v>0</v>
      </c>
      <c r="P2588">
        <f t="shared" si="240"/>
        <v>5</v>
      </c>
      <c r="Q2588" s="11" t="s">
        <v>8333</v>
      </c>
      <c r="R2588" t="s">
        <v>8334</v>
      </c>
      <c r="S2588" s="17">
        <f t="shared" si="242"/>
        <v>42333.330277777779</v>
      </c>
      <c r="T2588" s="17">
        <f t="shared" si="243"/>
        <v>42363.330277777779</v>
      </c>
      <c r="U2588">
        <f t="shared" si="244"/>
        <v>2015</v>
      </c>
      <c r="V2588" t="str">
        <f>TEXT(W2588*29,"mmm")</f>
        <v>Nov</v>
      </c>
      <c r="W2588">
        <f t="shared" si="245"/>
        <v>11</v>
      </c>
    </row>
    <row r="2589" spans="1:23" ht="48" x14ac:dyDescent="0.2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41"/>
        <v>2</v>
      </c>
      <c r="P2589">
        <f t="shared" si="240"/>
        <v>202.83</v>
      </c>
      <c r="Q2589" s="11" t="s">
        <v>8333</v>
      </c>
      <c r="R2589" t="s">
        <v>8334</v>
      </c>
      <c r="S2589" s="17">
        <f t="shared" si="242"/>
        <v>42338.675381944442</v>
      </c>
      <c r="T2589" s="17">
        <f t="shared" si="243"/>
        <v>42368.675381944442</v>
      </c>
      <c r="U2589">
        <f t="shared" si="244"/>
        <v>2015</v>
      </c>
      <c r="V2589" t="str">
        <f>TEXT(W2589*29,"mmm")</f>
        <v>Nov</v>
      </c>
      <c r="W2589">
        <f t="shared" si="245"/>
        <v>11</v>
      </c>
    </row>
    <row r="2590" spans="1:23" ht="48" x14ac:dyDescent="0.2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41"/>
        <v>4</v>
      </c>
      <c r="P2590">
        <f t="shared" si="240"/>
        <v>29.13</v>
      </c>
      <c r="Q2590" s="11" t="s">
        <v>8333</v>
      </c>
      <c r="R2590" t="s">
        <v>8334</v>
      </c>
      <c r="S2590" s="17">
        <f t="shared" si="242"/>
        <v>42042.676226851851</v>
      </c>
      <c r="T2590" s="17">
        <f t="shared" si="243"/>
        <v>42094.551388888889</v>
      </c>
      <c r="U2590">
        <f t="shared" si="244"/>
        <v>2015</v>
      </c>
      <c r="V2590" t="str">
        <f>TEXT(W2590*29,"mmm")</f>
        <v>Feb</v>
      </c>
      <c r="W2590">
        <f t="shared" si="245"/>
        <v>2</v>
      </c>
    </row>
    <row r="2591" spans="1:23" ht="48" x14ac:dyDescent="0.2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41"/>
        <v>0</v>
      </c>
      <c r="P2591">
        <f t="shared" si="240"/>
        <v>5</v>
      </c>
      <c r="Q2591" s="11" t="s">
        <v>8333</v>
      </c>
      <c r="R2591" t="s">
        <v>8334</v>
      </c>
      <c r="S2591" s="17">
        <f t="shared" si="242"/>
        <v>42422.536192129628</v>
      </c>
      <c r="T2591" s="17">
        <f t="shared" si="243"/>
        <v>42452.494525462964</v>
      </c>
      <c r="U2591">
        <f t="shared" si="244"/>
        <v>2016</v>
      </c>
      <c r="V2591" t="str">
        <f>TEXT(W2591*29,"mmm")</f>
        <v>Feb</v>
      </c>
      <c r="W2591">
        <f t="shared" si="245"/>
        <v>2</v>
      </c>
    </row>
    <row r="2592" spans="1:23" ht="48" x14ac:dyDescent="0.2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41"/>
        <v>0</v>
      </c>
      <c r="P2592">
        <f t="shared" si="240"/>
        <v>0</v>
      </c>
      <c r="Q2592" s="11" t="s">
        <v>8333</v>
      </c>
      <c r="R2592" t="s">
        <v>8334</v>
      </c>
      <c r="S2592" s="17">
        <f t="shared" si="242"/>
        <v>42388.589085648149</v>
      </c>
      <c r="T2592" s="17">
        <f t="shared" si="243"/>
        <v>42395.589085648149</v>
      </c>
      <c r="U2592">
        <f t="shared" si="244"/>
        <v>2016</v>
      </c>
      <c r="V2592" t="str">
        <f>TEXT(W2592*29,"mmm")</f>
        <v>Jan</v>
      </c>
      <c r="W2592">
        <f t="shared" si="245"/>
        <v>1</v>
      </c>
    </row>
    <row r="2593" spans="1:23" ht="48" x14ac:dyDescent="0.2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41"/>
        <v>2</v>
      </c>
      <c r="P2593">
        <f t="shared" si="240"/>
        <v>13</v>
      </c>
      <c r="Q2593" s="11" t="s">
        <v>8333</v>
      </c>
      <c r="R2593" t="s">
        <v>8334</v>
      </c>
      <c r="S2593" s="17">
        <f t="shared" si="242"/>
        <v>42382.906527777777</v>
      </c>
      <c r="T2593" s="17">
        <f t="shared" si="243"/>
        <v>42442.864861111113</v>
      </c>
      <c r="U2593">
        <f t="shared" si="244"/>
        <v>2016</v>
      </c>
      <c r="V2593" t="str">
        <f>TEXT(W2593*29,"mmm")</f>
        <v>Jan</v>
      </c>
      <c r="W2593">
        <f t="shared" si="245"/>
        <v>1</v>
      </c>
    </row>
    <row r="2594" spans="1:23" ht="48" x14ac:dyDescent="0.2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41"/>
        <v>0</v>
      </c>
      <c r="P2594">
        <f t="shared" si="240"/>
        <v>50</v>
      </c>
      <c r="Q2594" s="11" t="s">
        <v>8333</v>
      </c>
      <c r="R2594" t="s">
        <v>8334</v>
      </c>
      <c r="S2594" s="17">
        <f t="shared" si="242"/>
        <v>41887.801168981481</v>
      </c>
      <c r="T2594" s="17">
        <f t="shared" si="243"/>
        <v>41917.801168981481</v>
      </c>
      <c r="U2594">
        <f t="shared" si="244"/>
        <v>2014</v>
      </c>
      <c r="V2594" t="str">
        <f>TEXT(W2594*29,"mmm")</f>
        <v>Sep</v>
      </c>
      <c r="W2594">
        <f t="shared" si="245"/>
        <v>9</v>
      </c>
    </row>
    <row r="2595" spans="1:23" ht="48" x14ac:dyDescent="0.2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41"/>
        <v>0</v>
      </c>
      <c r="P2595">
        <f t="shared" si="240"/>
        <v>0</v>
      </c>
      <c r="Q2595" s="11" t="s">
        <v>8333</v>
      </c>
      <c r="R2595" t="s">
        <v>8334</v>
      </c>
      <c r="S2595" s="17">
        <f t="shared" si="242"/>
        <v>42089.84520833334</v>
      </c>
      <c r="T2595" s="17">
        <f t="shared" si="243"/>
        <v>42119.84520833334</v>
      </c>
      <c r="U2595">
        <f t="shared" si="244"/>
        <v>2015</v>
      </c>
      <c r="V2595" t="str">
        <f>TEXT(W2595*29,"mmm")</f>
        <v>Mar</v>
      </c>
      <c r="W2595">
        <f t="shared" si="245"/>
        <v>3</v>
      </c>
    </row>
    <row r="2596" spans="1:23" ht="48" x14ac:dyDescent="0.2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41"/>
        <v>0</v>
      </c>
      <c r="P2596">
        <f t="shared" si="240"/>
        <v>1</v>
      </c>
      <c r="Q2596" s="11" t="s">
        <v>8333</v>
      </c>
      <c r="R2596" t="s">
        <v>8334</v>
      </c>
      <c r="S2596" s="17">
        <f t="shared" si="242"/>
        <v>41828.967916666668</v>
      </c>
      <c r="T2596" s="17">
        <f t="shared" si="243"/>
        <v>41858.967916666668</v>
      </c>
      <c r="U2596">
        <f t="shared" si="244"/>
        <v>2014</v>
      </c>
      <c r="V2596" t="str">
        <f>TEXT(W2596*29,"mmm")</f>
        <v>Jul</v>
      </c>
      <c r="W2596">
        <f t="shared" si="245"/>
        <v>7</v>
      </c>
    </row>
    <row r="2597" spans="1:23" ht="32" x14ac:dyDescent="0.2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41"/>
        <v>12</v>
      </c>
      <c r="P2597">
        <f t="shared" si="240"/>
        <v>96.05</v>
      </c>
      <c r="Q2597" s="11" t="s">
        <v>8333</v>
      </c>
      <c r="R2597" t="s">
        <v>8334</v>
      </c>
      <c r="S2597" s="17">
        <f t="shared" si="242"/>
        <v>42760.244212962964</v>
      </c>
      <c r="T2597" s="17">
        <f t="shared" si="243"/>
        <v>42790.244212962964</v>
      </c>
      <c r="U2597">
        <f t="shared" si="244"/>
        <v>2017</v>
      </c>
      <c r="V2597" t="str">
        <f>TEXT(W2597*29,"mmm")</f>
        <v>Jan</v>
      </c>
      <c r="W2597">
        <f t="shared" si="245"/>
        <v>1</v>
      </c>
    </row>
    <row r="2598" spans="1:23" ht="48" x14ac:dyDescent="0.2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41"/>
        <v>24</v>
      </c>
      <c r="P2598">
        <f t="shared" si="240"/>
        <v>305.77999999999997</v>
      </c>
      <c r="Q2598" s="11" t="s">
        <v>8333</v>
      </c>
      <c r="R2598" t="s">
        <v>8334</v>
      </c>
      <c r="S2598" s="17">
        <f t="shared" si="242"/>
        <v>41828.664456018516</v>
      </c>
      <c r="T2598" s="17">
        <f t="shared" si="243"/>
        <v>41858.664456018516</v>
      </c>
      <c r="U2598">
        <f t="shared" si="244"/>
        <v>2014</v>
      </c>
      <c r="V2598" t="str">
        <f>TEXT(W2598*29,"mmm")</f>
        <v>Jul</v>
      </c>
      <c r="W2598">
        <f t="shared" si="245"/>
        <v>7</v>
      </c>
    </row>
    <row r="2599" spans="1:23" ht="48" x14ac:dyDescent="0.2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41"/>
        <v>6</v>
      </c>
      <c r="P2599">
        <f t="shared" si="240"/>
        <v>12.14</v>
      </c>
      <c r="Q2599" s="11" t="s">
        <v>8333</v>
      </c>
      <c r="R2599" t="s">
        <v>8334</v>
      </c>
      <c r="S2599" s="17">
        <f t="shared" si="242"/>
        <v>42510.341631944444</v>
      </c>
      <c r="T2599" s="17">
        <f t="shared" si="243"/>
        <v>42540.341631944444</v>
      </c>
      <c r="U2599">
        <f t="shared" si="244"/>
        <v>2016</v>
      </c>
      <c r="V2599" t="str">
        <f>TEXT(W2599*29,"mmm")</f>
        <v>May</v>
      </c>
      <c r="W2599">
        <f t="shared" si="245"/>
        <v>5</v>
      </c>
    </row>
    <row r="2600" spans="1:23" ht="32" x14ac:dyDescent="0.2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41"/>
        <v>39</v>
      </c>
      <c r="P2600">
        <f t="shared" si="240"/>
        <v>83.57</v>
      </c>
      <c r="Q2600" s="11" t="s">
        <v>8333</v>
      </c>
      <c r="R2600" t="s">
        <v>8334</v>
      </c>
      <c r="S2600" s="17">
        <f t="shared" si="242"/>
        <v>42240.840289351851</v>
      </c>
      <c r="T2600" s="17">
        <f t="shared" si="243"/>
        <v>42270.840289351851</v>
      </c>
      <c r="U2600">
        <f t="shared" si="244"/>
        <v>2015</v>
      </c>
      <c r="V2600" t="str">
        <f>TEXT(W2600*29,"mmm")</f>
        <v>Aug</v>
      </c>
      <c r="W2600">
        <f t="shared" si="245"/>
        <v>8</v>
      </c>
    </row>
    <row r="2601" spans="1:23" ht="32" x14ac:dyDescent="0.2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41"/>
        <v>1</v>
      </c>
      <c r="P2601">
        <f t="shared" si="240"/>
        <v>18</v>
      </c>
      <c r="Q2601" s="11" t="s">
        <v>8333</v>
      </c>
      <c r="R2601" t="s">
        <v>8334</v>
      </c>
      <c r="S2601" s="17">
        <f t="shared" si="242"/>
        <v>41809.754016203704</v>
      </c>
      <c r="T2601" s="17">
        <f t="shared" si="243"/>
        <v>41854.754016203704</v>
      </c>
      <c r="U2601">
        <f t="shared" si="244"/>
        <v>2014</v>
      </c>
      <c r="V2601" t="str">
        <f>TEXT(W2601*29,"mmm")</f>
        <v>Jun</v>
      </c>
      <c r="W2601">
        <f t="shared" si="245"/>
        <v>6</v>
      </c>
    </row>
    <row r="2602" spans="1:23" ht="32" x14ac:dyDescent="0.2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41"/>
        <v>7</v>
      </c>
      <c r="P2602">
        <f t="shared" si="240"/>
        <v>115.53</v>
      </c>
      <c r="Q2602" s="11" t="s">
        <v>8333</v>
      </c>
      <c r="R2602" t="s">
        <v>8334</v>
      </c>
      <c r="S2602" s="17">
        <f t="shared" si="242"/>
        <v>42394.900462962964</v>
      </c>
      <c r="T2602" s="17">
        <f t="shared" si="243"/>
        <v>42454.858796296292</v>
      </c>
      <c r="U2602">
        <f t="shared" si="244"/>
        <v>2016</v>
      </c>
      <c r="V2602" t="str">
        <f>TEXT(W2602*29,"mmm")</f>
        <v>Jan</v>
      </c>
      <c r="W2602">
        <f t="shared" si="245"/>
        <v>1</v>
      </c>
    </row>
    <row r="2603" spans="1:23" ht="48" x14ac:dyDescent="0.2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41"/>
        <v>661</v>
      </c>
      <c r="P2603">
        <f t="shared" si="240"/>
        <v>21.9</v>
      </c>
      <c r="Q2603" s="11" t="s">
        <v>8316</v>
      </c>
      <c r="R2603" t="s">
        <v>8352</v>
      </c>
      <c r="S2603" s="17">
        <f t="shared" si="242"/>
        <v>41150.902187499996</v>
      </c>
      <c r="T2603" s="17">
        <f t="shared" si="243"/>
        <v>41165.165972222225</v>
      </c>
      <c r="U2603">
        <f t="shared" si="244"/>
        <v>2012</v>
      </c>
      <c r="V2603" t="str">
        <f>TEXT(W2603*29,"mmm")</f>
        <v>Aug</v>
      </c>
      <c r="W2603">
        <f t="shared" si="245"/>
        <v>8</v>
      </c>
    </row>
    <row r="2604" spans="1:23" ht="48" x14ac:dyDescent="0.2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41"/>
        <v>326</v>
      </c>
      <c r="P2604">
        <f t="shared" si="240"/>
        <v>80.02</v>
      </c>
      <c r="Q2604" s="11" t="s">
        <v>8316</v>
      </c>
      <c r="R2604" t="s">
        <v>8352</v>
      </c>
      <c r="S2604" s="17">
        <f t="shared" si="242"/>
        <v>41915.747314814813</v>
      </c>
      <c r="T2604" s="17">
        <f t="shared" si="243"/>
        <v>41955.888888888891</v>
      </c>
      <c r="U2604">
        <f t="shared" si="244"/>
        <v>2014</v>
      </c>
      <c r="V2604" t="str">
        <f>TEXT(W2604*29,"mmm")</f>
        <v>Oct</v>
      </c>
      <c r="W2604">
        <f t="shared" si="245"/>
        <v>10</v>
      </c>
    </row>
    <row r="2605" spans="1:23" ht="32" x14ac:dyDescent="0.2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41"/>
        <v>101</v>
      </c>
      <c r="P2605">
        <f t="shared" si="240"/>
        <v>35.520000000000003</v>
      </c>
      <c r="Q2605" s="11" t="s">
        <v>8316</v>
      </c>
      <c r="R2605" t="s">
        <v>8352</v>
      </c>
      <c r="S2605" s="17">
        <f t="shared" si="242"/>
        <v>41617.912662037037</v>
      </c>
      <c r="T2605" s="17">
        <f t="shared" si="243"/>
        <v>41631.912662037037</v>
      </c>
      <c r="U2605">
        <f t="shared" si="244"/>
        <v>2013</v>
      </c>
      <c r="V2605" t="str">
        <f>TEXT(W2605*29,"mmm")</f>
        <v>Dec</v>
      </c>
      <c r="W2605">
        <f t="shared" si="245"/>
        <v>12</v>
      </c>
    </row>
    <row r="2606" spans="1:23" ht="48" x14ac:dyDescent="0.2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41"/>
        <v>104</v>
      </c>
      <c r="P2606">
        <f t="shared" si="240"/>
        <v>64.930000000000007</v>
      </c>
      <c r="Q2606" s="11" t="s">
        <v>8316</v>
      </c>
      <c r="R2606" t="s">
        <v>8352</v>
      </c>
      <c r="S2606" s="17">
        <f t="shared" si="242"/>
        <v>40998.051192129627</v>
      </c>
      <c r="T2606" s="17">
        <f t="shared" si="243"/>
        <v>41028.051192129627</v>
      </c>
      <c r="U2606">
        <f t="shared" si="244"/>
        <v>2012</v>
      </c>
      <c r="V2606" t="str">
        <f>TEXT(W2606*29,"mmm")</f>
        <v>Mar</v>
      </c>
      <c r="W2606">
        <f t="shared" si="245"/>
        <v>3</v>
      </c>
    </row>
    <row r="2607" spans="1:23" ht="48" x14ac:dyDescent="0.2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41"/>
        <v>107</v>
      </c>
      <c r="P2607">
        <f t="shared" si="240"/>
        <v>60.97</v>
      </c>
      <c r="Q2607" s="11" t="s">
        <v>8316</v>
      </c>
      <c r="R2607" t="s">
        <v>8352</v>
      </c>
      <c r="S2607" s="17">
        <f t="shared" si="242"/>
        <v>42508.541550925926</v>
      </c>
      <c r="T2607" s="17">
        <f t="shared" si="243"/>
        <v>42538.541550925926</v>
      </c>
      <c r="U2607">
        <f t="shared" si="244"/>
        <v>2016</v>
      </c>
      <c r="V2607" t="str">
        <f>TEXT(W2607*29,"mmm")</f>
        <v>May</v>
      </c>
      <c r="W2607">
        <f t="shared" si="245"/>
        <v>5</v>
      </c>
    </row>
    <row r="2608" spans="1:23" ht="64" x14ac:dyDescent="0.2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41"/>
        <v>110</v>
      </c>
      <c r="P2608">
        <f t="shared" si="240"/>
        <v>31.44</v>
      </c>
      <c r="Q2608" s="11" t="s">
        <v>8316</v>
      </c>
      <c r="R2608" t="s">
        <v>8352</v>
      </c>
      <c r="S2608" s="17">
        <f t="shared" si="242"/>
        <v>41726.712754629632</v>
      </c>
      <c r="T2608" s="17">
        <f t="shared" si="243"/>
        <v>41758.712754629632</v>
      </c>
      <c r="U2608">
        <f t="shared" si="244"/>
        <v>2014</v>
      </c>
      <c r="V2608" t="str">
        <f>TEXT(W2608*29,"mmm")</f>
        <v>Mar</v>
      </c>
      <c r="W2608">
        <f t="shared" si="245"/>
        <v>3</v>
      </c>
    </row>
    <row r="2609" spans="1:23" ht="48" x14ac:dyDescent="0.2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41"/>
        <v>408</v>
      </c>
      <c r="P2609">
        <f t="shared" si="240"/>
        <v>81.95</v>
      </c>
      <c r="Q2609" s="11" t="s">
        <v>8316</v>
      </c>
      <c r="R2609" t="s">
        <v>8352</v>
      </c>
      <c r="S2609" s="17">
        <f t="shared" si="242"/>
        <v>42184.874675925923</v>
      </c>
      <c r="T2609" s="17">
        <f t="shared" si="243"/>
        <v>42228.083333333328</v>
      </c>
      <c r="U2609">
        <f t="shared" si="244"/>
        <v>2015</v>
      </c>
      <c r="V2609" t="str">
        <f>TEXT(W2609*29,"mmm")</f>
        <v>Jun</v>
      </c>
      <c r="W2609">
        <f t="shared" si="245"/>
        <v>6</v>
      </c>
    </row>
    <row r="2610" spans="1:23" ht="48" x14ac:dyDescent="0.2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41"/>
        <v>224</v>
      </c>
      <c r="P2610">
        <f t="shared" si="240"/>
        <v>58.93</v>
      </c>
      <c r="Q2610" s="11" t="s">
        <v>8316</v>
      </c>
      <c r="R2610" t="s">
        <v>8352</v>
      </c>
      <c r="S2610" s="17">
        <f t="shared" si="242"/>
        <v>42767.801712962959</v>
      </c>
      <c r="T2610" s="17">
        <f t="shared" si="243"/>
        <v>42809</v>
      </c>
      <c r="U2610">
        <f t="shared" si="244"/>
        <v>2017</v>
      </c>
      <c r="V2610" t="str">
        <f>TEXT(W2610*29,"mmm")</f>
        <v>Feb</v>
      </c>
      <c r="W2610">
        <f t="shared" si="245"/>
        <v>2</v>
      </c>
    </row>
    <row r="2611" spans="1:23" ht="48" x14ac:dyDescent="0.2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41"/>
        <v>304</v>
      </c>
      <c r="P2611">
        <f t="shared" si="240"/>
        <v>157.29</v>
      </c>
      <c r="Q2611" s="11" t="s">
        <v>8316</v>
      </c>
      <c r="R2611" t="s">
        <v>8352</v>
      </c>
      <c r="S2611" s="17">
        <f t="shared" si="242"/>
        <v>41075.237858796296</v>
      </c>
      <c r="T2611" s="17">
        <f t="shared" si="243"/>
        <v>41105.237858796296</v>
      </c>
      <c r="U2611">
        <f t="shared" si="244"/>
        <v>2012</v>
      </c>
      <c r="V2611" t="str">
        <f>TEXT(W2611*29,"mmm")</f>
        <v>Jun</v>
      </c>
      <c r="W2611">
        <f t="shared" si="245"/>
        <v>6</v>
      </c>
    </row>
    <row r="2612" spans="1:23" ht="32" x14ac:dyDescent="0.2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41"/>
        <v>141</v>
      </c>
      <c r="P2612">
        <f t="shared" si="240"/>
        <v>55.76</v>
      </c>
      <c r="Q2612" s="11" t="s">
        <v>8316</v>
      </c>
      <c r="R2612" t="s">
        <v>8352</v>
      </c>
      <c r="S2612" s="17">
        <f t="shared" si="242"/>
        <v>42564.881076388891</v>
      </c>
      <c r="T2612" s="17">
        <f t="shared" si="243"/>
        <v>42604.290972222225</v>
      </c>
      <c r="U2612">
        <f t="shared" si="244"/>
        <v>2016</v>
      </c>
      <c r="V2612" t="str">
        <f>TEXT(W2612*29,"mmm")</f>
        <v>Jul</v>
      </c>
      <c r="W2612">
        <f t="shared" si="245"/>
        <v>7</v>
      </c>
    </row>
    <row r="2613" spans="1:23" ht="48" x14ac:dyDescent="0.2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41"/>
        <v>2791</v>
      </c>
      <c r="P2613">
        <f t="shared" si="240"/>
        <v>83.8</v>
      </c>
      <c r="Q2613" s="11" t="s">
        <v>8316</v>
      </c>
      <c r="R2613" t="s">
        <v>8352</v>
      </c>
      <c r="S2613" s="17">
        <f t="shared" si="242"/>
        <v>42704.335810185185</v>
      </c>
      <c r="T2613" s="17">
        <f t="shared" si="243"/>
        <v>42737.957638888889</v>
      </c>
      <c r="U2613">
        <f t="shared" si="244"/>
        <v>2016</v>
      </c>
      <c r="V2613" t="str">
        <f>TEXT(W2613*29,"mmm")</f>
        <v>Nov</v>
      </c>
      <c r="W2613">
        <f t="shared" si="245"/>
        <v>11</v>
      </c>
    </row>
    <row r="2614" spans="1:23" ht="48" x14ac:dyDescent="0.2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41"/>
        <v>172</v>
      </c>
      <c r="P2614">
        <f t="shared" si="240"/>
        <v>58.42</v>
      </c>
      <c r="Q2614" s="11" t="s">
        <v>8316</v>
      </c>
      <c r="R2614" t="s">
        <v>8352</v>
      </c>
      <c r="S2614" s="17">
        <f t="shared" si="242"/>
        <v>41982.143171296295</v>
      </c>
      <c r="T2614" s="17">
        <f t="shared" si="243"/>
        <v>42013.143171296295</v>
      </c>
      <c r="U2614">
        <f t="shared" si="244"/>
        <v>2014</v>
      </c>
      <c r="V2614" t="str">
        <f>TEXT(W2614*29,"mmm")</f>
        <v>Dec</v>
      </c>
      <c r="W2614">
        <f t="shared" si="245"/>
        <v>12</v>
      </c>
    </row>
    <row r="2615" spans="1:23" ht="48" x14ac:dyDescent="0.2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41"/>
        <v>101</v>
      </c>
      <c r="P2615">
        <f t="shared" si="240"/>
        <v>270.57</v>
      </c>
      <c r="Q2615" s="11" t="s">
        <v>8316</v>
      </c>
      <c r="R2615" t="s">
        <v>8352</v>
      </c>
      <c r="S2615" s="17">
        <f t="shared" si="242"/>
        <v>41143.81821759259</v>
      </c>
      <c r="T2615" s="17">
        <f t="shared" si="243"/>
        <v>41173.81821759259</v>
      </c>
      <c r="U2615">
        <f t="shared" si="244"/>
        <v>2012</v>
      </c>
      <c r="V2615" t="str">
        <f>TEXT(W2615*29,"mmm")</f>
        <v>Aug</v>
      </c>
      <c r="W2615">
        <f t="shared" si="245"/>
        <v>8</v>
      </c>
    </row>
    <row r="2616" spans="1:23" ht="48" x14ac:dyDescent="0.2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41"/>
        <v>102</v>
      </c>
      <c r="P2616">
        <f t="shared" si="240"/>
        <v>107.1</v>
      </c>
      <c r="Q2616" s="11" t="s">
        <v>8316</v>
      </c>
      <c r="R2616" t="s">
        <v>8352</v>
      </c>
      <c r="S2616" s="17">
        <f t="shared" si="242"/>
        <v>41730.708472222221</v>
      </c>
      <c r="T2616" s="17">
        <f t="shared" si="243"/>
        <v>41759.208333333336</v>
      </c>
      <c r="U2616">
        <f t="shared" si="244"/>
        <v>2014</v>
      </c>
      <c r="V2616" t="str">
        <f>TEXT(W2616*29,"mmm")</f>
        <v>Apr</v>
      </c>
      <c r="W2616">
        <f t="shared" si="245"/>
        <v>4</v>
      </c>
    </row>
    <row r="2617" spans="1:23" ht="48" x14ac:dyDescent="0.2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41"/>
        <v>170</v>
      </c>
      <c r="P2617">
        <f t="shared" si="240"/>
        <v>47.18</v>
      </c>
      <c r="Q2617" s="11" t="s">
        <v>8316</v>
      </c>
      <c r="R2617" t="s">
        <v>8352</v>
      </c>
      <c r="S2617" s="17">
        <f t="shared" si="242"/>
        <v>42453.49726851852</v>
      </c>
      <c r="T2617" s="17">
        <f t="shared" si="243"/>
        <v>42490.5</v>
      </c>
      <c r="U2617">
        <f t="shared" si="244"/>
        <v>2016</v>
      </c>
      <c r="V2617" t="str">
        <f>TEXT(W2617*29,"mmm")</f>
        <v>Mar</v>
      </c>
      <c r="W2617">
        <f t="shared" si="245"/>
        <v>3</v>
      </c>
    </row>
    <row r="2618" spans="1:23" ht="48" x14ac:dyDescent="0.2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41"/>
        <v>115</v>
      </c>
      <c r="P2618">
        <f t="shared" si="240"/>
        <v>120.31</v>
      </c>
      <c r="Q2618" s="11" t="s">
        <v>8316</v>
      </c>
      <c r="R2618" t="s">
        <v>8352</v>
      </c>
      <c r="S2618" s="17">
        <f t="shared" si="242"/>
        <v>42211.99454861111</v>
      </c>
      <c r="T2618" s="17">
        <f t="shared" si="243"/>
        <v>42241.99454861111</v>
      </c>
      <c r="U2618">
        <f t="shared" si="244"/>
        <v>2015</v>
      </c>
      <c r="V2618" t="str">
        <f>TEXT(W2618*29,"mmm")</f>
        <v>Jul</v>
      </c>
      <c r="W2618">
        <f t="shared" si="245"/>
        <v>7</v>
      </c>
    </row>
    <row r="2619" spans="1:23" ht="48" x14ac:dyDescent="0.2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41"/>
        <v>878</v>
      </c>
      <c r="P2619">
        <f t="shared" si="240"/>
        <v>27.6</v>
      </c>
      <c r="Q2619" s="11" t="s">
        <v>8316</v>
      </c>
      <c r="R2619" t="s">
        <v>8352</v>
      </c>
      <c r="S2619" s="17">
        <f t="shared" si="242"/>
        <v>41902.874432870369</v>
      </c>
      <c r="T2619" s="17">
        <f t="shared" si="243"/>
        <v>41932.874432870369</v>
      </c>
      <c r="U2619">
        <f t="shared" si="244"/>
        <v>2014</v>
      </c>
      <c r="V2619" t="str">
        <f>TEXT(W2619*29,"mmm")</f>
        <v>Sep</v>
      </c>
      <c r="W2619">
        <f t="shared" si="245"/>
        <v>9</v>
      </c>
    </row>
    <row r="2620" spans="1:23" ht="32" x14ac:dyDescent="0.2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41"/>
        <v>105</v>
      </c>
      <c r="P2620">
        <f t="shared" si="240"/>
        <v>205.3</v>
      </c>
      <c r="Q2620" s="11" t="s">
        <v>8316</v>
      </c>
      <c r="R2620" t="s">
        <v>8352</v>
      </c>
      <c r="S2620" s="17">
        <f t="shared" si="242"/>
        <v>42279.792372685188</v>
      </c>
      <c r="T2620" s="17">
        <f t="shared" si="243"/>
        <v>42339.834039351852</v>
      </c>
      <c r="U2620">
        <f t="shared" si="244"/>
        <v>2015</v>
      </c>
      <c r="V2620" t="str">
        <f>TEXT(W2620*29,"mmm")</f>
        <v>Oct</v>
      </c>
      <c r="W2620">
        <f t="shared" si="245"/>
        <v>10</v>
      </c>
    </row>
    <row r="2621" spans="1:23" ht="48" x14ac:dyDescent="0.2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41"/>
        <v>188</v>
      </c>
      <c r="P2621">
        <f t="shared" si="240"/>
        <v>35.549999999999997</v>
      </c>
      <c r="Q2621" s="11" t="s">
        <v>8316</v>
      </c>
      <c r="R2621" t="s">
        <v>8352</v>
      </c>
      <c r="S2621" s="17">
        <f t="shared" si="242"/>
        <v>42273.884305555555</v>
      </c>
      <c r="T2621" s="17">
        <f t="shared" si="243"/>
        <v>42300.458333333328</v>
      </c>
      <c r="U2621">
        <f t="shared" si="244"/>
        <v>2015</v>
      </c>
      <c r="V2621" t="str">
        <f>TEXT(W2621*29,"mmm")</f>
        <v>Sep</v>
      </c>
      <c r="W2621">
        <f t="shared" si="245"/>
        <v>9</v>
      </c>
    </row>
    <row r="2622" spans="1:23" ht="48" x14ac:dyDescent="0.2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41"/>
        <v>144</v>
      </c>
      <c r="P2622">
        <f t="shared" si="240"/>
        <v>74.64</v>
      </c>
      <c r="Q2622" s="11" t="s">
        <v>8316</v>
      </c>
      <c r="R2622" t="s">
        <v>8352</v>
      </c>
      <c r="S2622" s="17">
        <f t="shared" si="242"/>
        <v>42251.16715277778</v>
      </c>
      <c r="T2622" s="17">
        <f t="shared" si="243"/>
        <v>42288.041666666672</v>
      </c>
      <c r="U2622">
        <f t="shared" si="244"/>
        <v>2015</v>
      </c>
      <c r="V2622" t="str">
        <f>TEXT(W2622*29,"mmm")</f>
        <v>Sep</v>
      </c>
      <c r="W2622">
        <f t="shared" si="245"/>
        <v>9</v>
      </c>
    </row>
    <row r="2623" spans="1:23" ht="48" x14ac:dyDescent="0.2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41"/>
        <v>146</v>
      </c>
      <c r="P2623">
        <f t="shared" si="240"/>
        <v>47.06</v>
      </c>
      <c r="Q2623" s="11" t="s">
        <v>8316</v>
      </c>
      <c r="R2623" t="s">
        <v>8352</v>
      </c>
      <c r="S2623" s="17">
        <f t="shared" si="242"/>
        <v>42115.74754629629</v>
      </c>
      <c r="T2623" s="17">
        <f t="shared" si="243"/>
        <v>42145.74754629629</v>
      </c>
      <c r="U2623">
        <f t="shared" si="244"/>
        <v>2015</v>
      </c>
      <c r="V2623" t="str">
        <f>TEXT(W2623*29,"mmm")</f>
        <v>Apr</v>
      </c>
      <c r="W2623">
        <f t="shared" si="245"/>
        <v>4</v>
      </c>
    </row>
    <row r="2624" spans="1:23" ht="48" x14ac:dyDescent="0.2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41"/>
        <v>131</v>
      </c>
      <c r="P2624">
        <f t="shared" si="240"/>
        <v>26.59</v>
      </c>
      <c r="Q2624" s="11" t="s">
        <v>8316</v>
      </c>
      <c r="R2624" t="s">
        <v>8352</v>
      </c>
      <c r="S2624" s="17">
        <f t="shared" si="242"/>
        <v>42689.74324074074</v>
      </c>
      <c r="T2624" s="17">
        <f t="shared" si="243"/>
        <v>42734.74324074074</v>
      </c>
      <c r="U2624">
        <f t="shared" si="244"/>
        <v>2016</v>
      </c>
      <c r="V2624" t="str">
        <f>TEXT(W2624*29,"mmm")</f>
        <v>Nov</v>
      </c>
      <c r="W2624">
        <f t="shared" si="245"/>
        <v>11</v>
      </c>
    </row>
    <row r="2625" spans="1:23" ht="48" x14ac:dyDescent="0.2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41"/>
        <v>114</v>
      </c>
      <c r="P2625">
        <f t="shared" si="240"/>
        <v>36.770000000000003</v>
      </c>
      <c r="Q2625" s="11" t="s">
        <v>8316</v>
      </c>
      <c r="R2625" t="s">
        <v>8352</v>
      </c>
      <c r="S2625" s="17">
        <f t="shared" si="242"/>
        <v>42692.256550925929</v>
      </c>
      <c r="T2625" s="17">
        <f t="shared" si="243"/>
        <v>42706.256550925929</v>
      </c>
      <c r="U2625">
        <f t="shared" si="244"/>
        <v>2016</v>
      </c>
      <c r="V2625" t="str">
        <f>TEXT(W2625*29,"mmm")</f>
        <v>Nov</v>
      </c>
      <c r="W2625">
        <f t="shared" si="245"/>
        <v>11</v>
      </c>
    </row>
    <row r="2626" spans="1:23" ht="48" x14ac:dyDescent="0.2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41"/>
        <v>1379</v>
      </c>
      <c r="P2626">
        <f t="shared" ref="P2626:P2689" si="246">IFERROR(ROUND(E2626/L2626,2),0)</f>
        <v>31.82</v>
      </c>
      <c r="Q2626" s="11" t="s">
        <v>8316</v>
      </c>
      <c r="R2626" t="s">
        <v>8352</v>
      </c>
      <c r="S2626" s="17">
        <f t="shared" si="242"/>
        <v>41144.42155092593</v>
      </c>
      <c r="T2626" s="17">
        <f t="shared" si="243"/>
        <v>41165.42155092593</v>
      </c>
      <c r="U2626">
        <f t="shared" si="244"/>
        <v>2012</v>
      </c>
      <c r="V2626" t="str">
        <f>TEXT(W2626*29,"mmm")</f>
        <v>Aug</v>
      </c>
      <c r="W2626">
        <f t="shared" si="245"/>
        <v>8</v>
      </c>
    </row>
    <row r="2627" spans="1:23" ht="48" x14ac:dyDescent="0.2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47">ROUND(E2627/D2627*100,0)</f>
        <v>956</v>
      </c>
      <c r="P2627">
        <f t="shared" si="246"/>
        <v>27.58</v>
      </c>
      <c r="Q2627" s="11" t="s">
        <v>8316</v>
      </c>
      <c r="R2627" t="s">
        <v>8352</v>
      </c>
      <c r="S2627" s="17">
        <f t="shared" ref="S2627:S2690" si="248">(((J2627/60)/60)/24)+DATE(1970,1,1)</f>
        <v>42658.810277777782</v>
      </c>
      <c r="T2627" s="17">
        <f t="shared" ref="T2627:T2690" si="249">(((I2627/60)/60)/24)+DATE(1970,1,1)</f>
        <v>42683.851944444439</v>
      </c>
      <c r="U2627">
        <f t="shared" ref="U2627:U2690" si="250">YEAR(S2627)</f>
        <v>2016</v>
      </c>
      <c r="V2627" t="str">
        <f>TEXT(W2627*29,"mmm")</f>
        <v>Oct</v>
      </c>
      <c r="W2627">
        <f t="shared" ref="W2627:W2690" si="251">MONTH(S2627)</f>
        <v>10</v>
      </c>
    </row>
    <row r="2628" spans="1:23" ht="48" x14ac:dyDescent="0.2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47"/>
        <v>112</v>
      </c>
      <c r="P2628">
        <f t="shared" si="246"/>
        <v>56</v>
      </c>
      <c r="Q2628" s="11" t="s">
        <v>8316</v>
      </c>
      <c r="R2628" t="s">
        <v>8352</v>
      </c>
      <c r="S2628" s="17">
        <f t="shared" si="248"/>
        <v>42128.628113425926</v>
      </c>
      <c r="T2628" s="17">
        <f t="shared" si="249"/>
        <v>42158.628113425926</v>
      </c>
      <c r="U2628">
        <f t="shared" si="250"/>
        <v>2015</v>
      </c>
      <c r="V2628" t="str">
        <f>TEXT(W2628*29,"mmm")</f>
        <v>May</v>
      </c>
      <c r="W2628">
        <f t="shared" si="251"/>
        <v>5</v>
      </c>
    </row>
    <row r="2629" spans="1:23" ht="48" x14ac:dyDescent="0.2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47"/>
        <v>647</v>
      </c>
      <c r="P2629">
        <f t="shared" si="246"/>
        <v>21.56</v>
      </c>
      <c r="Q2629" s="11" t="s">
        <v>8316</v>
      </c>
      <c r="R2629" t="s">
        <v>8352</v>
      </c>
      <c r="S2629" s="17">
        <f t="shared" si="248"/>
        <v>42304.829409722224</v>
      </c>
      <c r="T2629" s="17">
        <f t="shared" si="249"/>
        <v>42334.871076388896</v>
      </c>
      <c r="U2629">
        <f t="shared" si="250"/>
        <v>2015</v>
      </c>
      <c r="V2629" t="str">
        <f>TEXT(W2629*29,"mmm")</f>
        <v>Oct</v>
      </c>
      <c r="W2629">
        <f t="shared" si="251"/>
        <v>10</v>
      </c>
    </row>
    <row r="2630" spans="1:23" ht="32" x14ac:dyDescent="0.2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47"/>
        <v>110</v>
      </c>
      <c r="P2630">
        <f t="shared" si="246"/>
        <v>44.1</v>
      </c>
      <c r="Q2630" s="11" t="s">
        <v>8316</v>
      </c>
      <c r="R2630" t="s">
        <v>8352</v>
      </c>
      <c r="S2630" s="17">
        <f t="shared" si="248"/>
        <v>41953.966053240743</v>
      </c>
      <c r="T2630" s="17">
        <f t="shared" si="249"/>
        <v>41973.966053240743</v>
      </c>
      <c r="U2630">
        <f t="shared" si="250"/>
        <v>2014</v>
      </c>
      <c r="V2630" t="str">
        <f>TEXT(W2630*29,"mmm")</f>
        <v>Nov</v>
      </c>
      <c r="W2630">
        <f t="shared" si="251"/>
        <v>11</v>
      </c>
    </row>
    <row r="2631" spans="1:23" ht="32" x14ac:dyDescent="0.2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47"/>
        <v>128</v>
      </c>
      <c r="P2631">
        <f t="shared" si="246"/>
        <v>63.87</v>
      </c>
      <c r="Q2631" s="11" t="s">
        <v>8316</v>
      </c>
      <c r="R2631" t="s">
        <v>8352</v>
      </c>
      <c r="S2631" s="17">
        <f t="shared" si="248"/>
        <v>42108.538449074069</v>
      </c>
      <c r="T2631" s="17">
        <f t="shared" si="249"/>
        <v>42138.538449074069</v>
      </c>
      <c r="U2631">
        <f t="shared" si="250"/>
        <v>2015</v>
      </c>
      <c r="V2631" t="str">
        <f>TEXT(W2631*29,"mmm")</f>
        <v>Apr</v>
      </c>
      <c r="W2631">
        <f t="shared" si="251"/>
        <v>4</v>
      </c>
    </row>
    <row r="2632" spans="1:23" ht="48" x14ac:dyDescent="0.2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47"/>
        <v>158</v>
      </c>
      <c r="P2632">
        <f t="shared" si="246"/>
        <v>38.99</v>
      </c>
      <c r="Q2632" s="11" t="s">
        <v>8316</v>
      </c>
      <c r="R2632" t="s">
        <v>8352</v>
      </c>
      <c r="S2632" s="17">
        <f t="shared" si="248"/>
        <v>42524.105462962965</v>
      </c>
      <c r="T2632" s="17">
        <f t="shared" si="249"/>
        <v>42551.416666666672</v>
      </c>
      <c r="U2632">
        <f t="shared" si="250"/>
        <v>2016</v>
      </c>
      <c r="V2632" t="str">
        <f>TEXT(W2632*29,"mmm")</f>
        <v>Jun</v>
      </c>
      <c r="W2632">
        <f t="shared" si="251"/>
        <v>6</v>
      </c>
    </row>
    <row r="2633" spans="1:23" ht="48" x14ac:dyDescent="0.2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47"/>
        <v>115</v>
      </c>
      <c r="P2633">
        <f t="shared" si="246"/>
        <v>80.19</v>
      </c>
      <c r="Q2633" s="11" t="s">
        <v>8316</v>
      </c>
      <c r="R2633" t="s">
        <v>8352</v>
      </c>
      <c r="S2633" s="17">
        <f t="shared" si="248"/>
        <v>42218.169293981482</v>
      </c>
      <c r="T2633" s="17">
        <f t="shared" si="249"/>
        <v>42246.169293981482</v>
      </c>
      <c r="U2633">
        <f t="shared" si="250"/>
        <v>2015</v>
      </c>
      <c r="V2633" t="str">
        <f>TEXT(W2633*29,"mmm")</f>
        <v>Aug</v>
      </c>
      <c r="W2633">
        <f t="shared" si="251"/>
        <v>8</v>
      </c>
    </row>
    <row r="2634" spans="1:23" ht="48" x14ac:dyDescent="0.2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47"/>
        <v>137</v>
      </c>
      <c r="P2634">
        <f t="shared" si="246"/>
        <v>34.9</v>
      </c>
      <c r="Q2634" s="11" t="s">
        <v>8316</v>
      </c>
      <c r="R2634" t="s">
        <v>8352</v>
      </c>
      <c r="S2634" s="17">
        <f t="shared" si="248"/>
        <v>42494.061793981484</v>
      </c>
      <c r="T2634" s="17">
        <f t="shared" si="249"/>
        <v>42519.061793981484</v>
      </c>
      <c r="U2634">
        <f t="shared" si="250"/>
        <v>2016</v>
      </c>
      <c r="V2634" t="str">
        <f>TEXT(W2634*29,"mmm")</f>
        <v>May</v>
      </c>
      <c r="W2634">
        <f t="shared" si="251"/>
        <v>5</v>
      </c>
    </row>
    <row r="2635" spans="1:23" ht="48" x14ac:dyDescent="0.2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47"/>
        <v>355</v>
      </c>
      <c r="P2635">
        <f t="shared" si="246"/>
        <v>89.1</v>
      </c>
      <c r="Q2635" s="11" t="s">
        <v>8316</v>
      </c>
      <c r="R2635" t="s">
        <v>8352</v>
      </c>
      <c r="S2635" s="17">
        <f t="shared" si="248"/>
        <v>41667.823287037041</v>
      </c>
      <c r="T2635" s="17">
        <f t="shared" si="249"/>
        <v>41697.958333333336</v>
      </c>
      <c r="U2635">
        <f t="shared" si="250"/>
        <v>2014</v>
      </c>
      <c r="V2635" t="str">
        <f>TEXT(W2635*29,"mmm")</f>
        <v>Jan</v>
      </c>
      <c r="W2635">
        <f t="shared" si="251"/>
        <v>1</v>
      </c>
    </row>
    <row r="2636" spans="1:23" ht="48" x14ac:dyDescent="0.2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47"/>
        <v>106</v>
      </c>
      <c r="P2636">
        <f t="shared" si="246"/>
        <v>39.44</v>
      </c>
      <c r="Q2636" s="11" t="s">
        <v>8316</v>
      </c>
      <c r="R2636" t="s">
        <v>8352</v>
      </c>
      <c r="S2636" s="17">
        <f t="shared" si="248"/>
        <v>42612.656493055561</v>
      </c>
      <c r="T2636" s="17">
        <f t="shared" si="249"/>
        <v>42642.656493055561</v>
      </c>
      <c r="U2636">
        <f t="shared" si="250"/>
        <v>2016</v>
      </c>
      <c r="V2636" t="str">
        <f>TEXT(W2636*29,"mmm")</f>
        <v>Aug</v>
      </c>
      <c r="W2636">
        <f t="shared" si="251"/>
        <v>8</v>
      </c>
    </row>
    <row r="2637" spans="1:23" ht="48" x14ac:dyDescent="0.2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47"/>
        <v>100</v>
      </c>
      <c r="P2637">
        <f t="shared" si="246"/>
        <v>136.9</v>
      </c>
      <c r="Q2637" s="11" t="s">
        <v>8316</v>
      </c>
      <c r="R2637" t="s">
        <v>8352</v>
      </c>
      <c r="S2637" s="17">
        <f t="shared" si="248"/>
        <v>42037.950937500005</v>
      </c>
      <c r="T2637" s="17">
        <f t="shared" si="249"/>
        <v>42072.909270833334</v>
      </c>
      <c r="U2637">
        <f t="shared" si="250"/>
        <v>2015</v>
      </c>
      <c r="V2637" t="str">
        <f>TEXT(W2637*29,"mmm")</f>
        <v>Feb</v>
      </c>
      <c r="W2637">
        <f t="shared" si="251"/>
        <v>2</v>
      </c>
    </row>
    <row r="2638" spans="1:23" ht="48" x14ac:dyDescent="0.2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47"/>
        <v>187</v>
      </c>
      <c r="P2638">
        <f t="shared" si="246"/>
        <v>37.46</v>
      </c>
      <c r="Q2638" s="11" t="s">
        <v>8316</v>
      </c>
      <c r="R2638" t="s">
        <v>8352</v>
      </c>
      <c r="S2638" s="17">
        <f t="shared" si="248"/>
        <v>42636.614745370374</v>
      </c>
      <c r="T2638" s="17">
        <f t="shared" si="249"/>
        <v>42659.041666666672</v>
      </c>
      <c r="U2638">
        <f t="shared" si="250"/>
        <v>2016</v>
      </c>
      <c r="V2638" t="str">
        <f>TEXT(W2638*29,"mmm")</f>
        <v>Sep</v>
      </c>
      <c r="W2638">
        <f t="shared" si="251"/>
        <v>9</v>
      </c>
    </row>
    <row r="2639" spans="1:23" ht="32" x14ac:dyDescent="0.2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47"/>
        <v>166</v>
      </c>
      <c r="P2639">
        <f t="shared" si="246"/>
        <v>31.96</v>
      </c>
      <c r="Q2639" s="11" t="s">
        <v>8316</v>
      </c>
      <c r="R2639" t="s">
        <v>8352</v>
      </c>
      <c r="S2639" s="17">
        <f t="shared" si="248"/>
        <v>42639.549479166672</v>
      </c>
      <c r="T2639" s="17">
        <f t="shared" si="249"/>
        <v>42655.549479166672</v>
      </c>
      <c r="U2639">
        <f t="shared" si="250"/>
        <v>2016</v>
      </c>
      <c r="V2639" t="str">
        <f>TEXT(W2639*29,"mmm")</f>
        <v>Sep</v>
      </c>
      <c r="W2639">
        <f t="shared" si="251"/>
        <v>9</v>
      </c>
    </row>
    <row r="2640" spans="1:23" ht="48" x14ac:dyDescent="0.2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47"/>
        <v>102</v>
      </c>
      <c r="P2640">
        <f t="shared" si="246"/>
        <v>25.21</v>
      </c>
      <c r="Q2640" s="11" t="s">
        <v>8316</v>
      </c>
      <c r="R2640" t="s">
        <v>8352</v>
      </c>
      <c r="S2640" s="17">
        <f t="shared" si="248"/>
        <v>41989.913136574076</v>
      </c>
      <c r="T2640" s="17">
        <f t="shared" si="249"/>
        <v>42019.913136574076</v>
      </c>
      <c r="U2640">
        <f t="shared" si="250"/>
        <v>2014</v>
      </c>
      <c r="V2640" t="str">
        <f>TEXT(W2640*29,"mmm")</f>
        <v>Dec</v>
      </c>
      <c r="W2640">
        <f t="shared" si="251"/>
        <v>12</v>
      </c>
    </row>
    <row r="2641" spans="1:23" ht="48" x14ac:dyDescent="0.2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47"/>
        <v>164</v>
      </c>
      <c r="P2641">
        <f t="shared" si="246"/>
        <v>10.039999999999999</v>
      </c>
      <c r="Q2641" s="11" t="s">
        <v>8316</v>
      </c>
      <c r="R2641" t="s">
        <v>8352</v>
      </c>
      <c r="S2641" s="17">
        <f t="shared" si="248"/>
        <v>42024.86513888889</v>
      </c>
      <c r="T2641" s="17">
        <f t="shared" si="249"/>
        <v>42054.86513888889</v>
      </c>
      <c r="U2641">
        <f t="shared" si="250"/>
        <v>2015</v>
      </c>
      <c r="V2641" t="str">
        <f>TEXT(W2641*29,"mmm")</f>
        <v>Jan</v>
      </c>
      <c r="W2641">
        <f t="shared" si="251"/>
        <v>1</v>
      </c>
    </row>
    <row r="2642" spans="1:23" ht="64" x14ac:dyDescent="0.2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47"/>
        <v>106</v>
      </c>
      <c r="P2642">
        <f t="shared" si="246"/>
        <v>45.94</v>
      </c>
      <c r="Q2642" s="11" t="s">
        <v>8316</v>
      </c>
      <c r="R2642" t="s">
        <v>8352</v>
      </c>
      <c r="S2642" s="17">
        <f t="shared" si="248"/>
        <v>42103.160578703704</v>
      </c>
      <c r="T2642" s="17">
        <f t="shared" si="249"/>
        <v>42163.160578703704</v>
      </c>
      <c r="U2642">
        <f t="shared" si="250"/>
        <v>2015</v>
      </c>
      <c r="V2642" t="str">
        <f>TEXT(W2642*29,"mmm")</f>
        <v>Apr</v>
      </c>
      <c r="W2642">
        <f t="shared" si="251"/>
        <v>4</v>
      </c>
    </row>
    <row r="2643" spans="1:23" ht="32" x14ac:dyDescent="0.2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47"/>
        <v>1</v>
      </c>
      <c r="P2643">
        <f t="shared" si="246"/>
        <v>15</v>
      </c>
      <c r="Q2643" s="11" t="s">
        <v>8316</v>
      </c>
      <c r="R2643" t="s">
        <v>8352</v>
      </c>
      <c r="S2643" s="17">
        <f t="shared" si="248"/>
        <v>41880.827118055553</v>
      </c>
      <c r="T2643" s="17">
        <f t="shared" si="249"/>
        <v>41897.839583333334</v>
      </c>
      <c r="U2643">
        <f t="shared" si="250"/>
        <v>2014</v>
      </c>
      <c r="V2643" t="str">
        <f>TEXT(W2643*29,"mmm")</f>
        <v>Aug</v>
      </c>
      <c r="W2643">
        <f t="shared" si="251"/>
        <v>8</v>
      </c>
    </row>
    <row r="2644" spans="1:23" ht="64" x14ac:dyDescent="0.2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47"/>
        <v>0</v>
      </c>
      <c r="P2644">
        <f t="shared" si="246"/>
        <v>0</v>
      </c>
      <c r="Q2644" s="11" t="s">
        <v>8316</v>
      </c>
      <c r="R2644" t="s">
        <v>8352</v>
      </c>
      <c r="S2644" s="17">
        <f t="shared" si="248"/>
        <v>42536.246620370366</v>
      </c>
      <c r="T2644" s="17">
        <f t="shared" si="249"/>
        <v>42566.289583333331</v>
      </c>
      <c r="U2644">
        <f t="shared" si="250"/>
        <v>2016</v>
      </c>
      <c r="V2644" t="str">
        <f>TEXT(W2644*29,"mmm")</f>
        <v>Jun</v>
      </c>
      <c r="W2644">
        <f t="shared" si="251"/>
        <v>6</v>
      </c>
    </row>
    <row r="2645" spans="1:23" ht="48" x14ac:dyDescent="0.2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47"/>
        <v>34</v>
      </c>
      <c r="P2645">
        <f t="shared" si="246"/>
        <v>223.58</v>
      </c>
      <c r="Q2645" s="11" t="s">
        <v>8316</v>
      </c>
      <c r="R2645" t="s">
        <v>8352</v>
      </c>
      <c r="S2645" s="17">
        <f t="shared" si="248"/>
        <v>42689.582349537035</v>
      </c>
      <c r="T2645" s="17">
        <f t="shared" si="249"/>
        <v>42725.332638888889</v>
      </c>
      <c r="U2645">
        <f t="shared" si="250"/>
        <v>2016</v>
      </c>
      <c r="V2645" t="str">
        <f>TEXT(W2645*29,"mmm")</f>
        <v>Nov</v>
      </c>
      <c r="W2645">
        <f t="shared" si="251"/>
        <v>11</v>
      </c>
    </row>
    <row r="2646" spans="1:23" ht="48" x14ac:dyDescent="0.2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47"/>
        <v>2</v>
      </c>
      <c r="P2646">
        <f t="shared" si="246"/>
        <v>39.479999999999997</v>
      </c>
      <c r="Q2646" s="11" t="s">
        <v>8316</v>
      </c>
      <c r="R2646" t="s">
        <v>8352</v>
      </c>
      <c r="S2646" s="17">
        <f t="shared" si="248"/>
        <v>42774.792071759264</v>
      </c>
      <c r="T2646" s="17">
        <f t="shared" si="249"/>
        <v>42804.792071759264</v>
      </c>
      <c r="U2646">
        <f t="shared" si="250"/>
        <v>2017</v>
      </c>
      <c r="V2646" t="str">
        <f>TEXT(W2646*29,"mmm")</f>
        <v>Feb</v>
      </c>
      <c r="W2646">
        <f t="shared" si="251"/>
        <v>2</v>
      </c>
    </row>
    <row r="2647" spans="1:23" ht="48" x14ac:dyDescent="0.2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47"/>
        <v>11</v>
      </c>
      <c r="P2647">
        <f t="shared" si="246"/>
        <v>91.3</v>
      </c>
      <c r="Q2647" s="11" t="s">
        <v>8316</v>
      </c>
      <c r="R2647" t="s">
        <v>8352</v>
      </c>
      <c r="S2647" s="17">
        <f t="shared" si="248"/>
        <v>41921.842627314814</v>
      </c>
      <c r="T2647" s="17">
        <f t="shared" si="249"/>
        <v>41951.884293981479</v>
      </c>
      <c r="U2647">
        <f t="shared" si="250"/>
        <v>2014</v>
      </c>
      <c r="V2647" t="str">
        <f>TEXT(W2647*29,"mmm")</f>
        <v>Oct</v>
      </c>
      <c r="W2647">
        <f t="shared" si="251"/>
        <v>10</v>
      </c>
    </row>
    <row r="2648" spans="1:23" ht="48" x14ac:dyDescent="0.2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47"/>
        <v>8</v>
      </c>
      <c r="P2648">
        <f t="shared" si="246"/>
        <v>78.67</v>
      </c>
      <c r="Q2648" s="11" t="s">
        <v>8316</v>
      </c>
      <c r="R2648" t="s">
        <v>8352</v>
      </c>
      <c r="S2648" s="17">
        <f t="shared" si="248"/>
        <v>42226.313298611116</v>
      </c>
      <c r="T2648" s="17">
        <f t="shared" si="249"/>
        <v>42256.313298611116</v>
      </c>
      <c r="U2648">
        <f t="shared" si="250"/>
        <v>2015</v>
      </c>
      <c r="V2648" t="str">
        <f>TEXT(W2648*29,"mmm")</f>
        <v>Aug</v>
      </c>
      <c r="W2648">
        <f t="shared" si="251"/>
        <v>8</v>
      </c>
    </row>
    <row r="2649" spans="1:23" ht="48" x14ac:dyDescent="0.2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47"/>
        <v>1</v>
      </c>
      <c r="P2649">
        <f t="shared" si="246"/>
        <v>12</v>
      </c>
      <c r="Q2649" s="11" t="s">
        <v>8316</v>
      </c>
      <c r="R2649" t="s">
        <v>8352</v>
      </c>
      <c r="S2649" s="17">
        <f t="shared" si="248"/>
        <v>42200.261793981481</v>
      </c>
      <c r="T2649" s="17">
        <f t="shared" si="249"/>
        <v>42230.261793981481</v>
      </c>
      <c r="U2649">
        <f t="shared" si="250"/>
        <v>2015</v>
      </c>
      <c r="V2649" t="str">
        <f>TEXT(W2649*29,"mmm")</f>
        <v>Jul</v>
      </c>
      <c r="W2649">
        <f t="shared" si="251"/>
        <v>7</v>
      </c>
    </row>
    <row r="2650" spans="1:23" ht="48" x14ac:dyDescent="0.2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47"/>
        <v>1</v>
      </c>
      <c r="P2650">
        <f t="shared" si="246"/>
        <v>17.670000000000002</v>
      </c>
      <c r="Q2650" s="11" t="s">
        <v>8316</v>
      </c>
      <c r="R2650" t="s">
        <v>8352</v>
      </c>
      <c r="S2650" s="17">
        <f t="shared" si="248"/>
        <v>42408.714814814812</v>
      </c>
      <c r="T2650" s="17">
        <f t="shared" si="249"/>
        <v>42438.714814814812</v>
      </c>
      <c r="U2650">
        <f t="shared" si="250"/>
        <v>2016</v>
      </c>
      <c r="V2650" t="str">
        <f>TEXT(W2650*29,"mmm")</f>
        <v>Feb</v>
      </c>
      <c r="W2650">
        <f t="shared" si="251"/>
        <v>2</v>
      </c>
    </row>
    <row r="2651" spans="1:23" ht="16" x14ac:dyDescent="0.2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47"/>
        <v>0</v>
      </c>
      <c r="P2651">
        <f t="shared" si="246"/>
        <v>41.33</v>
      </c>
      <c r="Q2651" s="11" t="s">
        <v>8316</v>
      </c>
      <c r="R2651" t="s">
        <v>8352</v>
      </c>
      <c r="S2651" s="17">
        <f t="shared" si="248"/>
        <v>42341.99700231482</v>
      </c>
      <c r="T2651" s="17">
        <f t="shared" si="249"/>
        <v>42401.99700231482</v>
      </c>
      <c r="U2651">
        <f t="shared" si="250"/>
        <v>2015</v>
      </c>
      <c r="V2651" t="str">
        <f>TEXT(W2651*29,"mmm")</f>
        <v>Dec</v>
      </c>
      <c r="W2651">
        <f t="shared" si="251"/>
        <v>12</v>
      </c>
    </row>
    <row r="2652" spans="1:23" ht="48" x14ac:dyDescent="0.2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47"/>
        <v>1</v>
      </c>
      <c r="P2652">
        <f t="shared" si="246"/>
        <v>71.599999999999994</v>
      </c>
      <c r="Q2652" s="11" t="s">
        <v>8316</v>
      </c>
      <c r="R2652" t="s">
        <v>8352</v>
      </c>
      <c r="S2652" s="17">
        <f t="shared" si="248"/>
        <v>42695.624340277776</v>
      </c>
      <c r="T2652" s="17">
        <f t="shared" si="249"/>
        <v>42725.624340277776</v>
      </c>
      <c r="U2652">
        <f t="shared" si="250"/>
        <v>2016</v>
      </c>
      <c r="V2652" t="str">
        <f>TEXT(W2652*29,"mmm")</f>
        <v>Nov</v>
      </c>
      <c r="W2652">
        <f t="shared" si="251"/>
        <v>11</v>
      </c>
    </row>
    <row r="2653" spans="1:23" ht="48" x14ac:dyDescent="0.2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47"/>
        <v>2</v>
      </c>
      <c r="P2653">
        <f t="shared" si="246"/>
        <v>307.82</v>
      </c>
      <c r="Q2653" s="11" t="s">
        <v>8316</v>
      </c>
      <c r="R2653" t="s">
        <v>8352</v>
      </c>
      <c r="S2653" s="17">
        <f t="shared" si="248"/>
        <v>42327.805659722217</v>
      </c>
      <c r="T2653" s="17">
        <f t="shared" si="249"/>
        <v>42355.805659722217</v>
      </c>
      <c r="U2653">
        <f t="shared" si="250"/>
        <v>2015</v>
      </c>
      <c r="V2653" t="str">
        <f>TEXT(W2653*29,"mmm")</f>
        <v>Nov</v>
      </c>
      <c r="W2653">
        <f t="shared" si="251"/>
        <v>11</v>
      </c>
    </row>
    <row r="2654" spans="1:23" ht="48" x14ac:dyDescent="0.2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47"/>
        <v>1</v>
      </c>
      <c r="P2654">
        <f t="shared" si="246"/>
        <v>80.45</v>
      </c>
      <c r="Q2654" s="11" t="s">
        <v>8316</v>
      </c>
      <c r="R2654" t="s">
        <v>8352</v>
      </c>
      <c r="S2654" s="17">
        <f t="shared" si="248"/>
        <v>41953.158854166672</v>
      </c>
      <c r="T2654" s="17">
        <f t="shared" si="249"/>
        <v>41983.158854166672</v>
      </c>
      <c r="U2654">
        <f t="shared" si="250"/>
        <v>2014</v>
      </c>
      <c r="V2654" t="str">
        <f>TEXT(W2654*29,"mmm")</f>
        <v>Nov</v>
      </c>
      <c r="W2654">
        <f t="shared" si="251"/>
        <v>11</v>
      </c>
    </row>
    <row r="2655" spans="1:23" ht="48" x14ac:dyDescent="0.2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47"/>
        <v>12</v>
      </c>
      <c r="P2655">
        <f t="shared" si="246"/>
        <v>83.94</v>
      </c>
      <c r="Q2655" s="11" t="s">
        <v>8316</v>
      </c>
      <c r="R2655" t="s">
        <v>8352</v>
      </c>
      <c r="S2655" s="17">
        <f t="shared" si="248"/>
        <v>41771.651932870373</v>
      </c>
      <c r="T2655" s="17">
        <f t="shared" si="249"/>
        <v>41803.166666666664</v>
      </c>
      <c r="U2655">
        <f t="shared" si="250"/>
        <v>2014</v>
      </c>
      <c r="V2655" t="str">
        <f>TEXT(W2655*29,"mmm")</f>
        <v>May</v>
      </c>
      <c r="W2655">
        <f t="shared" si="251"/>
        <v>5</v>
      </c>
    </row>
    <row r="2656" spans="1:23" ht="48" x14ac:dyDescent="0.2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47"/>
        <v>0</v>
      </c>
      <c r="P2656">
        <f t="shared" si="246"/>
        <v>8.5</v>
      </c>
      <c r="Q2656" s="11" t="s">
        <v>8316</v>
      </c>
      <c r="R2656" t="s">
        <v>8352</v>
      </c>
      <c r="S2656" s="17">
        <f t="shared" si="248"/>
        <v>42055.600995370376</v>
      </c>
      <c r="T2656" s="17">
        <f t="shared" si="249"/>
        <v>42115.559328703705</v>
      </c>
      <c r="U2656">
        <f t="shared" si="250"/>
        <v>2015</v>
      </c>
      <c r="V2656" t="str">
        <f>TEXT(W2656*29,"mmm")</f>
        <v>Feb</v>
      </c>
      <c r="W2656">
        <f t="shared" si="251"/>
        <v>2</v>
      </c>
    </row>
    <row r="2657" spans="1:23" ht="16" x14ac:dyDescent="0.2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47"/>
        <v>21</v>
      </c>
      <c r="P2657">
        <f t="shared" si="246"/>
        <v>73.37</v>
      </c>
      <c r="Q2657" s="11" t="s">
        <v>8316</v>
      </c>
      <c r="R2657" t="s">
        <v>8352</v>
      </c>
      <c r="S2657" s="17">
        <f t="shared" si="248"/>
        <v>42381.866284722222</v>
      </c>
      <c r="T2657" s="17">
        <f t="shared" si="249"/>
        <v>42409.833333333328</v>
      </c>
      <c r="U2657">
        <f t="shared" si="250"/>
        <v>2016</v>
      </c>
      <c r="V2657" t="str">
        <f>TEXT(W2657*29,"mmm")</f>
        <v>Jan</v>
      </c>
      <c r="W2657">
        <f t="shared" si="251"/>
        <v>1</v>
      </c>
    </row>
    <row r="2658" spans="1:23" ht="32" x14ac:dyDescent="0.2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47"/>
        <v>11</v>
      </c>
      <c r="P2658">
        <f t="shared" si="246"/>
        <v>112.86</v>
      </c>
      <c r="Q2658" s="11" t="s">
        <v>8316</v>
      </c>
      <c r="R2658" t="s">
        <v>8352</v>
      </c>
      <c r="S2658" s="17">
        <f t="shared" si="248"/>
        <v>42767.688518518517</v>
      </c>
      <c r="T2658" s="17">
        <f t="shared" si="249"/>
        <v>42806.791666666672</v>
      </c>
      <c r="U2658">
        <f t="shared" si="250"/>
        <v>2017</v>
      </c>
      <c r="V2658" t="str">
        <f>TEXT(W2658*29,"mmm")</f>
        <v>Feb</v>
      </c>
      <c r="W2658">
        <f t="shared" si="251"/>
        <v>2</v>
      </c>
    </row>
    <row r="2659" spans="1:23" ht="48" x14ac:dyDescent="0.2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47"/>
        <v>19</v>
      </c>
      <c r="P2659">
        <f t="shared" si="246"/>
        <v>95.28</v>
      </c>
      <c r="Q2659" s="11" t="s">
        <v>8316</v>
      </c>
      <c r="R2659" t="s">
        <v>8352</v>
      </c>
      <c r="S2659" s="17">
        <f t="shared" si="248"/>
        <v>42551.928854166668</v>
      </c>
      <c r="T2659" s="17">
        <f t="shared" si="249"/>
        <v>42585.0625</v>
      </c>
      <c r="U2659">
        <f t="shared" si="250"/>
        <v>2016</v>
      </c>
      <c r="V2659" t="str">
        <f>TEXT(W2659*29,"mmm")</f>
        <v>Jun</v>
      </c>
      <c r="W2659">
        <f t="shared" si="251"/>
        <v>6</v>
      </c>
    </row>
    <row r="2660" spans="1:23" ht="48" x14ac:dyDescent="0.2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47"/>
        <v>0</v>
      </c>
      <c r="P2660">
        <f t="shared" si="246"/>
        <v>22.75</v>
      </c>
      <c r="Q2660" s="11" t="s">
        <v>8316</v>
      </c>
      <c r="R2660" t="s">
        <v>8352</v>
      </c>
      <c r="S2660" s="17">
        <f t="shared" si="248"/>
        <v>42551.884189814817</v>
      </c>
      <c r="T2660" s="17">
        <f t="shared" si="249"/>
        <v>42581.884189814817</v>
      </c>
      <c r="U2660">
        <f t="shared" si="250"/>
        <v>2016</v>
      </c>
      <c r="V2660" t="str">
        <f>TEXT(W2660*29,"mmm")</f>
        <v>Jun</v>
      </c>
      <c r="W2660">
        <f t="shared" si="251"/>
        <v>6</v>
      </c>
    </row>
    <row r="2661" spans="1:23" ht="16" x14ac:dyDescent="0.2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47"/>
        <v>3</v>
      </c>
      <c r="P2661">
        <f t="shared" si="246"/>
        <v>133.30000000000001</v>
      </c>
      <c r="Q2661" s="11" t="s">
        <v>8316</v>
      </c>
      <c r="R2661" t="s">
        <v>8352</v>
      </c>
      <c r="S2661" s="17">
        <f t="shared" si="248"/>
        <v>42082.069560185191</v>
      </c>
      <c r="T2661" s="17">
        <f t="shared" si="249"/>
        <v>42112.069560185191</v>
      </c>
      <c r="U2661">
        <f t="shared" si="250"/>
        <v>2015</v>
      </c>
      <c r="V2661" t="str">
        <f>TEXT(W2661*29,"mmm")</f>
        <v>Mar</v>
      </c>
      <c r="W2661">
        <f t="shared" si="251"/>
        <v>3</v>
      </c>
    </row>
    <row r="2662" spans="1:23" ht="48" x14ac:dyDescent="0.2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47"/>
        <v>0</v>
      </c>
      <c r="P2662">
        <f t="shared" si="246"/>
        <v>3.8</v>
      </c>
      <c r="Q2662" s="11" t="s">
        <v>8316</v>
      </c>
      <c r="R2662" t="s">
        <v>8352</v>
      </c>
      <c r="S2662" s="17">
        <f t="shared" si="248"/>
        <v>42272.713171296295</v>
      </c>
      <c r="T2662" s="17">
        <f t="shared" si="249"/>
        <v>42332.754837962959</v>
      </c>
      <c r="U2662">
        <f t="shared" si="250"/>
        <v>2015</v>
      </c>
      <c r="V2662" t="str">
        <f>TEXT(W2662*29,"mmm")</f>
        <v>Sep</v>
      </c>
      <c r="W2662">
        <f t="shared" si="251"/>
        <v>9</v>
      </c>
    </row>
    <row r="2663" spans="1:23" ht="48" x14ac:dyDescent="0.2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47"/>
        <v>103</v>
      </c>
      <c r="P2663">
        <f t="shared" si="246"/>
        <v>85.75</v>
      </c>
      <c r="Q2663" s="11" t="s">
        <v>8316</v>
      </c>
      <c r="R2663" t="s">
        <v>8353</v>
      </c>
      <c r="S2663" s="17">
        <f t="shared" si="248"/>
        <v>41542.958449074074</v>
      </c>
      <c r="T2663" s="17">
        <f t="shared" si="249"/>
        <v>41572.958449074074</v>
      </c>
      <c r="U2663">
        <f t="shared" si="250"/>
        <v>2013</v>
      </c>
      <c r="V2663" t="str">
        <f>TEXT(W2663*29,"mmm")</f>
        <v>Sep</v>
      </c>
      <c r="W2663">
        <f t="shared" si="251"/>
        <v>9</v>
      </c>
    </row>
    <row r="2664" spans="1:23" ht="48" x14ac:dyDescent="0.2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47"/>
        <v>107</v>
      </c>
      <c r="P2664">
        <f t="shared" si="246"/>
        <v>267</v>
      </c>
      <c r="Q2664" s="11" t="s">
        <v>8316</v>
      </c>
      <c r="R2664" t="s">
        <v>8353</v>
      </c>
      <c r="S2664" s="17">
        <f t="shared" si="248"/>
        <v>42207.746678240743</v>
      </c>
      <c r="T2664" s="17">
        <f t="shared" si="249"/>
        <v>42237.746678240743</v>
      </c>
      <c r="U2664">
        <f t="shared" si="250"/>
        <v>2015</v>
      </c>
      <c r="V2664" t="str">
        <f>TEXT(W2664*29,"mmm")</f>
        <v>Jul</v>
      </c>
      <c r="W2664">
        <f t="shared" si="251"/>
        <v>7</v>
      </c>
    </row>
    <row r="2665" spans="1:23" ht="48" x14ac:dyDescent="0.2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47"/>
        <v>105</v>
      </c>
      <c r="P2665">
        <f t="shared" si="246"/>
        <v>373.56</v>
      </c>
      <c r="Q2665" s="11" t="s">
        <v>8316</v>
      </c>
      <c r="R2665" t="s">
        <v>8353</v>
      </c>
      <c r="S2665" s="17">
        <f t="shared" si="248"/>
        <v>42222.622766203705</v>
      </c>
      <c r="T2665" s="17">
        <f t="shared" si="249"/>
        <v>42251.625</v>
      </c>
      <c r="U2665">
        <f t="shared" si="250"/>
        <v>2015</v>
      </c>
      <c r="V2665" t="str">
        <f>TEXT(W2665*29,"mmm")</f>
        <v>Aug</v>
      </c>
      <c r="W2665">
        <f t="shared" si="251"/>
        <v>8</v>
      </c>
    </row>
    <row r="2666" spans="1:23" ht="48" x14ac:dyDescent="0.2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47"/>
        <v>103</v>
      </c>
      <c r="P2666">
        <f t="shared" si="246"/>
        <v>174.04</v>
      </c>
      <c r="Q2666" s="11" t="s">
        <v>8316</v>
      </c>
      <c r="R2666" t="s">
        <v>8353</v>
      </c>
      <c r="S2666" s="17">
        <f t="shared" si="248"/>
        <v>42313.02542824074</v>
      </c>
      <c r="T2666" s="17">
        <f t="shared" si="249"/>
        <v>42347.290972222225</v>
      </c>
      <c r="U2666">
        <f t="shared" si="250"/>
        <v>2015</v>
      </c>
      <c r="V2666" t="str">
        <f>TEXT(W2666*29,"mmm")</f>
        <v>Nov</v>
      </c>
      <c r="W2666">
        <f t="shared" si="251"/>
        <v>11</v>
      </c>
    </row>
    <row r="2667" spans="1:23" ht="48" x14ac:dyDescent="0.2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47"/>
        <v>123</v>
      </c>
      <c r="P2667">
        <f t="shared" si="246"/>
        <v>93.7</v>
      </c>
      <c r="Q2667" s="11" t="s">
        <v>8316</v>
      </c>
      <c r="R2667" t="s">
        <v>8353</v>
      </c>
      <c r="S2667" s="17">
        <f t="shared" si="248"/>
        <v>42083.895532407405</v>
      </c>
      <c r="T2667" s="17">
        <f t="shared" si="249"/>
        <v>42128.895532407405</v>
      </c>
      <c r="U2667">
        <f t="shared" si="250"/>
        <v>2015</v>
      </c>
      <c r="V2667" t="str">
        <f>TEXT(W2667*29,"mmm")</f>
        <v>Mar</v>
      </c>
      <c r="W2667">
        <f t="shared" si="251"/>
        <v>3</v>
      </c>
    </row>
    <row r="2668" spans="1:23" ht="48" x14ac:dyDescent="0.2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47"/>
        <v>159</v>
      </c>
      <c r="P2668">
        <f t="shared" si="246"/>
        <v>77.33</v>
      </c>
      <c r="Q2668" s="11" t="s">
        <v>8316</v>
      </c>
      <c r="R2668" t="s">
        <v>8353</v>
      </c>
      <c r="S2668" s="17">
        <f t="shared" si="248"/>
        <v>42235.764340277776</v>
      </c>
      <c r="T2668" s="17">
        <f t="shared" si="249"/>
        <v>42272.875</v>
      </c>
      <c r="U2668">
        <f t="shared" si="250"/>
        <v>2015</v>
      </c>
      <c r="V2668" t="str">
        <f>TEXT(W2668*29,"mmm")</f>
        <v>Aug</v>
      </c>
      <c r="W2668">
        <f t="shared" si="251"/>
        <v>8</v>
      </c>
    </row>
    <row r="2669" spans="1:23" ht="48" x14ac:dyDescent="0.2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47"/>
        <v>111</v>
      </c>
      <c r="P2669">
        <f t="shared" si="246"/>
        <v>92.22</v>
      </c>
      <c r="Q2669" s="11" t="s">
        <v>8316</v>
      </c>
      <c r="R2669" t="s">
        <v>8353</v>
      </c>
      <c r="S2669" s="17">
        <f t="shared" si="248"/>
        <v>42380.926111111112</v>
      </c>
      <c r="T2669" s="17">
        <f t="shared" si="249"/>
        <v>42410.926111111112</v>
      </c>
      <c r="U2669">
        <f t="shared" si="250"/>
        <v>2016</v>
      </c>
      <c r="V2669" t="str">
        <f>TEXT(W2669*29,"mmm")</f>
        <v>Jan</v>
      </c>
      <c r="W2669">
        <f t="shared" si="251"/>
        <v>1</v>
      </c>
    </row>
    <row r="2670" spans="1:23" ht="32" x14ac:dyDescent="0.2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47"/>
        <v>171</v>
      </c>
      <c r="P2670">
        <f t="shared" si="246"/>
        <v>60.96</v>
      </c>
      <c r="Q2670" s="11" t="s">
        <v>8316</v>
      </c>
      <c r="R2670" t="s">
        <v>8353</v>
      </c>
      <c r="S2670" s="17">
        <f t="shared" si="248"/>
        <v>42275.588715277772</v>
      </c>
      <c r="T2670" s="17">
        <f t="shared" si="249"/>
        <v>42317.60555555555</v>
      </c>
      <c r="U2670">
        <f t="shared" si="250"/>
        <v>2015</v>
      </c>
      <c r="V2670" t="str">
        <f>TEXT(W2670*29,"mmm")</f>
        <v>Sep</v>
      </c>
      <c r="W2670">
        <f t="shared" si="251"/>
        <v>9</v>
      </c>
    </row>
    <row r="2671" spans="1:23" ht="48" x14ac:dyDescent="0.2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47"/>
        <v>125</v>
      </c>
      <c r="P2671">
        <f t="shared" si="246"/>
        <v>91</v>
      </c>
      <c r="Q2671" s="11" t="s">
        <v>8316</v>
      </c>
      <c r="R2671" t="s">
        <v>8353</v>
      </c>
      <c r="S2671" s="17">
        <f t="shared" si="248"/>
        <v>42319.035833333335</v>
      </c>
      <c r="T2671" s="17">
        <f t="shared" si="249"/>
        <v>42379.035833333335</v>
      </c>
      <c r="U2671">
        <f t="shared" si="250"/>
        <v>2015</v>
      </c>
      <c r="V2671" t="str">
        <f>TEXT(W2671*29,"mmm")</f>
        <v>Nov</v>
      </c>
      <c r="W2671">
        <f t="shared" si="251"/>
        <v>11</v>
      </c>
    </row>
    <row r="2672" spans="1:23" ht="48" x14ac:dyDescent="0.2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47"/>
        <v>6</v>
      </c>
      <c r="P2672">
        <f t="shared" si="246"/>
        <v>41.58</v>
      </c>
      <c r="Q2672" s="11" t="s">
        <v>8316</v>
      </c>
      <c r="R2672" t="s">
        <v>8353</v>
      </c>
      <c r="S2672" s="17">
        <f t="shared" si="248"/>
        <v>41821.020601851851</v>
      </c>
      <c r="T2672" s="17">
        <f t="shared" si="249"/>
        <v>41849.020601851851</v>
      </c>
      <c r="U2672">
        <f t="shared" si="250"/>
        <v>2014</v>
      </c>
      <c r="V2672" t="str">
        <f>TEXT(W2672*29,"mmm")</f>
        <v>Jul</v>
      </c>
      <c r="W2672">
        <f t="shared" si="251"/>
        <v>7</v>
      </c>
    </row>
    <row r="2673" spans="1:23" ht="48" x14ac:dyDescent="0.2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47"/>
        <v>11</v>
      </c>
      <c r="P2673">
        <f t="shared" si="246"/>
        <v>33.76</v>
      </c>
      <c r="Q2673" s="11" t="s">
        <v>8316</v>
      </c>
      <c r="R2673" t="s">
        <v>8353</v>
      </c>
      <c r="S2673" s="17">
        <f t="shared" si="248"/>
        <v>41962.749027777783</v>
      </c>
      <c r="T2673" s="17">
        <f t="shared" si="249"/>
        <v>41992.818055555559</v>
      </c>
      <c r="U2673">
        <f t="shared" si="250"/>
        <v>2014</v>
      </c>
      <c r="V2673" t="str">
        <f>TEXT(W2673*29,"mmm")</f>
        <v>Nov</v>
      </c>
      <c r="W2673">
        <f t="shared" si="251"/>
        <v>11</v>
      </c>
    </row>
    <row r="2674" spans="1:23" ht="48" x14ac:dyDescent="0.2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47"/>
        <v>33</v>
      </c>
      <c r="P2674">
        <f t="shared" si="246"/>
        <v>70.62</v>
      </c>
      <c r="Q2674" s="11" t="s">
        <v>8316</v>
      </c>
      <c r="R2674" t="s">
        <v>8353</v>
      </c>
      <c r="S2674" s="17">
        <f t="shared" si="248"/>
        <v>42344.884143518517</v>
      </c>
      <c r="T2674" s="17">
        <f t="shared" si="249"/>
        <v>42366.25</v>
      </c>
      <c r="U2674">
        <f t="shared" si="250"/>
        <v>2015</v>
      </c>
      <c r="V2674" t="str">
        <f>TEXT(W2674*29,"mmm")</f>
        <v>Dec</v>
      </c>
      <c r="W2674">
        <f t="shared" si="251"/>
        <v>12</v>
      </c>
    </row>
    <row r="2675" spans="1:23" ht="48" x14ac:dyDescent="0.2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47"/>
        <v>28</v>
      </c>
      <c r="P2675">
        <f t="shared" si="246"/>
        <v>167.15</v>
      </c>
      <c r="Q2675" s="11" t="s">
        <v>8316</v>
      </c>
      <c r="R2675" t="s">
        <v>8353</v>
      </c>
      <c r="S2675" s="17">
        <f t="shared" si="248"/>
        <v>41912.541655092595</v>
      </c>
      <c r="T2675" s="17">
        <f t="shared" si="249"/>
        <v>41941.947916666664</v>
      </c>
      <c r="U2675">
        <f t="shared" si="250"/>
        <v>2014</v>
      </c>
      <c r="V2675" t="str">
        <f>TEXT(W2675*29,"mmm")</f>
        <v>Sep</v>
      </c>
      <c r="W2675">
        <f t="shared" si="251"/>
        <v>9</v>
      </c>
    </row>
    <row r="2676" spans="1:23" ht="64" x14ac:dyDescent="0.2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47"/>
        <v>63</v>
      </c>
      <c r="P2676">
        <f t="shared" si="246"/>
        <v>128.62</v>
      </c>
      <c r="Q2676" s="11" t="s">
        <v>8316</v>
      </c>
      <c r="R2676" t="s">
        <v>8353</v>
      </c>
      <c r="S2676" s="17">
        <f t="shared" si="248"/>
        <v>42529.632754629631</v>
      </c>
      <c r="T2676" s="17">
        <f t="shared" si="249"/>
        <v>42556.207638888889</v>
      </c>
      <c r="U2676">
        <f t="shared" si="250"/>
        <v>2016</v>
      </c>
      <c r="V2676" t="str">
        <f>TEXT(W2676*29,"mmm")</f>
        <v>Jun</v>
      </c>
      <c r="W2676">
        <f t="shared" si="251"/>
        <v>6</v>
      </c>
    </row>
    <row r="2677" spans="1:23" ht="48" x14ac:dyDescent="0.2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47"/>
        <v>8</v>
      </c>
      <c r="P2677">
        <f t="shared" si="246"/>
        <v>65.41</v>
      </c>
      <c r="Q2677" s="11" t="s">
        <v>8316</v>
      </c>
      <c r="R2677" t="s">
        <v>8353</v>
      </c>
      <c r="S2677" s="17">
        <f t="shared" si="248"/>
        <v>41923.857511574075</v>
      </c>
      <c r="T2677" s="17">
        <f t="shared" si="249"/>
        <v>41953.899178240739</v>
      </c>
      <c r="U2677">
        <f t="shared" si="250"/>
        <v>2014</v>
      </c>
      <c r="V2677" t="str">
        <f>TEXT(W2677*29,"mmm")</f>
        <v>Oct</v>
      </c>
      <c r="W2677">
        <f t="shared" si="251"/>
        <v>10</v>
      </c>
    </row>
    <row r="2678" spans="1:23" ht="48" x14ac:dyDescent="0.2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47"/>
        <v>50</v>
      </c>
      <c r="P2678">
        <f t="shared" si="246"/>
        <v>117.56</v>
      </c>
      <c r="Q2678" s="11" t="s">
        <v>8316</v>
      </c>
      <c r="R2678" t="s">
        <v>8353</v>
      </c>
      <c r="S2678" s="17">
        <f t="shared" si="248"/>
        <v>42482.624699074076</v>
      </c>
      <c r="T2678" s="17">
        <f t="shared" si="249"/>
        <v>42512.624699074076</v>
      </c>
      <c r="U2678">
        <f t="shared" si="250"/>
        <v>2016</v>
      </c>
      <c r="V2678" t="str">
        <f>TEXT(W2678*29,"mmm")</f>
        <v>Apr</v>
      </c>
      <c r="W2678">
        <f t="shared" si="251"/>
        <v>4</v>
      </c>
    </row>
    <row r="2679" spans="1:23" ht="48" x14ac:dyDescent="0.2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47"/>
        <v>18</v>
      </c>
      <c r="P2679">
        <f t="shared" si="246"/>
        <v>126.48</v>
      </c>
      <c r="Q2679" s="11" t="s">
        <v>8316</v>
      </c>
      <c r="R2679" t="s">
        <v>8353</v>
      </c>
      <c r="S2679" s="17">
        <f t="shared" si="248"/>
        <v>41793.029432870368</v>
      </c>
      <c r="T2679" s="17">
        <f t="shared" si="249"/>
        <v>41823.029432870368</v>
      </c>
      <c r="U2679">
        <f t="shared" si="250"/>
        <v>2014</v>
      </c>
      <c r="V2679" t="str">
        <f>TEXT(W2679*29,"mmm")</f>
        <v>Jun</v>
      </c>
      <c r="W2679">
        <f t="shared" si="251"/>
        <v>6</v>
      </c>
    </row>
    <row r="2680" spans="1:23" ht="48" x14ac:dyDescent="0.2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47"/>
        <v>0</v>
      </c>
      <c r="P2680">
        <f t="shared" si="246"/>
        <v>550</v>
      </c>
      <c r="Q2680" s="11" t="s">
        <v>8316</v>
      </c>
      <c r="R2680" t="s">
        <v>8353</v>
      </c>
      <c r="S2680" s="17">
        <f t="shared" si="248"/>
        <v>42241.798206018517</v>
      </c>
      <c r="T2680" s="17">
        <f t="shared" si="249"/>
        <v>42271.798206018517</v>
      </c>
      <c r="U2680">
        <f t="shared" si="250"/>
        <v>2015</v>
      </c>
      <c r="V2680" t="str">
        <f>TEXT(W2680*29,"mmm")</f>
        <v>Aug</v>
      </c>
      <c r="W2680">
        <f t="shared" si="251"/>
        <v>8</v>
      </c>
    </row>
    <row r="2681" spans="1:23" ht="48" x14ac:dyDescent="0.2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47"/>
        <v>0</v>
      </c>
      <c r="P2681">
        <f t="shared" si="246"/>
        <v>44</v>
      </c>
      <c r="Q2681" s="11" t="s">
        <v>8316</v>
      </c>
      <c r="R2681" t="s">
        <v>8353</v>
      </c>
      <c r="S2681" s="17">
        <f t="shared" si="248"/>
        <v>42033.001087962963</v>
      </c>
      <c r="T2681" s="17">
        <f t="shared" si="249"/>
        <v>42063.001087962963</v>
      </c>
      <c r="U2681">
        <f t="shared" si="250"/>
        <v>2015</v>
      </c>
      <c r="V2681" t="str">
        <f>TEXT(W2681*29,"mmm")</f>
        <v>Jan</v>
      </c>
      <c r="W2681">
        <f t="shared" si="251"/>
        <v>1</v>
      </c>
    </row>
    <row r="2682" spans="1:23" ht="16" x14ac:dyDescent="0.2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47"/>
        <v>1</v>
      </c>
      <c r="P2682">
        <f t="shared" si="246"/>
        <v>69</v>
      </c>
      <c r="Q2682" s="11" t="s">
        <v>8316</v>
      </c>
      <c r="R2682" t="s">
        <v>8353</v>
      </c>
      <c r="S2682" s="17">
        <f t="shared" si="248"/>
        <v>42436.211701388893</v>
      </c>
      <c r="T2682" s="17">
        <f t="shared" si="249"/>
        <v>42466.170034722221</v>
      </c>
      <c r="U2682">
        <f t="shared" si="250"/>
        <v>2016</v>
      </c>
      <c r="V2682" t="str">
        <f>TEXT(W2682*29,"mmm")</f>
        <v>Mar</v>
      </c>
      <c r="W2682">
        <f t="shared" si="251"/>
        <v>3</v>
      </c>
    </row>
    <row r="2683" spans="1:23" ht="48" x14ac:dyDescent="0.2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47"/>
        <v>1</v>
      </c>
      <c r="P2683">
        <f t="shared" si="246"/>
        <v>27.5</v>
      </c>
      <c r="Q2683" s="11" t="s">
        <v>8333</v>
      </c>
      <c r="R2683" t="s">
        <v>8334</v>
      </c>
      <c r="S2683" s="17">
        <f t="shared" si="248"/>
        <v>41805.895254629628</v>
      </c>
      <c r="T2683" s="17">
        <f t="shared" si="249"/>
        <v>41830.895254629628</v>
      </c>
      <c r="U2683">
        <f t="shared" si="250"/>
        <v>2014</v>
      </c>
      <c r="V2683" t="str">
        <f>TEXT(W2683*29,"mmm")</f>
        <v>Jun</v>
      </c>
      <c r="W2683">
        <f t="shared" si="251"/>
        <v>6</v>
      </c>
    </row>
    <row r="2684" spans="1:23" ht="48" x14ac:dyDescent="0.2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47"/>
        <v>28</v>
      </c>
      <c r="P2684">
        <f t="shared" si="246"/>
        <v>84.9</v>
      </c>
      <c r="Q2684" s="11" t="s">
        <v>8333</v>
      </c>
      <c r="R2684" t="s">
        <v>8334</v>
      </c>
      <c r="S2684" s="17">
        <f t="shared" si="248"/>
        <v>41932.871990740743</v>
      </c>
      <c r="T2684" s="17">
        <f t="shared" si="249"/>
        <v>41965.249305555553</v>
      </c>
      <c r="U2684">
        <f t="shared" si="250"/>
        <v>2014</v>
      </c>
      <c r="V2684" t="str">
        <f>TEXT(W2684*29,"mmm")</f>
        <v>Oct</v>
      </c>
      <c r="W2684">
        <f t="shared" si="251"/>
        <v>10</v>
      </c>
    </row>
    <row r="2685" spans="1:23" ht="48" x14ac:dyDescent="0.2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47"/>
        <v>0</v>
      </c>
      <c r="P2685">
        <f t="shared" si="246"/>
        <v>12</v>
      </c>
      <c r="Q2685" s="11" t="s">
        <v>8333</v>
      </c>
      <c r="R2685" t="s">
        <v>8334</v>
      </c>
      <c r="S2685" s="17">
        <f t="shared" si="248"/>
        <v>42034.75509259259</v>
      </c>
      <c r="T2685" s="17">
        <f t="shared" si="249"/>
        <v>42064.75509259259</v>
      </c>
      <c r="U2685">
        <f t="shared" si="250"/>
        <v>2015</v>
      </c>
      <c r="V2685" t="str">
        <f>TEXT(W2685*29,"mmm")</f>
        <v>Jan</v>
      </c>
      <c r="W2685">
        <f t="shared" si="251"/>
        <v>1</v>
      </c>
    </row>
    <row r="2686" spans="1:23" ht="48" x14ac:dyDescent="0.2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47"/>
        <v>1</v>
      </c>
      <c r="P2686">
        <f t="shared" si="246"/>
        <v>200</v>
      </c>
      <c r="Q2686" s="11" t="s">
        <v>8333</v>
      </c>
      <c r="R2686" t="s">
        <v>8334</v>
      </c>
      <c r="S2686" s="17">
        <f t="shared" si="248"/>
        <v>41820.914641203701</v>
      </c>
      <c r="T2686" s="17">
        <f t="shared" si="249"/>
        <v>41860.914641203701</v>
      </c>
      <c r="U2686">
        <f t="shared" si="250"/>
        <v>2014</v>
      </c>
      <c r="V2686" t="str">
        <f>TEXT(W2686*29,"mmm")</f>
        <v>Jun</v>
      </c>
      <c r="W2686">
        <f t="shared" si="251"/>
        <v>6</v>
      </c>
    </row>
    <row r="2687" spans="1:23" ht="48" x14ac:dyDescent="0.2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47"/>
        <v>0</v>
      </c>
      <c r="P2687">
        <f t="shared" si="246"/>
        <v>10</v>
      </c>
      <c r="Q2687" s="11" t="s">
        <v>8333</v>
      </c>
      <c r="R2687" t="s">
        <v>8334</v>
      </c>
      <c r="S2687" s="17">
        <f t="shared" si="248"/>
        <v>42061.69594907407</v>
      </c>
      <c r="T2687" s="17">
        <f t="shared" si="249"/>
        <v>42121.654282407413</v>
      </c>
      <c r="U2687">
        <f t="shared" si="250"/>
        <v>2015</v>
      </c>
      <c r="V2687" t="str">
        <f>TEXT(W2687*29,"mmm")</f>
        <v>Feb</v>
      </c>
      <c r="W2687">
        <f t="shared" si="251"/>
        <v>2</v>
      </c>
    </row>
    <row r="2688" spans="1:23" ht="48" x14ac:dyDescent="0.2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47"/>
        <v>0</v>
      </c>
      <c r="P2688">
        <f t="shared" si="246"/>
        <v>0</v>
      </c>
      <c r="Q2688" s="11" t="s">
        <v>8333</v>
      </c>
      <c r="R2688" t="s">
        <v>8334</v>
      </c>
      <c r="S2688" s="17">
        <f t="shared" si="248"/>
        <v>41892.974803240737</v>
      </c>
      <c r="T2688" s="17">
        <f t="shared" si="249"/>
        <v>41912.974803240737</v>
      </c>
      <c r="U2688">
        <f t="shared" si="250"/>
        <v>2014</v>
      </c>
      <c r="V2688" t="str">
        <f>TEXT(W2688*29,"mmm")</f>
        <v>Sep</v>
      </c>
      <c r="W2688">
        <f t="shared" si="251"/>
        <v>9</v>
      </c>
    </row>
    <row r="2689" spans="1:23" ht="48" x14ac:dyDescent="0.2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47"/>
        <v>0</v>
      </c>
      <c r="P2689">
        <f t="shared" si="246"/>
        <v>0</v>
      </c>
      <c r="Q2689" s="11" t="s">
        <v>8333</v>
      </c>
      <c r="R2689" t="s">
        <v>8334</v>
      </c>
      <c r="S2689" s="17">
        <f t="shared" si="248"/>
        <v>42154.64025462963</v>
      </c>
      <c r="T2689" s="17">
        <f t="shared" si="249"/>
        <v>42184.64025462963</v>
      </c>
      <c r="U2689">
        <f t="shared" si="250"/>
        <v>2015</v>
      </c>
      <c r="V2689" t="str">
        <f>TEXT(W2689*29,"mmm")</f>
        <v>May</v>
      </c>
      <c r="W2689">
        <f t="shared" si="251"/>
        <v>5</v>
      </c>
    </row>
    <row r="2690" spans="1:23" ht="32" x14ac:dyDescent="0.2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47"/>
        <v>0</v>
      </c>
      <c r="P2690">
        <f t="shared" ref="P2690:P2753" si="252">IFERROR(ROUND(E2690/L2690,2),0)</f>
        <v>5.29</v>
      </c>
      <c r="Q2690" s="11" t="s">
        <v>8333</v>
      </c>
      <c r="R2690" t="s">
        <v>8334</v>
      </c>
      <c r="S2690" s="17">
        <f t="shared" si="248"/>
        <v>42028.118865740747</v>
      </c>
      <c r="T2690" s="17">
        <f t="shared" si="249"/>
        <v>42059.125</v>
      </c>
      <c r="U2690">
        <f t="shared" si="250"/>
        <v>2015</v>
      </c>
      <c r="V2690" t="str">
        <f>TEXT(W2690*29,"mmm")</f>
        <v>Jan</v>
      </c>
      <c r="W2690">
        <f t="shared" si="251"/>
        <v>1</v>
      </c>
    </row>
    <row r="2691" spans="1:23" ht="48" x14ac:dyDescent="0.2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53">ROUND(E2691/D2691*100,0)</f>
        <v>0</v>
      </c>
      <c r="P2691">
        <f t="shared" si="252"/>
        <v>1</v>
      </c>
      <c r="Q2691" s="11" t="s">
        <v>8333</v>
      </c>
      <c r="R2691" t="s">
        <v>8334</v>
      </c>
      <c r="S2691" s="17">
        <f t="shared" ref="S2691:S2754" si="254">(((J2691/60)/60)/24)+DATE(1970,1,1)</f>
        <v>42551.961689814809</v>
      </c>
      <c r="T2691" s="17">
        <f t="shared" ref="T2691:T2754" si="255">(((I2691/60)/60)/24)+DATE(1970,1,1)</f>
        <v>42581.961689814809</v>
      </c>
      <c r="U2691">
        <f t="shared" ref="U2691:U2754" si="256">YEAR(S2691)</f>
        <v>2016</v>
      </c>
      <c r="V2691" t="str">
        <f>TEXT(W2691*29,"mmm")</f>
        <v>Jun</v>
      </c>
      <c r="W2691">
        <f t="shared" ref="W2691:W2754" si="257">MONTH(S2691)</f>
        <v>6</v>
      </c>
    </row>
    <row r="2692" spans="1:23" ht="48" x14ac:dyDescent="0.2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53"/>
        <v>11</v>
      </c>
      <c r="P2692">
        <f t="shared" si="252"/>
        <v>72.760000000000005</v>
      </c>
      <c r="Q2692" s="11" t="s">
        <v>8333</v>
      </c>
      <c r="R2692" t="s">
        <v>8334</v>
      </c>
      <c r="S2692" s="17">
        <f t="shared" si="254"/>
        <v>42113.105046296296</v>
      </c>
      <c r="T2692" s="17">
        <f t="shared" si="255"/>
        <v>42158.105046296296</v>
      </c>
      <c r="U2692">
        <f t="shared" si="256"/>
        <v>2015</v>
      </c>
      <c r="V2692" t="str">
        <f>TEXT(W2692*29,"mmm")</f>
        <v>Apr</v>
      </c>
      <c r="W2692">
        <f t="shared" si="257"/>
        <v>4</v>
      </c>
    </row>
    <row r="2693" spans="1:23" ht="32" x14ac:dyDescent="0.2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53"/>
        <v>0</v>
      </c>
      <c r="P2693">
        <f t="shared" si="252"/>
        <v>17.5</v>
      </c>
      <c r="Q2693" s="11" t="s">
        <v>8333</v>
      </c>
      <c r="R2693" t="s">
        <v>8334</v>
      </c>
      <c r="S2693" s="17">
        <f t="shared" si="254"/>
        <v>42089.724039351851</v>
      </c>
      <c r="T2693" s="17">
        <f t="shared" si="255"/>
        <v>42134.724039351851</v>
      </c>
      <c r="U2693">
        <f t="shared" si="256"/>
        <v>2015</v>
      </c>
      <c r="V2693" t="str">
        <f>TEXT(W2693*29,"mmm")</f>
        <v>Mar</v>
      </c>
      <c r="W2693">
        <f t="shared" si="257"/>
        <v>3</v>
      </c>
    </row>
    <row r="2694" spans="1:23" ht="48" x14ac:dyDescent="0.2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53"/>
        <v>1</v>
      </c>
      <c r="P2694">
        <f t="shared" si="252"/>
        <v>25</v>
      </c>
      <c r="Q2694" s="11" t="s">
        <v>8333</v>
      </c>
      <c r="R2694" t="s">
        <v>8334</v>
      </c>
      <c r="S2694" s="17">
        <f t="shared" si="254"/>
        <v>42058.334027777775</v>
      </c>
      <c r="T2694" s="17">
        <f t="shared" si="255"/>
        <v>42088.292361111111</v>
      </c>
      <c r="U2694">
        <f t="shared" si="256"/>
        <v>2015</v>
      </c>
      <c r="V2694" t="str">
        <f>TEXT(W2694*29,"mmm")</f>
        <v>Feb</v>
      </c>
      <c r="W2694">
        <f t="shared" si="257"/>
        <v>2</v>
      </c>
    </row>
    <row r="2695" spans="1:23" ht="48" x14ac:dyDescent="0.2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53"/>
        <v>1</v>
      </c>
      <c r="P2695">
        <f t="shared" si="252"/>
        <v>13.33</v>
      </c>
      <c r="Q2695" s="11" t="s">
        <v>8333</v>
      </c>
      <c r="R2695" t="s">
        <v>8334</v>
      </c>
      <c r="S2695" s="17">
        <f t="shared" si="254"/>
        <v>41834.138495370367</v>
      </c>
      <c r="T2695" s="17">
        <f t="shared" si="255"/>
        <v>41864.138495370367</v>
      </c>
      <c r="U2695">
        <f t="shared" si="256"/>
        <v>2014</v>
      </c>
      <c r="V2695" t="str">
        <f>TEXT(W2695*29,"mmm")</f>
        <v>Jul</v>
      </c>
      <c r="W2695">
        <f t="shared" si="257"/>
        <v>7</v>
      </c>
    </row>
    <row r="2696" spans="1:23" ht="48" x14ac:dyDescent="0.2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53"/>
        <v>0</v>
      </c>
      <c r="P2696">
        <f t="shared" si="252"/>
        <v>1</v>
      </c>
      <c r="Q2696" s="11" t="s">
        <v>8333</v>
      </c>
      <c r="R2696" t="s">
        <v>8334</v>
      </c>
      <c r="S2696" s="17">
        <f t="shared" si="254"/>
        <v>41878.140497685185</v>
      </c>
      <c r="T2696" s="17">
        <f t="shared" si="255"/>
        <v>41908.140497685185</v>
      </c>
      <c r="U2696">
        <f t="shared" si="256"/>
        <v>2014</v>
      </c>
      <c r="V2696" t="str">
        <f>TEXT(W2696*29,"mmm")</f>
        <v>Aug</v>
      </c>
      <c r="W2696">
        <f t="shared" si="257"/>
        <v>8</v>
      </c>
    </row>
    <row r="2697" spans="1:23" ht="32" x14ac:dyDescent="0.2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53"/>
        <v>0</v>
      </c>
      <c r="P2697">
        <f t="shared" si="252"/>
        <v>23.67</v>
      </c>
      <c r="Q2697" s="11" t="s">
        <v>8333</v>
      </c>
      <c r="R2697" t="s">
        <v>8334</v>
      </c>
      <c r="S2697" s="17">
        <f t="shared" si="254"/>
        <v>42048.181921296295</v>
      </c>
      <c r="T2697" s="17">
        <f t="shared" si="255"/>
        <v>42108.14025462963</v>
      </c>
      <c r="U2697">
        <f t="shared" si="256"/>
        <v>2015</v>
      </c>
      <c r="V2697" t="str">
        <f>TEXT(W2697*29,"mmm")</f>
        <v>Feb</v>
      </c>
      <c r="W2697">
        <f t="shared" si="257"/>
        <v>2</v>
      </c>
    </row>
    <row r="2698" spans="1:23" ht="48" x14ac:dyDescent="0.2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53"/>
        <v>6</v>
      </c>
      <c r="P2698">
        <f t="shared" si="252"/>
        <v>89.21</v>
      </c>
      <c r="Q2698" s="11" t="s">
        <v>8333</v>
      </c>
      <c r="R2698" t="s">
        <v>8334</v>
      </c>
      <c r="S2698" s="17">
        <f t="shared" si="254"/>
        <v>41964.844444444447</v>
      </c>
      <c r="T2698" s="17">
        <f t="shared" si="255"/>
        <v>41998.844444444447</v>
      </c>
      <c r="U2698">
        <f t="shared" si="256"/>
        <v>2014</v>
      </c>
      <c r="V2698" t="str">
        <f>TEXT(W2698*29,"mmm")</f>
        <v>Nov</v>
      </c>
      <c r="W2698">
        <f t="shared" si="257"/>
        <v>11</v>
      </c>
    </row>
    <row r="2699" spans="1:23" ht="48" x14ac:dyDescent="0.2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53"/>
        <v>26</v>
      </c>
      <c r="P2699">
        <f t="shared" si="252"/>
        <v>116.56</v>
      </c>
      <c r="Q2699" s="11" t="s">
        <v>8333</v>
      </c>
      <c r="R2699" t="s">
        <v>8334</v>
      </c>
      <c r="S2699" s="17">
        <f t="shared" si="254"/>
        <v>42187.940081018518</v>
      </c>
      <c r="T2699" s="17">
        <f t="shared" si="255"/>
        <v>42218.916666666672</v>
      </c>
      <c r="U2699">
        <f t="shared" si="256"/>
        <v>2015</v>
      </c>
      <c r="V2699" t="str">
        <f>TEXT(W2699*29,"mmm")</f>
        <v>Jul</v>
      </c>
      <c r="W2699">
        <f t="shared" si="257"/>
        <v>7</v>
      </c>
    </row>
    <row r="2700" spans="1:23" ht="48" x14ac:dyDescent="0.2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53"/>
        <v>0</v>
      </c>
      <c r="P2700">
        <f t="shared" si="252"/>
        <v>13.01</v>
      </c>
      <c r="Q2700" s="11" t="s">
        <v>8333</v>
      </c>
      <c r="R2700" t="s">
        <v>8334</v>
      </c>
      <c r="S2700" s="17">
        <f t="shared" si="254"/>
        <v>41787.898240740738</v>
      </c>
      <c r="T2700" s="17">
        <f t="shared" si="255"/>
        <v>41817.898240740738</v>
      </c>
      <c r="U2700">
        <f t="shared" si="256"/>
        <v>2014</v>
      </c>
      <c r="V2700" t="str">
        <f>TEXT(W2700*29,"mmm")</f>
        <v>May</v>
      </c>
      <c r="W2700">
        <f t="shared" si="257"/>
        <v>5</v>
      </c>
    </row>
    <row r="2701" spans="1:23" ht="48" x14ac:dyDescent="0.2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53"/>
        <v>0</v>
      </c>
      <c r="P2701">
        <f t="shared" si="252"/>
        <v>0</v>
      </c>
      <c r="Q2701" s="11" t="s">
        <v>8333</v>
      </c>
      <c r="R2701" t="s">
        <v>8334</v>
      </c>
      <c r="S2701" s="17">
        <f t="shared" si="254"/>
        <v>41829.896562499998</v>
      </c>
      <c r="T2701" s="17">
        <f t="shared" si="255"/>
        <v>41859.896562499998</v>
      </c>
      <c r="U2701">
        <f t="shared" si="256"/>
        <v>2014</v>
      </c>
      <c r="V2701" t="str">
        <f>TEXT(W2701*29,"mmm")</f>
        <v>Jul</v>
      </c>
      <c r="W2701">
        <f t="shared" si="257"/>
        <v>7</v>
      </c>
    </row>
    <row r="2702" spans="1:23" ht="48" x14ac:dyDescent="0.2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53"/>
        <v>1</v>
      </c>
      <c r="P2702">
        <f t="shared" si="252"/>
        <v>17.5</v>
      </c>
      <c r="Q2702" s="11" t="s">
        <v>8333</v>
      </c>
      <c r="R2702" t="s">
        <v>8334</v>
      </c>
      <c r="S2702" s="17">
        <f t="shared" si="254"/>
        <v>41870.87467592593</v>
      </c>
      <c r="T2702" s="17">
        <f t="shared" si="255"/>
        <v>41900.87467592593</v>
      </c>
      <c r="U2702">
        <f t="shared" si="256"/>
        <v>2014</v>
      </c>
      <c r="V2702" t="str">
        <f>TEXT(W2702*29,"mmm")</f>
        <v>Aug</v>
      </c>
      <c r="W2702">
        <f t="shared" si="257"/>
        <v>8</v>
      </c>
    </row>
    <row r="2703" spans="1:23" ht="48" x14ac:dyDescent="0.2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53"/>
        <v>46</v>
      </c>
      <c r="P2703">
        <f t="shared" si="252"/>
        <v>34.130000000000003</v>
      </c>
      <c r="Q2703" s="11" t="s">
        <v>8314</v>
      </c>
      <c r="R2703" t="s">
        <v>8354</v>
      </c>
      <c r="S2703" s="17">
        <f t="shared" si="254"/>
        <v>42801.774699074071</v>
      </c>
      <c r="T2703" s="17">
        <f t="shared" si="255"/>
        <v>42832.733032407406</v>
      </c>
      <c r="U2703">
        <f t="shared" si="256"/>
        <v>2017</v>
      </c>
      <c r="V2703" t="str">
        <f>TEXT(W2703*29,"mmm")</f>
        <v>Mar</v>
      </c>
      <c r="W2703">
        <f t="shared" si="257"/>
        <v>3</v>
      </c>
    </row>
    <row r="2704" spans="1:23" ht="48" x14ac:dyDescent="0.2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53"/>
        <v>34</v>
      </c>
      <c r="P2704">
        <f t="shared" si="252"/>
        <v>132.35</v>
      </c>
      <c r="Q2704" s="11" t="s">
        <v>8314</v>
      </c>
      <c r="R2704" t="s">
        <v>8354</v>
      </c>
      <c r="S2704" s="17">
        <f t="shared" si="254"/>
        <v>42800.801817129628</v>
      </c>
      <c r="T2704" s="17">
        <f t="shared" si="255"/>
        <v>42830.760150462964</v>
      </c>
      <c r="U2704">
        <f t="shared" si="256"/>
        <v>2017</v>
      </c>
      <c r="V2704" t="str">
        <f>TEXT(W2704*29,"mmm")</f>
        <v>Mar</v>
      </c>
      <c r="W2704">
        <f t="shared" si="257"/>
        <v>3</v>
      </c>
    </row>
    <row r="2705" spans="1:23" ht="32" x14ac:dyDescent="0.2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53"/>
        <v>104</v>
      </c>
      <c r="P2705">
        <f t="shared" si="252"/>
        <v>922.22</v>
      </c>
      <c r="Q2705" s="11" t="s">
        <v>8314</v>
      </c>
      <c r="R2705" t="s">
        <v>8354</v>
      </c>
      <c r="S2705" s="17">
        <f t="shared" si="254"/>
        <v>42756.690162037034</v>
      </c>
      <c r="T2705" s="17">
        <f t="shared" si="255"/>
        <v>42816.648495370369</v>
      </c>
      <c r="U2705">
        <f t="shared" si="256"/>
        <v>2017</v>
      </c>
      <c r="V2705" t="str">
        <f>TEXT(W2705*29,"mmm")</f>
        <v>Jan</v>
      </c>
      <c r="W2705">
        <f t="shared" si="257"/>
        <v>1</v>
      </c>
    </row>
    <row r="2706" spans="1:23" ht="48" x14ac:dyDescent="0.2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53"/>
        <v>6</v>
      </c>
      <c r="P2706">
        <f t="shared" si="252"/>
        <v>163.57</v>
      </c>
      <c r="Q2706" s="11" t="s">
        <v>8314</v>
      </c>
      <c r="R2706" t="s">
        <v>8354</v>
      </c>
      <c r="S2706" s="17">
        <f t="shared" si="254"/>
        <v>42787.862430555557</v>
      </c>
      <c r="T2706" s="17">
        <f t="shared" si="255"/>
        <v>42830.820763888885</v>
      </c>
      <c r="U2706">
        <f t="shared" si="256"/>
        <v>2017</v>
      </c>
      <c r="V2706" t="str">
        <f>TEXT(W2706*29,"mmm")</f>
        <v>Feb</v>
      </c>
      <c r="W2706">
        <f t="shared" si="257"/>
        <v>2</v>
      </c>
    </row>
    <row r="2707" spans="1:23" ht="32" x14ac:dyDescent="0.2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53"/>
        <v>11</v>
      </c>
      <c r="P2707">
        <f t="shared" si="252"/>
        <v>217.38</v>
      </c>
      <c r="Q2707" s="11" t="s">
        <v>8314</v>
      </c>
      <c r="R2707" t="s">
        <v>8354</v>
      </c>
      <c r="S2707" s="17">
        <f t="shared" si="254"/>
        <v>42773.916180555556</v>
      </c>
      <c r="T2707" s="17">
        <f t="shared" si="255"/>
        <v>42818.874513888892</v>
      </c>
      <c r="U2707">
        <f t="shared" si="256"/>
        <v>2017</v>
      </c>
      <c r="V2707" t="str">
        <f>TEXT(W2707*29,"mmm")</f>
        <v>Feb</v>
      </c>
      <c r="W2707">
        <f t="shared" si="257"/>
        <v>2</v>
      </c>
    </row>
    <row r="2708" spans="1:23" ht="48" x14ac:dyDescent="0.2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53"/>
        <v>112</v>
      </c>
      <c r="P2708">
        <f t="shared" si="252"/>
        <v>149.44</v>
      </c>
      <c r="Q2708" s="11" t="s">
        <v>8314</v>
      </c>
      <c r="R2708" t="s">
        <v>8354</v>
      </c>
      <c r="S2708" s="17">
        <f t="shared" si="254"/>
        <v>41899.294942129629</v>
      </c>
      <c r="T2708" s="17">
        <f t="shared" si="255"/>
        <v>41928.290972222225</v>
      </c>
      <c r="U2708">
        <f t="shared" si="256"/>
        <v>2014</v>
      </c>
      <c r="V2708" t="str">
        <f>TEXT(W2708*29,"mmm")</f>
        <v>Sep</v>
      </c>
      <c r="W2708">
        <f t="shared" si="257"/>
        <v>9</v>
      </c>
    </row>
    <row r="2709" spans="1:23" ht="48" x14ac:dyDescent="0.2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53"/>
        <v>351</v>
      </c>
      <c r="P2709">
        <f t="shared" si="252"/>
        <v>71.239999999999995</v>
      </c>
      <c r="Q2709" s="11" t="s">
        <v>8314</v>
      </c>
      <c r="R2709" t="s">
        <v>8354</v>
      </c>
      <c r="S2709" s="17">
        <f t="shared" si="254"/>
        <v>41391.782905092594</v>
      </c>
      <c r="T2709" s="17">
        <f t="shared" si="255"/>
        <v>41421.290972222225</v>
      </c>
      <c r="U2709">
        <f t="shared" si="256"/>
        <v>2013</v>
      </c>
      <c r="V2709" t="str">
        <f>TEXT(W2709*29,"mmm")</f>
        <v>Apr</v>
      </c>
      <c r="W2709">
        <f t="shared" si="257"/>
        <v>4</v>
      </c>
    </row>
    <row r="2710" spans="1:23" ht="48" x14ac:dyDescent="0.2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53"/>
        <v>233</v>
      </c>
      <c r="P2710">
        <f t="shared" si="252"/>
        <v>44.46</v>
      </c>
      <c r="Q2710" s="11" t="s">
        <v>8314</v>
      </c>
      <c r="R2710" t="s">
        <v>8354</v>
      </c>
      <c r="S2710" s="17">
        <f t="shared" si="254"/>
        <v>42512.698217592595</v>
      </c>
      <c r="T2710" s="17">
        <f t="shared" si="255"/>
        <v>42572.698217592595</v>
      </c>
      <c r="U2710">
        <f t="shared" si="256"/>
        <v>2016</v>
      </c>
      <c r="V2710" t="str">
        <f>TEXT(W2710*29,"mmm")</f>
        <v>May</v>
      </c>
      <c r="W2710">
        <f t="shared" si="257"/>
        <v>5</v>
      </c>
    </row>
    <row r="2711" spans="1:23" ht="48" x14ac:dyDescent="0.2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53"/>
        <v>102</v>
      </c>
      <c r="P2711">
        <f t="shared" si="252"/>
        <v>164.94</v>
      </c>
      <c r="Q2711" s="11" t="s">
        <v>8314</v>
      </c>
      <c r="R2711" t="s">
        <v>8354</v>
      </c>
      <c r="S2711" s="17">
        <f t="shared" si="254"/>
        <v>42612.149780092594</v>
      </c>
      <c r="T2711" s="17">
        <f t="shared" si="255"/>
        <v>42647.165972222225</v>
      </c>
      <c r="U2711">
        <f t="shared" si="256"/>
        <v>2016</v>
      </c>
      <c r="V2711" t="str">
        <f>TEXT(W2711*29,"mmm")</f>
        <v>Aug</v>
      </c>
      <c r="W2711">
        <f t="shared" si="257"/>
        <v>8</v>
      </c>
    </row>
    <row r="2712" spans="1:23" ht="32" x14ac:dyDescent="0.2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53"/>
        <v>154</v>
      </c>
      <c r="P2712">
        <f t="shared" si="252"/>
        <v>84.87</v>
      </c>
      <c r="Q2712" s="11" t="s">
        <v>8314</v>
      </c>
      <c r="R2712" t="s">
        <v>8354</v>
      </c>
      <c r="S2712" s="17">
        <f t="shared" si="254"/>
        <v>41828.229490740741</v>
      </c>
      <c r="T2712" s="17">
        <f t="shared" si="255"/>
        <v>41860.083333333336</v>
      </c>
      <c r="U2712">
        <f t="shared" si="256"/>
        <v>2014</v>
      </c>
      <c r="V2712" t="str">
        <f>TEXT(W2712*29,"mmm")</f>
        <v>Jul</v>
      </c>
      <c r="W2712">
        <f t="shared" si="257"/>
        <v>7</v>
      </c>
    </row>
    <row r="2713" spans="1:23" ht="48" x14ac:dyDescent="0.2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53"/>
        <v>101</v>
      </c>
      <c r="P2713">
        <f t="shared" si="252"/>
        <v>53.95</v>
      </c>
      <c r="Q2713" s="11" t="s">
        <v>8314</v>
      </c>
      <c r="R2713" t="s">
        <v>8354</v>
      </c>
      <c r="S2713" s="17">
        <f t="shared" si="254"/>
        <v>41780.745254629634</v>
      </c>
      <c r="T2713" s="17">
        <f t="shared" si="255"/>
        <v>41810.917361111111</v>
      </c>
      <c r="U2713">
        <f t="shared" si="256"/>
        <v>2014</v>
      </c>
      <c r="V2713" t="str">
        <f>TEXT(W2713*29,"mmm")</f>
        <v>May</v>
      </c>
      <c r="W2713">
        <f t="shared" si="257"/>
        <v>5</v>
      </c>
    </row>
    <row r="2714" spans="1:23" ht="48" x14ac:dyDescent="0.2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53"/>
        <v>131</v>
      </c>
      <c r="P2714">
        <f t="shared" si="252"/>
        <v>50.53</v>
      </c>
      <c r="Q2714" s="11" t="s">
        <v>8314</v>
      </c>
      <c r="R2714" t="s">
        <v>8354</v>
      </c>
      <c r="S2714" s="17">
        <f t="shared" si="254"/>
        <v>41432.062037037038</v>
      </c>
      <c r="T2714" s="17">
        <f t="shared" si="255"/>
        <v>41468.75</v>
      </c>
      <c r="U2714">
        <f t="shared" si="256"/>
        <v>2013</v>
      </c>
      <c r="V2714" t="str">
        <f>TEXT(W2714*29,"mmm")</f>
        <v>Jun</v>
      </c>
      <c r="W2714">
        <f t="shared" si="257"/>
        <v>6</v>
      </c>
    </row>
    <row r="2715" spans="1:23" ht="48" x14ac:dyDescent="0.2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53"/>
        <v>102</v>
      </c>
      <c r="P2715">
        <f t="shared" si="252"/>
        <v>108</v>
      </c>
      <c r="Q2715" s="11" t="s">
        <v>8314</v>
      </c>
      <c r="R2715" t="s">
        <v>8354</v>
      </c>
      <c r="S2715" s="17">
        <f t="shared" si="254"/>
        <v>42322.653749999998</v>
      </c>
      <c r="T2715" s="17">
        <f t="shared" si="255"/>
        <v>42362.653749999998</v>
      </c>
      <c r="U2715">
        <f t="shared" si="256"/>
        <v>2015</v>
      </c>
      <c r="V2715" t="str">
        <f>TEXT(W2715*29,"mmm")</f>
        <v>Nov</v>
      </c>
      <c r="W2715">
        <f t="shared" si="257"/>
        <v>11</v>
      </c>
    </row>
    <row r="2716" spans="1:23" ht="32" x14ac:dyDescent="0.2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53"/>
        <v>116</v>
      </c>
      <c r="P2716">
        <f t="shared" si="252"/>
        <v>95.37</v>
      </c>
      <c r="Q2716" s="11" t="s">
        <v>8314</v>
      </c>
      <c r="R2716" t="s">
        <v>8354</v>
      </c>
      <c r="S2716" s="17">
        <f t="shared" si="254"/>
        <v>42629.655046296291</v>
      </c>
      <c r="T2716" s="17">
        <f t="shared" si="255"/>
        <v>42657.958333333328</v>
      </c>
      <c r="U2716">
        <f t="shared" si="256"/>
        <v>2016</v>
      </c>
      <c r="V2716" t="str">
        <f>TEXT(W2716*29,"mmm")</f>
        <v>Sep</v>
      </c>
      <c r="W2716">
        <f t="shared" si="257"/>
        <v>9</v>
      </c>
    </row>
    <row r="2717" spans="1:23" ht="48" x14ac:dyDescent="0.2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53"/>
        <v>265</v>
      </c>
      <c r="P2717">
        <f t="shared" si="252"/>
        <v>57.63</v>
      </c>
      <c r="Q2717" s="11" t="s">
        <v>8314</v>
      </c>
      <c r="R2717" t="s">
        <v>8354</v>
      </c>
      <c r="S2717" s="17">
        <f t="shared" si="254"/>
        <v>42387.398472222223</v>
      </c>
      <c r="T2717" s="17">
        <f t="shared" si="255"/>
        <v>42421.398472222223</v>
      </c>
      <c r="U2717">
        <f t="shared" si="256"/>
        <v>2016</v>
      </c>
      <c r="V2717" t="str">
        <f>TEXT(W2717*29,"mmm")</f>
        <v>Jan</v>
      </c>
      <c r="W2717">
        <f t="shared" si="257"/>
        <v>1</v>
      </c>
    </row>
    <row r="2718" spans="1:23" ht="64" x14ac:dyDescent="0.2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53"/>
        <v>120</v>
      </c>
      <c r="P2718">
        <f t="shared" si="252"/>
        <v>64.16</v>
      </c>
      <c r="Q2718" s="11" t="s">
        <v>8314</v>
      </c>
      <c r="R2718" t="s">
        <v>8354</v>
      </c>
      <c r="S2718" s="17">
        <f t="shared" si="254"/>
        <v>42255.333252314813</v>
      </c>
      <c r="T2718" s="17">
        <f t="shared" si="255"/>
        <v>42285.333252314813</v>
      </c>
      <c r="U2718">
        <f t="shared" si="256"/>
        <v>2015</v>
      </c>
      <c r="V2718" t="str">
        <f>TEXT(W2718*29,"mmm")</f>
        <v>Sep</v>
      </c>
      <c r="W2718">
        <f t="shared" si="257"/>
        <v>9</v>
      </c>
    </row>
    <row r="2719" spans="1:23" ht="48" x14ac:dyDescent="0.2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53"/>
        <v>120</v>
      </c>
      <c r="P2719">
        <f t="shared" si="252"/>
        <v>92.39</v>
      </c>
      <c r="Q2719" s="11" t="s">
        <v>8314</v>
      </c>
      <c r="R2719" t="s">
        <v>8354</v>
      </c>
      <c r="S2719" s="17">
        <f t="shared" si="254"/>
        <v>41934.914918981485</v>
      </c>
      <c r="T2719" s="17">
        <f t="shared" si="255"/>
        <v>41979.956585648149</v>
      </c>
      <c r="U2719">
        <f t="shared" si="256"/>
        <v>2014</v>
      </c>
      <c r="V2719" t="str">
        <f>TEXT(W2719*29,"mmm")</f>
        <v>Oct</v>
      </c>
      <c r="W2719">
        <f t="shared" si="257"/>
        <v>10</v>
      </c>
    </row>
    <row r="2720" spans="1:23" ht="48" x14ac:dyDescent="0.2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53"/>
        <v>104</v>
      </c>
      <c r="P2720">
        <f t="shared" si="252"/>
        <v>125.98</v>
      </c>
      <c r="Q2720" s="11" t="s">
        <v>8314</v>
      </c>
      <c r="R2720" t="s">
        <v>8354</v>
      </c>
      <c r="S2720" s="17">
        <f t="shared" si="254"/>
        <v>42465.596585648149</v>
      </c>
      <c r="T2720" s="17">
        <f t="shared" si="255"/>
        <v>42493.958333333328</v>
      </c>
      <c r="U2720">
        <f t="shared" si="256"/>
        <v>2016</v>
      </c>
      <c r="V2720" t="str">
        <f>TEXT(W2720*29,"mmm")</f>
        <v>Apr</v>
      </c>
      <c r="W2720">
        <f t="shared" si="257"/>
        <v>4</v>
      </c>
    </row>
    <row r="2721" spans="1:23" ht="48" x14ac:dyDescent="0.2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53"/>
        <v>109</v>
      </c>
      <c r="P2721">
        <f t="shared" si="252"/>
        <v>94.64</v>
      </c>
      <c r="Q2721" s="11" t="s">
        <v>8314</v>
      </c>
      <c r="R2721" t="s">
        <v>8354</v>
      </c>
      <c r="S2721" s="17">
        <f t="shared" si="254"/>
        <v>42418.031180555554</v>
      </c>
      <c r="T2721" s="17">
        <f t="shared" si="255"/>
        <v>42477.989513888882</v>
      </c>
      <c r="U2721">
        <f t="shared" si="256"/>
        <v>2016</v>
      </c>
      <c r="V2721" t="str">
        <f>TEXT(W2721*29,"mmm")</f>
        <v>Feb</v>
      </c>
      <c r="W2721">
        <f t="shared" si="257"/>
        <v>2</v>
      </c>
    </row>
    <row r="2722" spans="1:23" ht="48" x14ac:dyDescent="0.2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53"/>
        <v>118</v>
      </c>
      <c r="P2722">
        <f t="shared" si="252"/>
        <v>170.7</v>
      </c>
      <c r="Q2722" s="11" t="s">
        <v>8314</v>
      </c>
      <c r="R2722" t="s">
        <v>8354</v>
      </c>
      <c r="S2722" s="17">
        <f t="shared" si="254"/>
        <v>42655.465891203698</v>
      </c>
      <c r="T2722" s="17">
        <f t="shared" si="255"/>
        <v>42685.507557870369</v>
      </c>
      <c r="U2722">
        <f t="shared" si="256"/>
        <v>2016</v>
      </c>
      <c r="V2722" t="str">
        <f>TEXT(W2722*29,"mmm")</f>
        <v>Oct</v>
      </c>
      <c r="W2722">
        <f t="shared" si="257"/>
        <v>10</v>
      </c>
    </row>
    <row r="2723" spans="1:23" ht="48" x14ac:dyDescent="0.2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53"/>
        <v>1462</v>
      </c>
      <c r="P2723">
        <f t="shared" si="252"/>
        <v>40.76</v>
      </c>
      <c r="Q2723" s="11" t="s">
        <v>8316</v>
      </c>
      <c r="R2723" t="s">
        <v>8346</v>
      </c>
      <c r="S2723" s="17">
        <f t="shared" si="254"/>
        <v>41493.543958333335</v>
      </c>
      <c r="T2723" s="17">
        <f t="shared" si="255"/>
        <v>41523.791666666664</v>
      </c>
      <c r="U2723">
        <f t="shared" si="256"/>
        <v>2013</v>
      </c>
      <c r="V2723" t="str">
        <f>TEXT(W2723*29,"mmm")</f>
        <v>Aug</v>
      </c>
      <c r="W2723">
        <f t="shared" si="257"/>
        <v>8</v>
      </c>
    </row>
    <row r="2724" spans="1:23" ht="48" x14ac:dyDescent="0.2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53"/>
        <v>253</v>
      </c>
      <c r="P2724">
        <f t="shared" si="252"/>
        <v>68.25</v>
      </c>
      <c r="Q2724" s="11" t="s">
        <v>8316</v>
      </c>
      <c r="R2724" t="s">
        <v>8346</v>
      </c>
      <c r="S2724" s="17">
        <f t="shared" si="254"/>
        <v>42704.857094907406</v>
      </c>
      <c r="T2724" s="17">
        <f t="shared" si="255"/>
        <v>42764.857094907406</v>
      </c>
      <c r="U2724">
        <f t="shared" si="256"/>
        <v>2016</v>
      </c>
      <c r="V2724" t="str">
        <f>TEXT(W2724*29,"mmm")</f>
        <v>Nov</v>
      </c>
      <c r="W2724">
        <f t="shared" si="257"/>
        <v>11</v>
      </c>
    </row>
    <row r="2725" spans="1:23" ht="48" x14ac:dyDescent="0.2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53"/>
        <v>140</v>
      </c>
      <c r="P2725">
        <f t="shared" si="252"/>
        <v>95.49</v>
      </c>
      <c r="Q2725" s="11" t="s">
        <v>8316</v>
      </c>
      <c r="R2725" t="s">
        <v>8346</v>
      </c>
      <c r="S2725" s="17">
        <f t="shared" si="254"/>
        <v>41944.83898148148</v>
      </c>
      <c r="T2725" s="17">
        <f t="shared" si="255"/>
        <v>42004.880648148144</v>
      </c>
      <c r="U2725">
        <f t="shared" si="256"/>
        <v>2014</v>
      </c>
      <c r="V2725" t="str">
        <f>TEXT(W2725*29,"mmm")</f>
        <v>Nov</v>
      </c>
      <c r="W2725">
        <f t="shared" si="257"/>
        <v>11</v>
      </c>
    </row>
    <row r="2726" spans="1:23" ht="48" x14ac:dyDescent="0.2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53"/>
        <v>297</v>
      </c>
      <c r="P2726">
        <f t="shared" si="252"/>
        <v>7.19</v>
      </c>
      <c r="Q2726" s="11" t="s">
        <v>8316</v>
      </c>
      <c r="R2726" t="s">
        <v>8346</v>
      </c>
      <c r="S2726" s="17">
        <f t="shared" si="254"/>
        <v>42199.32707175926</v>
      </c>
      <c r="T2726" s="17">
        <f t="shared" si="255"/>
        <v>42231.32707175926</v>
      </c>
      <c r="U2726">
        <f t="shared" si="256"/>
        <v>2015</v>
      </c>
      <c r="V2726" t="str">
        <f>TEXT(W2726*29,"mmm")</f>
        <v>Jul</v>
      </c>
      <c r="W2726">
        <f t="shared" si="257"/>
        <v>7</v>
      </c>
    </row>
    <row r="2727" spans="1:23" ht="32" x14ac:dyDescent="0.2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53"/>
        <v>145</v>
      </c>
      <c r="P2727">
        <f t="shared" si="252"/>
        <v>511.65</v>
      </c>
      <c r="Q2727" s="11" t="s">
        <v>8316</v>
      </c>
      <c r="R2727" t="s">
        <v>8346</v>
      </c>
      <c r="S2727" s="17">
        <f t="shared" si="254"/>
        <v>42745.744618055556</v>
      </c>
      <c r="T2727" s="17">
        <f t="shared" si="255"/>
        <v>42795.744618055556</v>
      </c>
      <c r="U2727">
        <f t="shared" si="256"/>
        <v>2017</v>
      </c>
      <c r="V2727" t="str">
        <f>TEXT(W2727*29,"mmm")</f>
        <v>Jan</v>
      </c>
      <c r="W2727">
        <f t="shared" si="257"/>
        <v>1</v>
      </c>
    </row>
    <row r="2728" spans="1:23" ht="16" x14ac:dyDescent="0.2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53"/>
        <v>106</v>
      </c>
      <c r="P2728">
        <f t="shared" si="252"/>
        <v>261.75</v>
      </c>
      <c r="Q2728" s="11" t="s">
        <v>8316</v>
      </c>
      <c r="R2728" t="s">
        <v>8346</v>
      </c>
      <c r="S2728" s="17">
        <f t="shared" si="254"/>
        <v>42452.579988425925</v>
      </c>
      <c r="T2728" s="17">
        <f t="shared" si="255"/>
        <v>42482.579988425925</v>
      </c>
      <c r="U2728">
        <f t="shared" si="256"/>
        <v>2016</v>
      </c>
      <c r="V2728" t="str">
        <f>TEXT(W2728*29,"mmm")</f>
        <v>Mar</v>
      </c>
      <c r="W2728">
        <f t="shared" si="257"/>
        <v>3</v>
      </c>
    </row>
    <row r="2729" spans="1:23" ht="48" x14ac:dyDescent="0.2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53"/>
        <v>493</v>
      </c>
      <c r="P2729">
        <f t="shared" si="252"/>
        <v>69.760000000000005</v>
      </c>
      <c r="Q2729" s="11" t="s">
        <v>8316</v>
      </c>
      <c r="R2729" t="s">
        <v>8346</v>
      </c>
      <c r="S2729" s="17">
        <f t="shared" si="254"/>
        <v>42198.676655092597</v>
      </c>
      <c r="T2729" s="17">
        <f t="shared" si="255"/>
        <v>42223.676655092597</v>
      </c>
      <c r="U2729">
        <f t="shared" si="256"/>
        <v>2015</v>
      </c>
      <c r="V2729" t="str">
        <f>TEXT(W2729*29,"mmm")</f>
        <v>Jul</v>
      </c>
      <c r="W2729">
        <f t="shared" si="257"/>
        <v>7</v>
      </c>
    </row>
    <row r="2730" spans="1:23" ht="32" x14ac:dyDescent="0.2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53"/>
        <v>202</v>
      </c>
      <c r="P2730">
        <f t="shared" si="252"/>
        <v>77.23</v>
      </c>
      <c r="Q2730" s="11" t="s">
        <v>8316</v>
      </c>
      <c r="R2730" t="s">
        <v>8346</v>
      </c>
      <c r="S2730" s="17">
        <f t="shared" si="254"/>
        <v>42333.59993055556</v>
      </c>
      <c r="T2730" s="17">
        <f t="shared" si="255"/>
        <v>42368.59993055556</v>
      </c>
      <c r="U2730">
        <f t="shared" si="256"/>
        <v>2015</v>
      </c>
      <c r="V2730" t="str">
        <f>TEXT(W2730*29,"mmm")</f>
        <v>Nov</v>
      </c>
      <c r="W2730">
        <f t="shared" si="257"/>
        <v>11</v>
      </c>
    </row>
    <row r="2731" spans="1:23" ht="32" x14ac:dyDescent="0.2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53"/>
        <v>104</v>
      </c>
      <c r="P2731">
        <f t="shared" si="252"/>
        <v>340.57</v>
      </c>
      <c r="Q2731" s="11" t="s">
        <v>8316</v>
      </c>
      <c r="R2731" t="s">
        <v>8346</v>
      </c>
      <c r="S2731" s="17">
        <f t="shared" si="254"/>
        <v>42095.240706018521</v>
      </c>
      <c r="T2731" s="17">
        <f t="shared" si="255"/>
        <v>42125.240706018521</v>
      </c>
      <c r="U2731">
        <f t="shared" si="256"/>
        <v>2015</v>
      </c>
      <c r="V2731" t="str">
        <f>TEXT(W2731*29,"mmm")</f>
        <v>Apr</v>
      </c>
      <c r="W2731">
        <f t="shared" si="257"/>
        <v>4</v>
      </c>
    </row>
    <row r="2732" spans="1:23" ht="32" x14ac:dyDescent="0.2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53"/>
        <v>170</v>
      </c>
      <c r="P2732">
        <f t="shared" si="252"/>
        <v>67.42</v>
      </c>
      <c r="Q2732" s="11" t="s">
        <v>8316</v>
      </c>
      <c r="R2732" t="s">
        <v>8346</v>
      </c>
      <c r="S2732" s="17">
        <f t="shared" si="254"/>
        <v>41351.541377314818</v>
      </c>
      <c r="T2732" s="17">
        <f t="shared" si="255"/>
        <v>41386.541377314818</v>
      </c>
      <c r="U2732">
        <f t="shared" si="256"/>
        <v>2013</v>
      </c>
      <c r="V2732" t="str">
        <f>TEXT(W2732*29,"mmm")</f>
        <v>Mar</v>
      </c>
      <c r="W2732">
        <f t="shared" si="257"/>
        <v>3</v>
      </c>
    </row>
    <row r="2733" spans="1:23" ht="48" x14ac:dyDescent="0.2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53"/>
        <v>104</v>
      </c>
      <c r="P2733">
        <f t="shared" si="252"/>
        <v>845.7</v>
      </c>
      <c r="Q2733" s="11" t="s">
        <v>8316</v>
      </c>
      <c r="R2733" t="s">
        <v>8346</v>
      </c>
      <c r="S2733" s="17">
        <f t="shared" si="254"/>
        <v>41872.525717592594</v>
      </c>
      <c r="T2733" s="17">
        <f t="shared" si="255"/>
        <v>41930.166666666664</v>
      </c>
      <c r="U2733">
        <f t="shared" si="256"/>
        <v>2014</v>
      </c>
      <c r="V2733" t="str">
        <f>TEXT(W2733*29,"mmm")</f>
        <v>Aug</v>
      </c>
      <c r="W2733">
        <f t="shared" si="257"/>
        <v>8</v>
      </c>
    </row>
    <row r="2734" spans="1:23" ht="48" x14ac:dyDescent="0.2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53"/>
        <v>118</v>
      </c>
      <c r="P2734">
        <f t="shared" si="252"/>
        <v>97.19</v>
      </c>
      <c r="Q2734" s="11" t="s">
        <v>8316</v>
      </c>
      <c r="R2734" t="s">
        <v>8346</v>
      </c>
      <c r="S2734" s="17">
        <f t="shared" si="254"/>
        <v>41389.808194444442</v>
      </c>
      <c r="T2734" s="17">
        <f t="shared" si="255"/>
        <v>41422</v>
      </c>
      <c r="U2734">
        <f t="shared" si="256"/>
        <v>2013</v>
      </c>
      <c r="V2734" t="str">
        <f>TEXT(W2734*29,"mmm")</f>
        <v>Apr</v>
      </c>
      <c r="W2734">
        <f t="shared" si="257"/>
        <v>4</v>
      </c>
    </row>
    <row r="2735" spans="1:23" ht="48" x14ac:dyDescent="0.2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53"/>
        <v>108</v>
      </c>
      <c r="P2735">
        <f t="shared" si="252"/>
        <v>451.84</v>
      </c>
      <c r="Q2735" s="11" t="s">
        <v>8316</v>
      </c>
      <c r="R2735" t="s">
        <v>8346</v>
      </c>
      <c r="S2735" s="17">
        <f t="shared" si="254"/>
        <v>42044.272847222222</v>
      </c>
      <c r="T2735" s="17">
        <f t="shared" si="255"/>
        <v>42104.231180555551</v>
      </c>
      <c r="U2735">
        <f t="shared" si="256"/>
        <v>2015</v>
      </c>
      <c r="V2735" t="str">
        <f>TEXT(W2735*29,"mmm")</f>
        <v>Feb</v>
      </c>
      <c r="W2735">
        <f t="shared" si="257"/>
        <v>2</v>
      </c>
    </row>
    <row r="2736" spans="1:23" ht="48" x14ac:dyDescent="0.2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53"/>
        <v>2260300</v>
      </c>
      <c r="P2736">
        <f t="shared" si="252"/>
        <v>138.66999999999999</v>
      </c>
      <c r="Q2736" s="11" t="s">
        <v>8316</v>
      </c>
      <c r="R2736" t="s">
        <v>8346</v>
      </c>
      <c r="S2736" s="17">
        <f t="shared" si="254"/>
        <v>42626.668888888889</v>
      </c>
      <c r="T2736" s="17">
        <f t="shared" si="255"/>
        <v>42656.915972222225</v>
      </c>
      <c r="U2736">
        <f t="shared" si="256"/>
        <v>2016</v>
      </c>
      <c r="V2736" t="str">
        <f>TEXT(W2736*29,"mmm")</f>
        <v>Sep</v>
      </c>
      <c r="W2736">
        <f t="shared" si="257"/>
        <v>9</v>
      </c>
    </row>
    <row r="2737" spans="1:23" ht="48" x14ac:dyDescent="0.2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53"/>
        <v>978</v>
      </c>
      <c r="P2737">
        <f t="shared" si="252"/>
        <v>21.64</v>
      </c>
      <c r="Q2737" s="11" t="s">
        <v>8316</v>
      </c>
      <c r="R2737" t="s">
        <v>8346</v>
      </c>
      <c r="S2737" s="17">
        <f t="shared" si="254"/>
        <v>41316.120949074073</v>
      </c>
      <c r="T2737" s="17">
        <f t="shared" si="255"/>
        <v>41346.833333333336</v>
      </c>
      <c r="U2737">
        <f t="shared" si="256"/>
        <v>2013</v>
      </c>
      <c r="V2737" t="str">
        <f>TEXT(W2737*29,"mmm")</f>
        <v>Feb</v>
      </c>
      <c r="W2737">
        <f t="shared" si="257"/>
        <v>2</v>
      </c>
    </row>
    <row r="2738" spans="1:23" ht="64" x14ac:dyDescent="0.2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53"/>
        <v>123</v>
      </c>
      <c r="P2738">
        <f t="shared" si="252"/>
        <v>169.52</v>
      </c>
      <c r="Q2738" s="11" t="s">
        <v>8316</v>
      </c>
      <c r="R2738" t="s">
        <v>8346</v>
      </c>
      <c r="S2738" s="17">
        <f t="shared" si="254"/>
        <v>41722.666354166664</v>
      </c>
      <c r="T2738" s="17">
        <f t="shared" si="255"/>
        <v>41752.666354166664</v>
      </c>
      <c r="U2738">
        <f t="shared" si="256"/>
        <v>2014</v>
      </c>
      <c r="V2738" t="str">
        <f>TEXT(W2738*29,"mmm")</f>
        <v>Mar</v>
      </c>
      <c r="W2738">
        <f t="shared" si="257"/>
        <v>3</v>
      </c>
    </row>
    <row r="2739" spans="1:23" ht="48" x14ac:dyDescent="0.2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53"/>
        <v>246</v>
      </c>
      <c r="P2739">
        <f t="shared" si="252"/>
        <v>161.88</v>
      </c>
      <c r="Q2739" s="11" t="s">
        <v>8316</v>
      </c>
      <c r="R2739" t="s">
        <v>8346</v>
      </c>
      <c r="S2739" s="17">
        <f t="shared" si="254"/>
        <v>41611.917673611111</v>
      </c>
      <c r="T2739" s="17">
        <f t="shared" si="255"/>
        <v>41654.791666666664</v>
      </c>
      <c r="U2739">
        <f t="shared" si="256"/>
        <v>2013</v>
      </c>
      <c r="V2739" t="str">
        <f>TEXT(W2739*29,"mmm")</f>
        <v>Dec</v>
      </c>
      <c r="W2739">
        <f t="shared" si="257"/>
        <v>12</v>
      </c>
    </row>
    <row r="2740" spans="1:23" ht="48" x14ac:dyDescent="0.2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53"/>
        <v>148</v>
      </c>
      <c r="P2740">
        <f t="shared" si="252"/>
        <v>493.13</v>
      </c>
      <c r="Q2740" s="11" t="s">
        <v>8316</v>
      </c>
      <c r="R2740" t="s">
        <v>8346</v>
      </c>
      <c r="S2740" s="17">
        <f t="shared" si="254"/>
        <v>42620.143564814818</v>
      </c>
      <c r="T2740" s="17">
        <f t="shared" si="255"/>
        <v>42680.143564814818</v>
      </c>
      <c r="U2740">
        <f t="shared" si="256"/>
        <v>2016</v>
      </c>
      <c r="V2740" t="str">
        <f>TEXT(W2740*29,"mmm")</f>
        <v>Sep</v>
      </c>
      <c r="W2740">
        <f t="shared" si="257"/>
        <v>9</v>
      </c>
    </row>
    <row r="2741" spans="1:23" ht="48" x14ac:dyDescent="0.2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53"/>
        <v>384</v>
      </c>
      <c r="P2741">
        <f t="shared" si="252"/>
        <v>22.12</v>
      </c>
      <c r="Q2741" s="11" t="s">
        <v>8316</v>
      </c>
      <c r="R2741" t="s">
        <v>8346</v>
      </c>
      <c r="S2741" s="17">
        <f t="shared" si="254"/>
        <v>41719.887928240743</v>
      </c>
      <c r="T2741" s="17">
        <f t="shared" si="255"/>
        <v>41764.887928240743</v>
      </c>
      <c r="U2741">
        <f t="shared" si="256"/>
        <v>2014</v>
      </c>
      <c r="V2741" t="str">
        <f>TEXT(W2741*29,"mmm")</f>
        <v>Mar</v>
      </c>
      <c r="W2741">
        <f t="shared" si="257"/>
        <v>3</v>
      </c>
    </row>
    <row r="2742" spans="1:23" ht="32" x14ac:dyDescent="0.2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53"/>
        <v>103</v>
      </c>
      <c r="P2742">
        <f t="shared" si="252"/>
        <v>18.239999999999998</v>
      </c>
      <c r="Q2742" s="11" t="s">
        <v>8316</v>
      </c>
      <c r="R2742" t="s">
        <v>8346</v>
      </c>
      <c r="S2742" s="17">
        <f t="shared" si="254"/>
        <v>42045.031851851847</v>
      </c>
      <c r="T2742" s="17">
        <f t="shared" si="255"/>
        <v>42074.99018518519</v>
      </c>
      <c r="U2742">
        <f t="shared" si="256"/>
        <v>2015</v>
      </c>
      <c r="V2742" t="str">
        <f>TEXT(W2742*29,"mmm")</f>
        <v>Feb</v>
      </c>
      <c r="W2742">
        <f t="shared" si="257"/>
        <v>2</v>
      </c>
    </row>
    <row r="2743" spans="1:23" ht="32" x14ac:dyDescent="0.2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53"/>
        <v>0</v>
      </c>
      <c r="P2743">
        <f t="shared" si="252"/>
        <v>8.75</v>
      </c>
      <c r="Q2743" s="11" t="s">
        <v>8319</v>
      </c>
      <c r="R2743" t="s">
        <v>8355</v>
      </c>
      <c r="S2743" s="17">
        <f t="shared" si="254"/>
        <v>41911.657430555555</v>
      </c>
      <c r="T2743" s="17">
        <f t="shared" si="255"/>
        <v>41932.088194444441</v>
      </c>
      <c r="U2743">
        <f t="shared" si="256"/>
        <v>2014</v>
      </c>
      <c r="V2743" t="str">
        <f>TEXT(W2743*29,"mmm")</f>
        <v>Sep</v>
      </c>
      <c r="W2743">
        <f t="shared" si="257"/>
        <v>9</v>
      </c>
    </row>
    <row r="2744" spans="1:23" ht="48" x14ac:dyDescent="0.2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53"/>
        <v>29</v>
      </c>
      <c r="P2744">
        <f t="shared" si="252"/>
        <v>40.61</v>
      </c>
      <c r="Q2744" s="11" t="s">
        <v>8319</v>
      </c>
      <c r="R2744" t="s">
        <v>8355</v>
      </c>
      <c r="S2744" s="17">
        <f t="shared" si="254"/>
        <v>41030.719756944447</v>
      </c>
      <c r="T2744" s="17">
        <f t="shared" si="255"/>
        <v>41044.719756944447</v>
      </c>
      <c r="U2744">
        <f t="shared" si="256"/>
        <v>2012</v>
      </c>
      <c r="V2744" t="str">
        <f>TEXT(W2744*29,"mmm")</f>
        <v>May</v>
      </c>
      <c r="W2744">
        <f t="shared" si="257"/>
        <v>5</v>
      </c>
    </row>
    <row r="2745" spans="1:23" ht="64" x14ac:dyDescent="0.2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53"/>
        <v>0</v>
      </c>
      <c r="P2745">
        <f t="shared" si="252"/>
        <v>0</v>
      </c>
      <c r="Q2745" s="11" t="s">
        <v>8319</v>
      </c>
      <c r="R2745" t="s">
        <v>8355</v>
      </c>
      <c r="S2745" s="17">
        <f t="shared" si="254"/>
        <v>42632.328784722224</v>
      </c>
      <c r="T2745" s="17">
        <f t="shared" si="255"/>
        <v>42662.328784722224</v>
      </c>
      <c r="U2745">
        <f t="shared" si="256"/>
        <v>2016</v>
      </c>
      <c r="V2745" t="str">
        <f>TEXT(W2745*29,"mmm")</f>
        <v>Sep</v>
      </c>
      <c r="W2745">
        <f t="shared" si="257"/>
        <v>9</v>
      </c>
    </row>
    <row r="2746" spans="1:23" ht="48" x14ac:dyDescent="0.2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53"/>
        <v>5</v>
      </c>
      <c r="P2746">
        <f t="shared" si="252"/>
        <v>37.950000000000003</v>
      </c>
      <c r="Q2746" s="11" t="s">
        <v>8319</v>
      </c>
      <c r="R2746" t="s">
        <v>8355</v>
      </c>
      <c r="S2746" s="17">
        <f t="shared" si="254"/>
        <v>40938.062476851854</v>
      </c>
      <c r="T2746" s="17">
        <f t="shared" si="255"/>
        <v>40968.062476851854</v>
      </c>
      <c r="U2746">
        <f t="shared" si="256"/>
        <v>2012</v>
      </c>
      <c r="V2746" t="str">
        <f>TEXT(W2746*29,"mmm")</f>
        <v>Jan</v>
      </c>
      <c r="W2746">
        <f t="shared" si="257"/>
        <v>1</v>
      </c>
    </row>
    <row r="2747" spans="1:23" ht="48" x14ac:dyDescent="0.2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53"/>
        <v>22</v>
      </c>
      <c r="P2747">
        <f t="shared" si="252"/>
        <v>35.729999999999997</v>
      </c>
      <c r="Q2747" s="11" t="s">
        <v>8319</v>
      </c>
      <c r="R2747" t="s">
        <v>8355</v>
      </c>
      <c r="S2747" s="17">
        <f t="shared" si="254"/>
        <v>41044.988055555557</v>
      </c>
      <c r="T2747" s="17">
        <f t="shared" si="255"/>
        <v>41104.988055555557</v>
      </c>
      <c r="U2747">
        <f t="shared" si="256"/>
        <v>2012</v>
      </c>
      <c r="V2747" t="str">
        <f>TEXT(W2747*29,"mmm")</f>
        <v>May</v>
      </c>
      <c r="W2747">
        <f t="shared" si="257"/>
        <v>5</v>
      </c>
    </row>
    <row r="2748" spans="1:23" ht="48" x14ac:dyDescent="0.2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53"/>
        <v>27</v>
      </c>
      <c r="P2748">
        <f t="shared" si="252"/>
        <v>42.16</v>
      </c>
      <c r="Q2748" s="11" t="s">
        <v>8319</v>
      </c>
      <c r="R2748" t="s">
        <v>8355</v>
      </c>
      <c r="S2748" s="17">
        <f t="shared" si="254"/>
        <v>41850.781377314815</v>
      </c>
      <c r="T2748" s="17">
        <f t="shared" si="255"/>
        <v>41880.781377314815</v>
      </c>
      <c r="U2748">
        <f t="shared" si="256"/>
        <v>2014</v>
      </c>
      <c r="V2748" t="str">
        <f>TEXT(W2748*29,"mmm")</f>
        <v>Jul</v>
      </c>
      <c r="W2748">
        <f t="shared" si="257"/>
        <v>7</v>
      </c>
    </row>
    <row r="2749" spans="1:23" ht="48" x14ac:dyDescent="0.2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53"/>
        <v>28</v>
      </c>
      <c r="P2749">
        <f t="shared" si="252"/>
        <v>35</v>
      </c>
      <c r="Q2749" s="11" t="s">
        <v>8319</v>
      </c>
      <c r="R2749" t="s">
        <v>8355</v>
      </c>
      <c r="S2749" s="17">
        <f t="shared" si="254"/>
        <v>41044.64811342593</v>
      </c>
      <c r="T2749" s="17">
        <f t="shared" si="255"/>
        <v>41076.131944444445</v>
      </c>
      <c r="U2749">
        <f t="shared" si="256"/>
        <v>2012</v>
      </c>
      <c r="V2749" t="str">
        <f>TEXT(W2749*29,"mmm")</f>
        <v>May</v>
      </c>
      <c r="W2749">
        <f t="shared" si="257"/>
        <v>5</v>
      </c>
    </row>
    <row r="2750" spans="1:23" ht="32" x14ac:dyDescent="0.2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53"/>
        <v>1</v>
      </c>
      <c r="P2750">
        <f t="shared" si="252"/>
        <v>13.25</v>
      </c>
      <c r="Q2750" s="11" t="s">
        <v>8319</v>
      </c>
      <c r="R2750" t="s">
        <v>8355</v>
      </c>
      <c r="S2750" s="17">
        <f t="shared" si="254"/>
        <v>42585.7106712963</v>
      </c>
      <c r="T2750" s="17">
        <f t="shared" si="255"/>
        <v>42615.7106712963</v>
      </c>
      <c r="U2750">
        <f t="shared" si="256"/>
        <v>2016</v>
      </c>
      <c r="V2750" t="str">
        <f>TEXT(W2750*29,"mmm")</f>
        <v>Aug</v>
      </c>
      <c r="W2750">
        <f t="shared" si="257"/>
        <v>8</v>
      </c>
    </row>
    <row r="2751" spans="1:23" ht="32" x14ac:dyDescent="0.2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53"/>
        <v>1</v>
      </c>
      <c r="P2751">
        <f t="shared" si="252"/>
        <v>55</v>
      </c>
      <c r="Q2751" s="11" t="s">
        <v>8319</v>
      </c>
      <c r="R2751" t="s">
        <v>8355</v>
      </c>
      <c r="S2751" s="17">
        <f t="shared" si="254"/>
        <v>42068.799039351856</v>
      </c>
      <c r="T2751" s="17">
        <f t="shared" si="255"/>
        <v>42098.757372685184</v>
      </c>
      <c r="U2751">
        <f t="shared" si="256"/>
        <v>2015</v>
      </c>
      <c r="V2751" t="str">
        <f>TEXT(W2751*29,"mmm")</f>
        <v>Mar</v>
      </c>
      <c r="W2751">
        <f t="shared" si="257"/>
        <v>3</v>
      </c>
    </row>
    <row r="2752" spans="1:23" ht="48" x14ac:dyDescent="0.2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53"/>
        <v>0</v>
      </c>
      <c r="P2752">
        <f t="shared" si="252"/>
        <v>0</v>
      </c>
      <c r="Q2752" s="11" t="s">
        <v>8319</v>
      </c>
      <c r="R2752" t="s">
        <v>8355</v>
      </c>
      <c r="S2752" s="17">
        <f t="shared" si="254"/>
        <v>41078.899826388886</v>
      </c>
      <c r="T2752" s="17">
        <f t="shared" si="255"/>
        <v>41090.833333333336</v>
      </c>
      <c r="U2752">
        <f t="shared" si="256"/>
        <v>2012</v>
      </c>
      <c r="V2752" t="str">
        <f>TEXT(W2752*29,"mmm")</f>
        <v>Jun</v>
      </c>
      <c r="W2752">
        <f t="shared" si="257"/>
        <v>6</v>
      </c>
    </row>
    <row r="2753" spans="1:23" ht="48" x14ac:dyDescent="0.2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53"/>
        <v>0</v>
      </c>
      <c r="P2753">
        <f t="shared" si="252"/>
        <v>0</v>
      </c>
      <c r="Q2753" s="11" t="s">
        <v>8319</v>
      </c>
      <c r="R2753" t="s">
        <v>8355</v>
      </c>
      <c r="S2753" s="17">
        <f t="shared" si="254"/>
        <v>41747.887060185189</v>
      </c>
      <c r="T2753" s="17">
        <f t="shared" si="255"/>
        <v>41807.887060185189</v>
      </c>
      <c r="U2753">
        <f t="shared" si="256"/>
        <v>2014</v>
      </c>
      <c r="V2753" t="str">
        <f>TEXT(W2753*29,"mmm")</f>
        <v>Apr</v>
      </c>
      <c r="W2753">
        <f t="shared" si="257"/>
        <v>4</v>
      </c>
    </row>
    <row r="2754" spans="1:23" ht="48" x14ac:dyDescent="0.2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53"/>
        <v>11</v>
      </c>
      <c r="P2754">
        <f t="shared" ref="P2754:P2817" si="258">IFERROR(ROUND(E2754/L2754,2),0)</f>
        <v>39.29</v>
      </c>
      <c r="Q2754" s="11" t="s">
        <v>8319</v>
      </c>
      <c r="R2754" t="s">
        <v>8355</v>
      </c>
      <c r="S2754" s="17">
        <f t="shared" si="254"/>
        <v>40855.765092592592</v>
      </c>
      <c r="T2754" s="17">
        <f t="shared" si="255"/>
        <v>40895.765092592592</v>
      </c>
      <c r="U2754">
        <f t="shared" si="256"/>
        <v>2011</v>
      </c>
      <c r="V2754" t="str">
        <f>TEXT(W2754*29,"mmm")</f>
        <v>Nov</v>
      </c>
      <c r="W2754">
        <f t="shared" si="257"/>
        <v>11</v>
      </c>
    </row>
    <row r="2755" spans="1:23" ht="48" x14ac:dyDescent="0.2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59">ROUND(E2755/D2755*100,0)</f>
        <v>19</v>
      </c>
      <c r="P2755">
        <f t="shared" si="258"/>
        <v>47.5</v>
      </c>
      <c r="Q2755" s="11" t="s">
        <v>8319</v>
      </c>
      <c r="R2755" t="s">
        <v>8355</v>
      </c>
      <c r="S2755" s="17">
        <f t="shared" ref="S2755:S2818" si="260">(((J2755/60)/60)/24)+DATE(1970,1,1)</f>
        <v>41117.900729166664</v>
      </c>
      <c r="T2755" s="17">
        <f t="shared" ref="T2755:T2818" si="261">(((I2755/60)/60)/24)+DATE(1970,1,1)</f>
        <v>41147.900729166664</v>
      </c>
      <c r="U2755">
        <f t="shared" ref="U2755:U2818" si="262">YEAR(S2755)</f>
        <v>2012</v>
      </c>
      <c r="V2755" t="str">
        <f>TEXT(W2755*29,"mmm")</f>
        <v>Jul</v>
      </c>
      <c r="W2755">
        <f t="shared" ref="W2755:W2818" si="263">MONTH(S2755)</f>
        <v>7</v>
      </c>
    </row>
    <row r="2756" spans="1:23" ht="48" x14ac:dyDescent="0.2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59"/>
        <v>0</v>
      </c>
      <c r="P2756">
        <f t="shared" si="258"/>
        <v>0</v>
      </c>
      <c r="Q2756" s="11" t="s">
        <v>8319</v>
      </c>
      <c r="R2756" t="s">
        <v>8355</v>
      </c>
      <c r="S2756" s="17">
        <f t="shared" si="260"/>
        <v>41863.636006944449</v>
      </c>
      <c r="T2756" s="17">
        <f t="shared" si="261"/>
        <v>41893.636006944449</v>
      </c>
      <c r="U2756">
        <f t="shared" si="262"/>
        <v>2014</v>
      </c>
      <c r="V2756" t="str">
        <f>TEXT(W2756*29,"mmm")</f>
        <v>Aug</v>
      </c>
      <c r="W2756">
        <f t="shared" si="263"/>
        <v>8</v>
      </c>
    </row>
    <row r="2757" spans="1:23" ht="32" x14ac:dyDescent="0.2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59"/>
        <v>52</v>
      </c>
      <c r="P2757">
        <f t="shared" si="258"/>
        <v>17.329999999999998</v>
      </c>
      <c r="Q2757" s="11" t="s">
        <v>8319</v>
      </c>
      <c r="R2757" t="s">
        <v>8355</v>
      </c>
      <c r="S2757" s="17">
        <f t="shared" si="260"/>
        <v>42072.790821759263</v>
      </c>
      <c r="T2757" s="17">
        <f t="shared" si="261"/>
        <v>42102.790821759263</v>
      </c>
      <c r="U2757">
        <f t="shared" si="262"/>
        <v>2015</v>
      </c>
      <c r="V2757" t="str">
        <f>TEXT(W2757*29,"mmm")</f>
        <v>Mar</v>
      </c>
      <c r="W2757">
        <f t="shared" si="263"/>
        <v>3</v>
      </c>
    </row>
    <row r="2758" spans="1:23" ht="48" x14ac:dyDescent="0.2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59"/>
        <v>10</v>
      </c>
      <c r="P2758">
        <f t="shared" si="258"/>
        <v>31.76</v>
      </c>
      <c r="Q2758" s="11" t="s">
        <v>8319</v>
      </c>
      <c r="R2758" t="s">
        <v>8355</v>
      </c>
      <c r="S2758" s="17">
        <f t="shared" si="260"/>
        <v>41620.90047453704</v>
      </c>
      <c r="T2758" s="17">
        <f t="shared" si="261"/>
        <v>41650.90047453704</v>
      </c>
      <c r="U2758">
        <f t="shared" si="262"/>
        <v>2013</v>
      </c>
      <c r="V2758" t="str">
        <f>TEXT(W2758*29,"mmm")</f>
        <v>Dec</v>
      </c>
      <c r="W2758">
        <f t="shared" si="263"/>
        <v>12</v>
      </c>
    </row>
    <row r="2759" spans="1:23" ht="32" x14ac:dyDescent="0.2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59"/>
        <v>1</v>
      </c>
      <c r="P2759">
        <f t="shared" si="258"/>
        <v>5</v>
      </c>
      <c r="Q2759" s="11" t="s">
        <v>8319</v>
      </c>
      <c r="R2759" t="s">
        <v>8355</v>
      </c>
      <c r="S2759" s="17">
        <f t="shared" si="260"/>
        <v>42573.65662037037</v>
      </c>
      <c r="T2759" s="17">
        <f t="shared" si="261"/>
        <v>42588.65662037037</v>
      </c>
      <c r="U2759">
        <f t="shared" si="262"/>
        <v>2016</v>
      </c>
      <c r="V2759" t="str">
        <f>TEXT(W2759*29,"mmm")</f>
        <v>Jul</v>
      </c>
      <c r="W2759">
        <f t="shared" si="263"/>
        <v>7</v>
      </c>
    </row>
    <row r="2760" spans="1:23" ht="48" x14ac:dyDescent="0.2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59"/>
        <v>12</v>
      </c>
      <c r="P2760">
        <f t="shared" si="258"/>
        <v>39</v>
      </c>
      <c r="Q2760" s="11" t="s">
        <v>8319</v>
      </c>
      <c r="R2760" t="s">
        <v>8355</v>
      </c>
      <c r="S2760" s="17">
        <f t="shared" si="260"/>
        <v>42639.441932870366</v>
      </c>
      <c r="T2760" s="17">
        <f t="shared" si="261"/>
        <v>42653.441932870366</v>
      </c>
      <c r="U2760">
        <f t="shared" si="262"/>
        <v>2016</v>
      </c>
      <c r="V2760" t="str">
        <f>TEXT(W2760*29,"mmm")</f>
        <v>Sep</v>
      </c>
      <c r="W2760">
        <f t="shared" si="263"/>
        <v>9</v>
      </c>
    </row>
    <row r="2761" spans="1:23" ht="48" x14ac:dyDescent="0.2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59"/>
        <v>11</v>
      </c>
      <c r="P2761">
        <f t="shared" si="258"/>
        <v>52.5</v>
      </c>
      <c r="Q2761" s="11" t="s">
        <v>8319</v>
      </c>
      <c r="R2761" t="s">
        <v>8355</v>
      </c>
      <c r="S2761" s="17">
        <f t="shared" si="260"/>
        <v>42524.36650462963</v>
      </c>
      <c r="T2761" s="17">
        <f t="shared" si="261"/>
        <v>42567.36650462963</v>
      </c>
      <c r="U2761">
        <f t="shared" si="262"/>
        <v>2016</v>
      </c>
      <c r="V2761" t="str">
        <f>TEXT(W2761*29,"mmm")</f>
        <v>Jun</v>
      </c>
      <c r="W2761">
        <f t="shared" si="263"/>
        <v>6</v>
      </c>
    </row>
    <row r="2762" spans="1:23" ht="48" x14ac:dyDescent="0.2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59"/>
        <v>0</v>
      </c>
      <c r="P2762">
        <f t="shared" si="258"/>
        <v>0</v>
      </c>
      <c r="Q2762" s="11" t="s">
        <v>8319</v>
      </c>
      <c r="R2762" t="s">
        <v>8355</v>
      </c>
      <c r="S2762" s="17">
        <f t="shared" si="260"/>
        <v>41415.461319444446</v>
      </c>
      <c r="T2762" s="17">
        <f t="shared" si="261"/>
        <v>41445.461319444446</v>
      </c>
      <c r="U2762">
        <f t="shared" si="262"/>
        <v>2013</v>
      </c>
      <c r="V2762" t="str">
        <f>TEXT(W2762*29,"mmm")</f>
        <v>May</v>
      </c>
      <c r="W2762">
        <f t="shared" si="263"/>
        <v>5</v>
      </c>
    </row>
    <row r="2763" spans="1:23" ht="32" x14ac:dyDescent="0.2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59"/>
        <v>1</v>
      </c>
      <c r="P2763">
        <f t="shared" si="258"/>
        <v>9</v>
      </c>
      <c r="Q2763" s="11" t="s">
        <v>8319</v>
      </c>
      <c r="R2763" t="s">
        <v>8355</v>
      </c>
      <c r="S2763" s="17">
        <f t="shared" si="260"/>
        <v>41247.063576388886</v>
      </c>
      <c r="T2763" s="17">
        <f t="shared" si="261"/>
        <v>41277.063576388886</v>
      </c>
      <c r="U2763">
        <f t="shared" si="262"/>
        <v>2012</v>
      </c>
      <c r="V2763" t="str">
        <f>TEXT(W2763*29,"mmm")</f>
        <v>Dec</v>
      </c>
      <c r="W2763">
        <f t="shared" si="263"/>
        <v>12</v>
      </c>
    </row>
    <row r="2764" spans="1:23" ht="48" x14ac:dyDescent="0.2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59"/>
        <v>1</v>
      </c>
      <c r="P2764">
        <f t="shared" si="258"/>
        <v>25</v>
      </c>
      <c r="Q2764" s="11" t="s">
        <v>8319</v>
      </c>
      <c r="R2764" t="s">
        <v>8355</v>
      </c>
      <c r="S2764" s="17">
        <f t="shared" si="260"/>
        <v>40927.036979166667</v>
      </c>
      <c r="T2764" s="17">
        <f t="shared" si="261"/>
        <v>40986.995312500003</v>
      </c>
      <c r="U2764">
        <f t="shared" si="262"/>
        <v>2012</v>
      </c>
      <c r="V2764" t="str">
        <f>TEXT(W2764*29,"mmm")</f>
        <v>Jan</v>
      </c>
      <c r="W2764">
        <f t="shared" si="263"/>
        <v>1</v>
      </c>
    </row>
    <row r="2765" spans="1:23" ht="32" x14ac:dyDescent="0.2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59"/>
        <v>0</v>
      </c>
      <c r="P2765">
        <f t="shared" si="258"/>
        <v>30</v>
      </c>
      <c r="Q2765" s="11" t="s">
        <v>8319</v>
      </c>
      <c r="R2765" t="s">
        <v>8355</v>
      </c>
      <c r="S2765" s="17">
        <f t="shared" si="260"/>
        <v>41373.579675925925</v>
      </c>
      <c r="T2765" s="17">
        <f t="shared" si="261"/>
        <v>41418.579675925925</v>
      </c>
      <c r="U2765">
        <f t="shared" si="262"/>
        <v>2013</v>
      </c>
      <c r="V2765" t="str">
        <f>TEXT(W2765*29,"mmm")</f>
        <v>Apr</v>
      </c>
      <c r="W2765">
        <f t="shared" si="263"/>
        <v>4</v>
      </c>
    </row>
    <row r="2766" spans="1:23" ht="48" x14ac:dyDescent="0.2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59"/>
        <v>1</v>
      </c>
      <c r="P2766">
        <f t="shared" si="258"/>
        <v>11.25</v>
      </c>
      <c r="Q2766" s="11" t="s">
        <v>8319</v>
      </c>
      <c r="R2766" t="s">
        <v>8355</v>
      </c>
      <c r="S2766" s="17">
        <f t="shared" si="260"/>
        <v>41030.292025462964</v>
      </c>
      <c r="T2766" s="17">
        <f t="shared" si="261"/>
        <v>41059.791666666664</v>
      </c>
      <c r="U2766">
        <f t="shared" si="262"/>
        <v>2012</v>
      </c>
      <c r="V2766" t="str">
        <f>TEXT(W2766*29,"mmm")</f>
        <v>May</v>
      </c>
      <c r="W2766">
        <f t="shared" si="263"/>
        <v>5</v>
      </c>
    </row>
    <row r="2767" spans="1:23" ht="48" x14ac:dyDescent="0.2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59"/>
        <v>0</v>
      </c>
      <c r="P2767">
        <f t="shared" si="258"/>
        <v>0</v>
      </c>
      <c r="Q2767" s="11" t="s">
        <v>8319</v>
      </c>
      <c r="R2767" t="s">
        <v>8355</v>
      </c>
      <c r="S2767" s="17">
        <f t="shared" si="260"/>
        <v>41194.579027777778</v>
      </c>
      <c r="T2767" s="17">
        <f t="shared" si="261"/>
        <v>41210.579027777778</v>
      </c>
      <c r="U2767">
        <f t="shared" si="262"/>
        <v>2012</v>
      </c>
      <c r="V2767" t="str">
        <f>TEXT(W2767*29,"mmm")</f>
        <v>Oct</v>
      </c>
      <c r="W2767">
        <f t="shared" si="263"/>
        <v>10</v>
      </c>
    </row>
    <row r="2768" spans="1:23" ht="48" x14ac:dyDescent="0.2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59"/>
        <v>2</v>
      </c>
      <c r="P2768">
        <f t="shared" si="258"/>
        <v>25</v>
      </c>
      <c r="Q2768" s="11" t="s">
        <v>8319</v>
      </c>
      <c r="R2768" t="s">
        <v>8355</v>
      </c>
      <c r="S2768" s="17">
        <f t="shared" si="260"/>
        <v>40736.668032407404</v>
      </c>
      <c r="T2768" s="17">
        <f t="shared" si="261"/>
        <v>40766.668032407404</v>
      </c>
      <c r="U2768">
        <f t="shared" si="262"/>
        <v>2011</v>
      </c>
      <c r="V2768" t="str">
        <f>TEXT(W2768*29,"mmm")</f>
        <v>Jul</v>
      </c>
      <c r="W2768">
        <f t="shared" si="263"/>
        <v>7</v>
      </c>
    </row>
    <row r="2769" spans="1:23" ht="48" x14ac:dyDescent="0.2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59"/>
        <v>1</v>
      </c>
      <c r="P2769">
        <f t="shared" si="258"/>
        <v>11.33</v>
      </c>
      <c r="Q2769" s="11" t="s">
        <v>8319</v>
      </c>
      <c r="R2769" t="s">
        <v>8355</v>
      </c>
      <c r="S2769" s="17">
        <f t="shared" si="260"/>
        <v>42172.958912037036</v>
      </c>
      <c r="T2769" s="17">
        <f t="shared" si="261"/>
        <v>42232.958912037036</v>
      </c>
      <c r="U2769">
        <f t="shared" si="262"/>
        <v>2015</v>
      </c>
      <c r="V2769" t="str">
        <f>TEXT(W2769*29,"mmm")</f>
        <v>Jun</v>
      </c>
      <c r="W2769">
        <f t="shared" si="263"/>
        <v>6</v>
      </c>
    </row>
    <row r="2770" spans="1:23" ht="48" x14ac:dyDescent="0.2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59"/>
        <v>14</v>
      </c>
      <c r="P2770">
        <f t="shared" si="258"/>
        <v>29.47</v>
      </c>
      <c r="Q2770" s="11" t="s">
        <v>8319</v>
      </c>
      <c r="R2770" t="s">
        <v>8355</v>
      </c>
      <c r="S2770" s="17">
        <f t="shared" si="260"/>
        <v>40967.614849537036</v>
      </c>
      <c r="T2770" s="17">
        <f t="shared" si="261"/>
        <v>40997.573182870372</v>
      </c>
      <c r="U2770">
        <f t="shared" si="262"/>
        <v>2012</v>
      </c>
      <c r="V2770" t="str">
        <f>TEXT(W2770*29,"mmm")</f>
        <v>Feb</v>
      </c>
      <c r="W2770">
        <f t="shared" si="263"/>
        <v>2</v>
      </c>
    </row>
    <row r="2771" spans="1:23" ht="48" x14ac:dyDescent="0.2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59"/>
        <v>0</v>
      </c>
      <c r="P2771">
        <f t="shared" si="258"/>
        <v>1</v>
      </c>
      <c r="Q2771" s="11" t="s">
        <v>8319</v>
      </c>
      <c r="R2771" t="s">
        <v>8355</v>
      </c>
      <c r="S2771" s="17">
        <f t="shared" si="260"/>
        <v>41745.826273148145</v>
      </c>
      <c r="T2771" s="17">
        <f t="shared" si="261"/>
        <v>41795.826273148145</v>
      </c>
      <c r="U2771">
        <f t="shared" si="262"/>
        <v>2014</v>
      </c>
      <c r="V2771" t="str">
        <f>TEXT(W2771*29,"mmm")</f>
        <v>Apr</v>
      </c>
      <c r="W2771">
        <f t="shared" si="263"/>
        <v>4</v>
      </c>
    </row>
    <row r="2772" spans="1:23" ht="48" x14ac:dyDescent="0.2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59"/>
        <v>10</v>
      </c>
      <c r="P2772">
        <f t="shared" si="258"/>
        <v>63.1</v>
      </c>
      <c r="Q2772" s="11" t="s">
        <v>8319</v>
      </c>
      <c r="R2772" t="s">
        <v>8355</v>
      </c>
      <c r="S2772" s="17">
        <f t="shared" si="260"/>
        <v>41686.705208333333</v>
      </c>
      <c r="T2772" s="17">
        <f t="shared" si="261"/>
        <v>41716.663541666669</v>
      </c>
      <c r="U2772">
        <f t="shared" si="262"/>
        <v>2014</v>
      </c>
      <c r="V2772" t="str">
        <f>TEXT(W2772*29,"mmm")</f>
        <v>Feb</v>
      </c>
      <c r="W2772">
        <f t="shared" si="263"/>
        <v>2</v>
      </c>
    </row>
    <row r="2773" spans="1:23" ht="48" x14ac:dyDescent="0.2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59"/>
        <v>0</v>
      </c>
      <c r="P2773">
        <f t="shared" si="258"/>
        <v>0</v>
      </c>
      <c r="Q2773" s="11" t="s">
        <v>8319</v>
      </c>
      <c r="R2773" t="s">
        <v>8355</v>
      </c>
      <c r="S2773" s="17">
        <f t="shared" si="260"/>
        <v>41257.531712962962</v>
      </c>
      <c r="T2773" s="17">
        <f t="shared" si="261"/>
        <v>41306.708333333336</v>
      </c>
      <c r="U2773">
        <f t="shared" si="262"/>
        <v>2012</v>
      </c>
      <c r="V2773" t="str">
        <f>TEXT(W2773*29,"mmm")</f>
        <v>Dec</v>
      </c>
      <c r="W2773">
        <f t="shared" si="263"/>
        <v>12</v>
      </c>
    </row>
    <row r="2774" spans="1:23" ht="48" x14ac:dyDescent="0.2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59"/>
        <v>0</v>
      </c>
      <c r="P2774">
        <f t="shared" si="258"/>
        <v>0</v>
      </c>
      <c r="Q2774" s="11" t="s">
        <v>8319</v>
      </c>
      <c r="R2774" t="s">
        <v>8355</v>
      </c>
      <c r="S2774" s="17">
        <f t="shared" si="260"/>
        <v>41537.869143518517</v>
      </c>
      <c r="T2774" s="17">
        <f t="shared" si="261"/>
        <v>41552.869143518517</v>
      </c>
      <c r="U2774">
        <f t="shared" si="262"/>
        <v>2013</v>
      </c>
      <c r="V2774" t="str">
        <f>TEXT(W2774*29,"mmm")</f>
        <v>Sep</v>
      </c>
      <c r="W2774">
        <f t="shared" si="263"/>
        <v>9</v>
      </c>
    </row>
    <row r="2775" spans="1:23" ht="48" x14ac:dyDescent="0.2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59"/>
        <v>0</v>
      </c>
      <c r="P2775">
        <f t="shared" si="258"/>
        <v>1</v>
      </c>
      <c r="Q2775" s="11" t="s">
        <v>8319</v>
      </c>
      <c r="R2775" t="s">
        <v>8355</v>
      </c>
      <c r="S2775" s="17">
        <f t="shared" si="260"/>
        <v>42474.86482638889</v>
      </c>
      <c r="T2775" s="17">
        <f t="shared" si="261"/>
        <v>42484.86482638889</v>
      </c>
      <c r="U2775">
        <f t="shared" si="262"/>
        <v>2016</v>
      </c>
      <c r="V2775" t="str">
        <f>TEXT(W2775*29,"mmm")</f>
        <v>Apr</v>
      </c>
      <c r="W2775">
        <f t="shared" si="263"/>
        <v>4</v>
      </c>
    </row>
    <row r="2776" spans="1:23" ht="48" x14ac:dyDescent="0.2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59"/>
        <v>14</v>
      </c>
      <c r="P2776">
        <f t="shared" si="258"/>
        <v>43.85</v>
      </c>
      <c r="Q2776" s="11" t="s">
        <v>8319</v>
      </c>
      <c r="R2776" t="s">
        <v>8355</v>
      </c>
      <c r="S2776" s="17">
        <f t="shared" si="260"/>
        <v>41311.126481481479</v>
      </c>
      <c r="T2776" s="17">
        <f t="shared" si="261"/>
        <v>41341.126481481479</v>
      </c>
      <c r="U2776">
        <f t="shared" si="262"/>
        <v>2013</v>
      </c>
      <c r="V2776" t="str">
        <f>TEXT(W2776*29,"mmm")</f>
        <v>Feb</v>
      </c>
      <c r="W2776">
        <f t="shared" si="263"/>
        <v>2</v>
      </c>
    </row>
    <row r="2777" spans="1:23" ht="48" x14ac:dyDescent="0.2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59"/>
        <v>3</v>
      </c>
      <c r="P2777">
        <f t="shared" si="258"/>
        <v>75</v>
      </c>
      <c r="Q2777" s="11" t="s">
        <v>8319</v>
      </c>
      <c r="R2777" t="s">
        <v>8355</v>
      </c>
      <c r="S2777" s="17">
        <f t="shared" si="260"/>
        <v>40863.013356481482</v>
      </c>
      <c r="T2777" s="17">
        <f t="shared" si="261"/>
        <v>40893.013356481482</v>
      </c>
      <c r="U2777">
        <f t="shared" si="262"/>
        <v>2011</v>
      </c>
      <c r="V2777" t="str">
        <f>TEXT(W2777*29,"mmm")</f>
        <v>Nov</v>
      </c>
      <c r="W2777">
        <f t="shared" si="263"/>
        <v>11</v>
      </c>
    </row>
    <row r="2778" spans="1:23" ht="48" x14ac:dyDescent="0.2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59"/>
        <v>8</v>
      </c>
      <c r="P2778">
        <f t="shared" si="258"/>
        <v>45.97</v>
      </c>
      <c r="Q2778" s="11" t="s">
        <v>8319</v>
      </c>
      <c r="R2778" t="s">
        <v>8355</v>
      </c>
      <c r="S2778" s="17">
        <f t="shared" si="260"/>
        <v>42136.297175925924</v>
      </c>
      <c r="T2778" s="17">
        <f t="shared" si="261"/>
        <v>42167.297175925924</v>
      </c>
      <c r="U2778">
        <f t="shared" si="262"/>
        <v>2015</v>
      </c>
      <c r="V2778" t="str">
        <f>TEXT(W2778*29,"mmm")</f>
        <v>May</v>
      </c>
      <c r="W2778">
        <f t="shared" si="263"/>
        <v>5</v>
      </c>
    </row>
    <row r="2779" spans="1:23" ht="48" x14ac:dyDescent="0.2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59"/>
        <v>0</v>
      </c>
      <c r="P2779">
        <f t="shared" si="258"/>
        <v>10</v>
      </c>
      <c r="Q2779" s="11" t="s">
        <v>8319</v>
      </c>
      <c r="R2779" t="s">
        <v>8355</v>
      </c>
      <c r="S2779" s="17">
        <f t="shared" si="260"/>
        <v>42172.669027777782</v>
      </c>
      <c r="T2779" s="17">
        <f t="shared" si="261"/>
        <v>42202.669027777782</v>
      </c>
      <c r="U2779">
        <f t="shared" si="262"/>
        <v>2015</v>
      </c>
      <c r="V2779" t="str">
        <f>TEXT(W2779*29,"mmm")</f>
        <v>Jun</v>
      </c>
      <c r="W2779">
        <f t="shared" si="263"/>
        <v>6</v>
      </c>
    </row>
    <row r="2780" spans="1:23" ht="64" x14ac:dyDescent="0.2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59"/>
        <v>26</v>
      </c>
      <c r="P2780">
        <f t="shared" si="258"/>
        <v>93.67</v>
      </c>
      <c r="Q2780" s="11" t="s">
        <v>8319</v>
      </c>
      <c r="R2780" t="s">
        <v>8355</v>
      </c>
      <c r="S2780" s="17">
        <f t="shared" si="260"/>
        <v>41846.978078703702</v>
      </c>
      <c r="T2780" s="17">
        <f t="shared" si="261"/>
        <v>41876.978078703702</v>
      </c>
      <c r="U2780">
        <f t="shared" si="262"/>
        <v>2014</v>
      </c>
      <c r="V2780" t="str">
        <f>TEXT(W2780*29,"mmm")</f>
        <v>Jul</v>
      </c>
      <c r="W2780">
        <f t="shared" si="263"/>
        <v>7</v>
      </c>
    </row>
    <row r="2781" spans="1:23" ht="48" x14ac:dyDescent="0.2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59"/>
        <v>2</v>
      </c>
      <c r="P2781">
        <f t="shared" si="258"/>
        <v>53</v>
      </c>
      <c r="Q2781" s="11" t="s">
        <v>8319</v>
      </c>
      <c r="R2781" t="s">
        <v>8355</v>
      </c>
      <c r="S2781" s="17">
        <f t="shared" si="260"/>
        <v>42300.585891203707</v>
      </c>
      <c r="T2781" s="17">
        <f t="shared" si="261"/>
        <v>42330.627557870372</v>
      </c>
      <c r="U2781">
        <f t="shared" si="262"/>
        <v>2015</v>
      </c>
      <c r="V2781" t="str">
        <f>TEXT(W2781*29,"mmm")</f>
        <v>Oct</v>
      </c>
      <c r="W2781">
        <f t="shared" si="263"/>
        <v>10</v>
      </c>
    </row>
    <row r="2782" spans="1:23" ht="32" x14ac:dyDescent="0.2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59"/>
        <v>0</v>
      </c>
      <c r="P2782">
        <f t="shared" si="258"/>
        <v>0</v>
      </c>
      <c r="Q2782" s="11" t="s">
        <v>8319</v>
      </c>
      <c r="R2782" t="s">
        <v>8355</v>
      </c>
      <c r="S2782" s="17">
        <f t="shared" si="260"/>
        <v>42774.447777777779</v>
      </c>
      <c r="T2782" s="17">
        <f t="shared" si="261"/>
        <v>42804.447777777779</v>
      </c>
      <c r="U2782">
        <f t="shared" si="262"/>
        <v>2017</v>
      </c>
      <c r="V2782" t="str">
        <f>TEXT(W2782*29,"mmm")</f>
        <v>Feb</v>
      </c>
      <c r="W2782">
        <f t="shared" si="263"/>
        <v>2</v>
      </c>
    </row>
    <row r="2783" spans="1:23" ht="32" x14ac:dyDescent="0.2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59"/>
        <v>105</v>
      </c>
      <c r="P2783">
        <f t="shared" si="258"/>
        <v>47</v>
      </c>
      <c r="Q2783" s="11" t="s">
        <v>8314</v>
      </c>
      <c r="R2783" t="s">
        <v>8315</v>
      </c>
      <c r="S2783" s="17">
        <f t="shared" si="260"/>
        <v>42018.94159722222</v>
      </c>
      <c r="T2783" s="17">
        <f t="shared" si="261"/>
        <v>42047.291666666672</v>
      </c>
      <c r="U2783">
        <f t="shared" si="262"/>
        <v>2015</v>
      </c>
      <c r="V2783" t="str">
        <f>TEXT(W2783*29,"mmm")</f>
        <v>Jan</v>
      </c>
      <c r="W2783">
        <f t="shared" si="263"/>
        <v>1</v>
      </c>
    </row>
    <row r="2784" spans="1:23" ht="32" x14ac:dyDescent="0.2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59"/>
        <v>120</v>
      </c>
      <c r="P2784">
        <f t="shared" si="258"/>
        <v>66.67</v>
      </c>
      <c r="Q2784" s="11" t="s">
        <v>8314</v>
      </c>
      <c r="R2784" t="s">
        <v>8315</v>
      </c>
      <c r="S2784" s="17">
        <f t="shared" si="260"/>
        <v>42026.924976851849</v>
      </c>
      <c r="T2784" s="17">
        <f t="shared" si="261"/>
        <v>42052.207638888889</v>
      </c>
      <c r="U2784">
        <f t="shared" si="262"/>
        <v>2015</v>
      </c>
      <c r="V2784" t="str">
        <f>TEXT(W2784*29,"mmm")</f>
        <v>Jan</v>
      </c>
      <c r="W2784">
        <f t="shared" si="263"/>
        <v>1</v>
      </c>
    </row>
    <row r="2785" spans="1:23" ht="48" x14ac:dyDescent="0.2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59"/>
        <v>115</v>
      </c>
      <c r="P2785">
        <f t="shared" si="258"/>
        <v>18.77</v>
      </c>
      <c r="Q2785" s="11" t="s">
        <v>8314</v>
      </c>
      <c r="R2785" t="s">
        <v>8315</v>
      </c>
      <c r="S2785" s="17">
        <f t="shared" si="260"/>
        <v>42103.535254629634</v>
      </c>
      <c r="T2785" s="17">
        <f t="shared" si="261"/>
        <v>42117.535254629634</v>
      </c>
      <c r="U2785">
        <f t="shared" si="262"/>
        <v>2015</v>
      </c>
      <c r="V2785" t="str">
        <f>TEXT(W2785*29,"mmm")</f>
        <v>Apr</v>
      </c>
      <c r="W2785">
        <f t="shared" si="263"/>
        <v>4</v>
      </c>
    </row>
    <row r="2786" spans="1:23" ht="48" x14ac:dyDescent="0.2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59"/>
        <v>119</v>
      </c>
      <c r="P2786">
        <f t="shared" si="258"/>
        <v>66.11</v>
      </c>
      <c r="Q2786" s="11" t="s">
        <v>8314</v>
      </c>
      <c r="R2786" t="s">
        <v>8315</v>
      </c>
      <c r="S2786" s="17">
        <f t="shared" si="260"/>
        <v>41920.787534722222</v>
      </c>
      <c r="T2786" s="17">
        <f t="shared" si="261"/>
        <v>41941.787534722222</v>
      </c>
      <c r="U2786">
        <f t="shared" si="262"/>
        <v>2014</v>
      </c>
      <c r="V2786" t="str">
        <f>TEXT(W2786*29,"mmm")</f>
        <v>Oct</v>
      </c>
      <c r="W2786">
        <f t="shared" si="263"/>
        <v>10</v>
      </c>
    </row>
    <row r="2787" spans="1:23" ht="48" x14ac:dyDescent="0.2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59"/>
        <v>105</v>
      </c>
      <c r="P2787">
        <f t="shared" si="258"/>
        <v>36.86</v>
      </c>
      <c r="Q2787" s="11" t="s">
        <v>8314</v>
      </c>
      <c r="R2787" t="s">
        <v>8315</v>
      </c>
      <c r="S2787" s="17">
        <f t="shared" si="260"/>
        <v>42558.189432870371</v>
      </c>
      <c r="T2787" s="17">
        <f t="shared" si="261"/>
        <v>42587.875</v>
      </c>
      <c r="U2787">
        <f t="shared" si="262"/>
        <v>2016</v>
      </c>
      <c r="V2787" t="str">
        <f>TEXT(W2787*29,"mmm")</f>
        <v>Jul</v>
      </c>
      <c r="W2787">
        <f t="shared" si="263"/>
        <v>7</v>
      </c>
    </row>
    <row r="2788" spans="1:23" ht="32" x14ac:dyDescent="0.2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59"/>
        <v>118</v>
      </c>
      <c r="P2788">
        <f t="shared" si="258"/>
        <v>39.81</v>
      </c>
      <c r="Q2788" s="11" t="s">
        <v>8314</v>
      </c>
      <c r="R2788" t="s">
        <v>8315</v>
      </c>
      <c r="S2788" s="17">
        <f t="shared" si="260"/>
        <v>41815.569212962961</v>
      </c>
      <c r="T2788" s="17">
        <f t="shared" si="261"/>
        <v>41829.569212962961</v>
      </c>
      <c r="U2788">
        <f t="shared" si="262"/>
        <v>2014</v>
      </c>
      <c r="V2788" t="str">
        <f>TEXT(W2788*29,"mmm")</f>
        <v>Jun</v>
      </c>
      <c r="W2788">
        <f t="shared" si="263"/>
        <v>6</v>
      </c>
    </row>
    <row r="2789" spans="1:23" ht="48" x14ac:dyDescent="0.2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59"/>
        <v>120</v>
      </c>
      <c r="P2789">
        <f t="shared" si="258"/>
        <v>31.5</v>
      </c>
      <c r="Q2789" s="11" t="s">
        <v>8314</v>
      </c>
      <c r="R2789" t="s">
        <v>8315</v>
      </c>
      <c r="S2789" s="17">
        <f t="shared" si="260"/>
        <v>41808.198518518519</v>
      </c>
      <c r="T2789" s="17">
        <f t="shared" si="261"/>
        <v>41838.198518518519</v>
      </c>
      <c r="U2789">
        <f t="shared" si="262"/>
        <v>2014</v>
      </c>
      <c r="V2789" t="str">
        <f>TEXT(W2789*29,"mmm")</f>
        <v>Jun</v>
      </c>
      <c r="W2789">
        <f t="shared" si="263"/>
        <v>6</v>
      </c>
    </row>
    <row r="2790" spans="1:23" ht="32" x14ac:dyDescent="0.2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59"/>
        <v>103</v>
      </c>
      <c r="P2790">
        <f t="shared" si="258"/>
        <v>102.5</v>
      </c>
      <c r="Q2790" s="11" t="s">
        <v>8314</v>
      </c>
      <c r="R2790" t="s">
        <v>8315</v>
      </c>
      <c r="S2790" s="17">
        <f t="shared" si="260"/>
        <v>42550.701886574068</v>
      </c>
      <c r="T2790" s="17">
        <f t="shared" si="261"/>
        <v>42580.701886574068</v>
      </c>
      <c r="U2790">
        <f t="shared" si="262"/>
        <v>2016</v>
      </c>
      <c r="V2790" t="str">
        <f>TEXT(W2790*29,"mmm")</f>
        <v>Jun</v>
      </c>
      <c r="W2790">
        <f t="shared" si="263"/>
        <v>6</v>
      </c>
    </row>
    <row r="2791" spans="1:23" ht="32" x14ac:dyDescent="0.2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59"/>
        <v>101</v>
      </c>
      <c r="P2791">
        <f t="shared" si="258"/>
        <v>126.46</v>
      </c>
      <c r="Q2791" s="11" t="s">
        <v>8314</v>
      </c>
      <c r="R2791" t="s">
        <v>8315</v>
      </c>
      <c r="S2791" s="17">
        <f t="shared" si="260"/>
        <v>42056.013124999998</v>
      </c>
      <c r="T2791" s="17">
        <f t="shared" si="261"/>
        <v>42075.166666666672</v>
      </c>
      <c r="U2791">
        <f t="shared" si="262"/>
        <v>2015</v>
      </c>
      <c r="V2791" t="str">
        <f>TEXT(W2791*29,"mmm")</f>
        <v>Feb</v>
      </c>
      <c r="W2791">
        <f t="shared" si="263"/>
        <v>2</v>
      </c>
    </row>
    <row r="2792" spans="1:23" ht="48" x14ac:dyDescent="0.2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59"/>
        <v>105</v>
      </c>
      <c r="P2792">
        <f t="shared" si="258"/>
        <v>47.88</v>
      </c>
      <c r="Q2792" s="11" t="s">
        <v>8314</v>
      </c>
      <c r="R2792" t="s">
        <v>8315</v>
      </c>
      <c r="S2792" s="17">
        <f t="shared" si="260"/>
        <v>42016.938692129625</v>
      </c>
      <c r="T2792" s="17">
        <f t="shared" si="261"/>
        <v>42046.938692129625</v>
      </c>
      <c r="U2792">
        <f t="shared" si="262"/>
        <v>2015</v>
      </c>
      <c r="V2792" t="str">
        <f>TEXT(W2792*29,"mmm")</f>
        <v>Jan</v>
      </c>
      <c r="W2792">
        <f t="shared" si="263"/>
        <v>1</v>
      </c>
    </row>
    <row r="2793" spans="1:23" ht="48" x14ac:dyDescent="0.2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59"/>
        <v>103</v>
      </c>
      <c r="P2793">
        <f t="shared" si="258"/>
        <v>73.209999999999994</v>
      </c>
      <c r="Q2793" s="11" t="s">
        <v>8314</v>
      </c>
      <c r="R2793" t="s">
        <v>8315</v>
      </c>
      <c r="S2793" s="17">
        <f t="shared" si="260"/>
        <v>42591.899988425925</v>
      </c>
      <c r="T2793" s="17">
        <f t="shared" si="261"/>
        <v>42622.166666666672</v>
      </c>
      <c r="U2793">
        <f t="shared" si="262"/>
        <v>2016</v>
      </c>
      <c r="V2793" t="str">
        <f>TEXT(W2793*29,"mmm")</f>
        <v>Aug</v>
      </c>
      <c r="W2793">
        <f t="shared" si="263"/>
        <v>8</v>
      </c>
    </row>
    <row r="2794" spans="1:23" ht="48" x14ac:dyDescent="0.2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59"/>
        <v>108</v>
      </c>
      <c r="P2794">
        <f t="shared" si="258"/>
        <v>89.67</v>
      </c>
      <c r="Q2794" s="11" t="s">
        <v>8314</v>
      </c>
      <c r="R2794" t="s">
        <v>8315</v>
      </c>
      <c r="S2794" s="17">
        <f t="shared" si="260"/>
        <v>42183.231006944443</v>
      </c>
      <c r="T2794" s="17">
        <f t="shared" si="261"/>
        <v>42228.231006944443</v>
      </c>
      <c r="U2794">
        <f t="shared" si="262"/>
        <v>2015</v>
      </c>
      <c r="V2794" t="str">
        <f>TEXT(W2794*29,"mmm")</f>
        <v>Jun</v>
      </c>
      <c r="W2794">
        <f t="shared" si="263"/>
        <v>6</v>
      </c>
    </row>
    <row r="2795" spans="1:23" ht="64" x14ac:dyDescent="0.2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59"/>
        <v>111</v>
      </c>
      <c r="P2795">
        <f t="shared" si="258"/>
        <v>151.46</v>
      </c>
      <c r="Q2795" s="11" t="s">
        <v>8314</v>
      </c>
      <c r="R2795" t="s">
        <v>8315</v>
      </c>
      <c r="S2795" s="17">
        <f t="shared" si="260"/>
        <v>42176.419039351851</v>
      </c>
      <c r="T2795" s="17">
        <f t="shared" si="261"/>
        <v>42206.419039351851</v>
      </c>
      <c r="U2795">
        <f t="shared" si="262"/>
        <v>2015</v>
      </c>
      <c r="V2795" t="str">
        <f>TEXT(W2795*29,"mmm")</f>
        <v>Jun</v>
      </c>
      <c r="W2795">
        <f t="shared" si="263"/>
        <v>6</v>
      </c>
    </row>
    <row r="2796" spans="1:23" ht="48" x14ac:dyDescent="0.2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59"/>
        <v>150</v>
      </c>
      <c r="P2796">
        <f t="shared" si="258"/>
        <v>25</v>
      </c>
      <c r="Q2796" s="11" t="s">
        <v>8314</v>
      </c>
      <c r="R2796" t="s">
        <v>8315</v>
      </c>
      <c r="S2796" s="17">
        <f t="shared" si="260"/>
        <v>42416.691655092596</v>
      </c>
      <c r="T2796" s="17">
        <f t="shared" si="261"/>
        <v>42432.791666666672</v>
      </c>
      <c r="U2796">
        <f t="shared" si="262"/>
        <v>2016</v>
      </c>
      <c r="V2796" t="str">
        <f>TEXT(W2796*29,"mmm")</f>
        <v>Feb</v>
      </c>
      <c r="W2796">
        <f t="shared" si="263"/>
        <v>2</v>
      </c>
    </row>
    <row r="2797" spans="1:23" ht="48" x14ac:dyDescent="0.2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59"/>
        <v>104</v>
      </c>
      <c r="P2797">
        <f t="shared" si="258"/>
        <v>36.5</v>
      </c>
      <c r="Q2797" s="11" t="s">
        <v>8314</v>
      </c>
      <c r="R2797" t="s">
        <v>8315</v>
      </c>
      <c r="S2797" s="17">
        <f t="shared" si="260"/>
        <v>41780.525937500002</v>
      </c>
      <c r="T2797" s="17">
        <f t="shared" si="261"/>
        <v>41796.958333333336</v>
      </c>
      <c r="U2797">
        <f t="shared" si="262"/>
        <v>2014</v>
      </c>
      <c r="V2797" t="str">
        <f>TEXT(W2797*29,"mmm")</f>
        <v>May</v>
      </c>
      <c r="W2797">
        <f t="shared" si="263"/>
        <v>5</v>
      </c>
    </row>
    <row r="2798" spans="1:23" ht="48" x14ac:dyDescent="0.2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59"/>
        <v>116</v>
      </c>
      <c r="P2798">
        <f t="shared" si="258"/>
        <v>44</v>
      </c>
      <c r="Q2798" s="11" t="s">
        <v>8314</v>
      </c>
      <c r="R2798" t="s">
        <v>8315</v>
      </c>
      <c r="S2798" s="17">
        <f t="shared" si="260"/>
        <v>41795.528101851851</v>
      </c>
      <c r="T2798" s="17">
        <f t="shared" si="261"/>
        <v>41825.528101851851</v>
      </c>
      <c r="U2798">
        <f t="shared" si="262"/>
        <v>2014</v>
      </c>
      <c r="V2798" t="str">
        <f>TEXT(W2798*29,"mmm")</f>
        <v>Jun</v>
      </c>
      <c r="W2798">
        <f t="shared" si="263"/>
        <v>6</v>
      </c>
    </row>
    <row r="2799" spans="1:23" ht="48" x14ac:dyDescent="0.2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59"/>
        <v>103</v>
      </c>
      <c r="P2799">
        <f t="shared" si="258"/>
        <v>87.36</v>
      </c>
      <c r="Q2799" s="11" t="s">
        <v>8314</v>
      </c>
      <c r="R2799" t="s">
        <v>8315</v>
      </c>
      <c r="S2799" s="17">
        <f t="shared" si="260"/>
        <v>41798.94027777778</v>
      </c>
      <c r="T2799" s="17">
        <f t="shared" si="261"/>
        <v>41828.94027777778</v>
      </c>
      <c r="U2799">
        <f t="shared" si="262"/>
        <v>2014</v>
      </c>
      <c r="V2799" t="str">
        <f>TEXT(W2799*29,"mmm")</f>
        <v>Jun</v>
      </c>
      <c r="W2799">
        <f t="shared" si="263"/>
        <v>6</v>
      </c>
    </row>
    <row r="2800" spans="1:23" ht="48" x14ac:dyDescent="0.2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59"/>
        <v>101</v>
      </c>
      <c r="P2800">
        <f t="shared" si="258"/>
        <v>36.47</v>
      </c>
      <c r="Q2800" s="11" t="s">
        <v>8314</v>
      </c>
      <c r="R2800" t="s">
        <v>8315</v>
      </c>
      <c r="S2800" s="17">
        <f t="shared" si="260"/>
        <v>42201.675011574072</v>
      </c>
      <c r="T2800" s="17">
        <f t="shared" si="261"/>
        <v>42216.666666666672</v>
      </c>
      <c r="U2800">
        <f t="shared" si="262"/>
        <v>2015</v>
      </c>
      <c r="V2800" t="str">
        <f>TEXT(W2800*29,"mmm")</f>
        <v>Jul</v>
      </c>
      <c r="W2800">
        <f t="shared" si="263"/>
        <v>7</v>
      </c>
    </row>
    <row r="2801" spans="1:23" ht="48" x14ac:dyDescent="0.2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59"/>
        <v>117</v>
      </c>
      <c r="P2801">
        <f t="shared" si="258"/>
        <v>44.86</v>
      </c>
      <c r="Q2801" s="11" t="s">
        <v>8314</v>
      </c>
      <c r="R2801" t="s">
        <v>8315</v>
      </c>
      <c r="S2801" s="17">
        <f t="shared" si="260"/>
        <v>42507.264699074076</v>
      </c>
      <c r="T2801" s="17">
        <f t="shared" si="261"/>
        <v>42538.666666666672</v>
      </c>
      <c r="U2801">
        <f t="shared" si="262"/>
        <v>2016</v>
      </c>
      <c r="V2801" t="str">
        <f>TEXT(W2801*29,"mmm")</f>
        <v>May</v>
      </c>
      <c r="W2801">
        <f t="shared" si="263"/>
        <v>5</v>
      </c>
    </row>
    <row r="2802" spans="1:23" ht="48" x14ac:dyDescent="0.2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59"/>
        <v>133</v>
      </c>
      <c r="P2802">
        <f t="shared" si="258"/>
        <v>42.9</v>
      </c>
      <c r="Q2802" s="11" t="s">
        <v>8314</v>
      </c>
      <c r="R2802" t="s">
        <v>8315</v>
      </c>
      <c r="S2802" s="17">
        <f t="shared" si="260"/>
        <v>41948.552847222221</v>
      </c>
      <c r="T2802" s="17">
        <f t="shared" si="261"/>
        <v>42008.552847222221</v>
      </c>
      <c r="U2802">
        <f t="shared" si="262"/>
        <v>2014</v>
      </c>
      <c r="V2802" t="str">
        <f>TEXT(W2802*29,"mmm")</f>
        <v>Nov</v>
      </c>
      <c r="W2802">
        <f t="shared" si="263"/>
        <v>11</v>
      </c>
    </row>
    <row r="2803" spans="1:23" ht="48" x14ac:dyDescent="0.2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59"/>
        <v>133</v>
      </c>
      <c r="P2803">
        <f t="shared" si="258"/>
        <v>51.23</v>
      </c>
      <c r="Q2803" s="11" t="s">
        <v>8314</v>
      </c>
      <c r="R2803" t="s">
        <v>8315</v>
      </c>
      <c r="S2803" s="17">
        <f t="shared" si="260"/>
        <v>41900.243159722224</v>
      </c>
      <c r="T2803" s="17">
        <f t="shared" si="261"/>
        <v>41922.458333333336</v>
      </c>
      <c r="U2803">
        <f t="shared" si="262"/>
        <v>2014</v>
      </c>
      <c r="V2803" t="str">
        <f>TEXT(W2803*29,"mmm")</f>
        <v>Sep</v>
      </c>
      <c r="W2803">
        <f t="shared" si="263"/>
        <v>9</v>
      </c>
    </row>
    <row r="2804" spans="1:23" ht="48" x14ac:dyDescent="0.2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59"/>
        <v>102</v>
      </c>
      <c r="P2804">
        <f t="shared" si="258"/>
        <v>33.94</v>
      </c>
      <c r="Q2804" s="11" t="s">
        <v>8314</v>
      </c>
      <c r="R2804" t="s">
        <v>8315</v>
      </c>
      <c r="S2804" s="17">
        <f t="shared" si="260"/>
        <v>42192.64707175926</v>
      </c>
      <c r="T2804" s="17">
        <f t="shared" si="261"/>
        <v>42222.64707175926</v>
      </c>
      <c r="U2804">
        <f t="shared" si="262"/>
        <v>2015</v>
      </c>
      <c r="V2804" t="str">
        <f>TEXT(W2804*29,"mmm")</f>
        <v>Jul</v>
      </c>
      <c r="W2804">
        <f t="shared" si="263"/>
        <v>7</v>
      </c>
    </row>
    <row r="2805" spans="1:23" ht="48" x14ac:dyDescent="0.2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59"/>
        <v>128</v>
      </c>
      <c r="P2805">
        <f t="shared" si="258"/>
        <v>90.74</v>
      </c>
      <c r="Q2805" s="11" t="s">
        <v>8314</v>
      </c>
      <c r="R2805" t="s">
        <v>8315</v>
      </c>
      <c r="S2805" s="17">
        <f t="shared" si="260"/>
        <v>42158.065694444449</v>
      </c>
      <c r="T2805" s="17">
        <f t="shared" si="261"/>
        <v>42201</v>
      </c>
      <c r="U2805">
        <f t="shared" si="262"/>
        <v>2015</v>
      </c>
      <c r="V2805" t="str">
        <f>TEXT(W2805*29,"mmm")</f>
        <v>Jun</v>
      </c>
      <c r="W2805">
        <f t="shared" si="263"/>
        <v>6</v>
      </c>
    </row>
    <row r="2806" spans="1:23" ht="48" x14ac:dyDescent="0.2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59"/>
        <v>115</v>
      </c>
      <c r="P2806">
        <f t="shared" si="258"/>
        <v>50</v>
      </c>
      <c r="Q2806" s="11" t="s">
        <v>8314</v>
      </c>
      <c r="R2806" t="s">
        <v>8315</v>
      </c>
      <c r="S2806" s="17">
        <f t="shared" si="260"/>
        <v>41881.453587962962</v>
      </c>
      <c r="T2806" s="17">
        <f t="shared" si="261"/>
        <v>41911.453587962962</v>
      </c>
      <c r="U2806">
        <f t="shared" si="262"/>
        <v>2014</v>
      </c>
      <c r="V2806" t="str">
        <f>TEXT(W2806*29,"mmm")</f>
        <v>Aug</v>
      </c>
      <c r="W2806">
        <f t="shared" si="263"/>
        <v>8</v>
      </c>
    </row>
    <row r="2807" spans="1:23" ht="64" x14ac:dyDescent="0.2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59"/>
        <v>110</v>
      </c>
      <c r="P2807">
        <f t="shared" si="258"/>
        <v>24.44</v>
      </c>
      <c r="Q2807" s="11" t="s">
        <v>8314</v>
      </c>
      <c r="R2807" t="s">
        <v>8315</v>
      </c>
      <c r="S2807" s="17">
        <f t="shared" si="260"/>
        <v>42213.505474537036</v>
      </c>
      <c r="T2807" s="17">
        <f t="shared" si="261"/>
        <v>42238.505474537036</v>
      </c>
      <c r="U2807">
        <f t="shared" si="262"/>
        <v>2015</v>
      </c>
      <c r="V2807" t="str">
        <f>TEXT(W2807*29,"mmm")</f>
        <v>Jul</v>
      </c>
      <c r="W2807">
        <f t="shared" si="263"/>
        <v>7</v>
      </c>
    </row>
    <row r="2808" spans="1:23" ht="48" x14ac:dyDescent="0.2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59"/>
        <v>112</v>
      </c>
      <c r="P2808">
        <f t="shared" si="258"/>
        <v>44.25</v>
      </c>
      <c r="Q2808" s="11" t="s">
        <v>8314</v>
      </c>
      <c r="R2808" t="s">
        <v>8315</v>
      </c>
      <c r="S2808" s="17">
        <f t="shared" si="260"/>
        <v>42185.267245370371</v>
      </c>
      <c r="T2808" s="17">
        <f t="shared" si="261"/>
        <v>42221.458333333328</v>
      </c>
      <c r="U2808">
        <f t="shared" si="262"/>
        <v>2015</v>
      </c>
      <c r="V2808" t="str">
        <f>TEXT(W2808*29,"mmm")</f>
        <v>Jun</v>
      </c>
      <c r="W2808">
        <f t="shared" si="263"/>
        <v>6</v>
      </c>
    </row>
    <row r="2809" spans="1:23" ht="16" x14ac:dyDescent="0.2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59"/>
        <v>126</v>
      </c>
      <c r="P2809">
        <f t="shared" si="258"/>
        <v>67.739999999999995</v>
      </c>
      <c r="Q2809" s="11" t="s">
        <v>8314</v>
      </c>
      <c r="R2809" t="s">
        <v>8315</v>
      </c>
      <c r="S2809" s="17">
        <f t="shared" si="260"/>
        <v>42154.873124999998</v>
      </c>
      <c r="T2809" s="17">
        <f t="shared" si="261"/>
        <v>42184.873124999998</v>
      </c>
      <c r="U2809">
        <f t="shared" si="262"/>
        <v>2015</v>
      </c>
      <c r="V2809" t="str">
        <f>TEXT(W2809*29,"mmm")</f>
        <v>May</v>
      </c>
      <c r="W2809">
        <f t="shared" si="263"/>
        <v>5</v>
      </c>
    </row>
    <row r="2810" spans="1:23" ht="48" x14ac:dyDescent="0.2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59"/>
        <v>100</v>
      </c>
      <c r="P2810">
        <f t="shared" si="258"/>
        <v>65.38</v>
      </c>
      <c r="Q2810" s="11" t="s">
        <v>8314</v>
      </c>
      <c r="R2810" t="s">
        <v>8315</v>
      </c>
      <c r="S2810" s="17">
        <f t="shared" si="260"/>
        <v>42208.84646990741</v>
      </c>
      <c r="T2810" s="17">
        <f t="shared" si="261"/>
        <v>42238.84646990741</v>
      </c>
      <c r="U2810">
        <f t="shared" si="262"/>
        <v>2015</v>
      </c>
      <c r="V2810" t="str">
        <f>TEXT(W2810*29,"mmm")</f>
        <v>Jul</v>
      </c>
      <c r="W2810">
        <f t="shared" si="263"/>
        <v>7</v>
      </c>
    </row>
    <row r="2811" spans="1:23" ht="48" x14ac:dyDescent="0.2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59"/>
        <v>102</v>
      </c>
      <c r="P2811">
        <f t="shared" si="258"/>
        <v>121.9</v>
      </c>
      <c r="Q2811" s="11" t="s">
        <v>8314</v>
      </c>
      <c r="R2811" t="s">
        <v>8315</v>
      </c>
      <c r="S2811" s="17">
        <f t="shared" si="260"/>
        <v>42451.496817129635</v>
      </c>
      <c r="T2811" s="17">
        <f t="shared" si="261"/>
        <v>42459.610416666663</v>
      </c>
      <c r="U2811">
        <f t="shared" si="262"/>
        <v>2016</v>
      </c>
      <c r="V2811" t="str">
        <f>TEXT(W2811*29,"mmm")</f>
        <v>Mar</v>
      </c>
      <c r="W2811">
        <f t="shared" si="263"/>
        <v>3</v>
      </c>
    </row>
    <row r="2812" spans="1:23" ht="48" x14ac:dyDescent="0.2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59"/>
        <v>108</v>
      </c>
      <c r="P2812">
        <f t="shared" si="258"/>
        <v>47.46</v>
      </c>
      <c r="Q2812" s="11" t="s">
        <v>8314</v>
      </c>
      <c r="R2812" t="s">
        <v>8315</v>
      </c>
      <c r="S2812" s="17">
        <f t="shared" si="260"/>
        <v>41759.13962962963</v>
      </c>
      <c r="T2812" s="17">
        <f t="shared" si="261"/>
        <v>41791.165972222225</v>
      </c>
      <c r="U2812">
        <f t="shared" si="262"/>
        <v>2014</v>
      </c>
      <c r="V2812" t="str">
        <f>TEXT(W2812*29,"mmm")</f>
        <v>Apr</v>
      </c>
      <c r="W2812">
        <f t="shared" si="263"/>
        <v>4</v>
      </c>
    </row>
    <row r="2813" spans="1:23" ht="48" x14ac:dyDescent="0.2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59"/>
        <v>100</v>
      </c>
      <c r="P2813">
        <f t="shared" si="258"/>
        <v>92.84</v>
      </c>
      <c r="Q2813" s="11" t="s">
        <v>8314</v>
      </c>
      <c r="R2813" t="s">
        <v>8315</v>
      </c>
      <c r="S2813" s="17">
        <f t="shared" si="260"/>
        <v>42028.496562500004</v>
      </c>
      <c r="T2813" s="17">
        <f t="shared" si="261"/>
        <v>42058.496562500004</v>
      </c>
      <c r="U2813">
        <f t="shared" si="262"/>
        <v>2015</v>
      </c>
      <c r="V2813" t="str">
        <f>TEXT(W2813*29,"mmm")</f>
        <v>Jan</v>
      </c>
      <c r="W2813">
        <f t="shared" si="263"/>
        <v>1</v>
      </c>
    </row>
    <row r="2814" spans="1:23" ht="48" x14ac:dyDescent="0.2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59"/>
        <v>113</v>
      </c>
      <c r="P2814">
        <f t="shared" si="258"/>
        <v>68.25</v>
      </c>
      <c r="Q2814" s="11" t="s">
        <v>8314</v>
      </c>
      <c r="R2814" t="s">
        <v>8315</v>
      </c>
      <c r="S2814" s="17">
        <f t="shared" si="260"/>
        <v>42054.74418981481</v>
      </c>
      <c r="T2814" s="17">
        <f t="shared" si="261"/>
        <v>42100.166666666672</v>
      </c>
      <c r="U2814">
        <f t="shared" si="262"/>
        <v>2015</v>
      </c>
      <c r="V2814" t="str">
        <f>TEXT(W2814*29,"mmm")</f>
        <v>Feb</v>
      </c>
      <c r="W2814">
        <f t="shared" si="263"/>
        <v>2</v>
      </c>
    </row>
    <row r="2815" spans="1:23" ht="48" x14ac:dyDescent="0.2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59"/>
        <v>128</v>
      </c>
      <c r="P2815">
        <f t="shared" si="258"/>
        <v>37.21</v>
      </c>
      <c r="Q2815" s="11" t="s">
        <v>8314</v>
      </c>
      <c r="R2815" t="s">
        <v>8315</v>
      </c>
      <c r="S2815" s="17">
        <f t="shared" si="260"/>
        <v>42693.742604166662</v>
      </c>
      <c r="T2815" s="17">
        <f t="shared" si="261"/>
        <v>42718.742604166662</v>
      </c>
      <c r="U2815">
        <f t="shared" si="262"/>
        <v>2016</v>
      </c>
      <c r="V2815" t="str">
        <f>TEXT(W2815*29,"mmm")</f>
        <v>Nov</v>
      </c>
      <c r="W2815">
        <f t="shared" si="263"/>
        <v>11</v>
      </c>
    </row>
    <row r="2816" spans="1:23" ht="48" x14ac:dyDescent="0.2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59"/>
        <v>108</v>
      </c>
      <c r="P2816">
        <f t="shared" si="258"/>
        <v>25.25</v>
      </c>
      <c r="Q2816" s="11" t="s">
        <v>8314</v>
      </c>
      <c r="R2816" t="s">
        <v>8315</v>
      </c>
      <c r="S2816" s="17">
        <f t="shared" si="260"/>
        <v>42103.399479166663</v>
      </c>
      <c r="T2816" s="17">
        <f t="shared" si="261"/>
        <v>42133.399479166663</v>
      </c>
      <c r="U2816">
        <f t="shared" si="262"/>
        <v>2015</v>
      </c>
      <c r="V2816" t="str">
        <f>TEXT(W2816*29,"mmm")</f>
        <v>Apr</v>
      </c>
      <c r="W2816">
        <f t="shared" si="263"/>
        <v>4</v>
      </c>
    </row>
    <row r="2817" spans="1:23" ht="48" x14ac:dyDescent="0.2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59"/>
        <v>242</v>
      </c>
      <c r="P2817">
        <f t="shared" si="258"/>
        <v>43.21</v>
      </c>
      <c r="Q2817" s="11" t="s">
        <v>8314</v>
      </c>
      <c r="R2817" t="s">
        <v>8315</v>
      </c>
      <c r="S2817" s="17">
        <f t="shared" si="260"/>
        <v>42559.776724537034</v>
      </c>
      <c r="T2817" s="17">
        <f t="shared" si="261"/>
        <v>42589.776724537034</v>
      </c>
      <c r="U2817">
        <f t="shared" si="262"/>
        <v>2016</v>
      </c>
      <c r="V2817" t="str">
        <f>TEXT(W2817*29,"mmm")</f>
        <v>Jul</v>
      </c>
      <c r="W2817">
        <f t="shared" si="263"/>
        <v>7</v>
      </c>
    </row>
    <row r="2818" spans="1:23" ht="48" x14ac:dyDescent="0.2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59"/>
        <v>142</v>
      </c>
      <c r="P2818">
        <f t="shared" ref="P2818:P2881" si="264">IFERROR(ROUND(E2818/L2818,2),0)</f>
        <v>25.13</v>
      </c>
      <c r="Q2818" s="11" t="s">
        <v>8314</v>
      </c>
      <c r="R2818" t="s">
        <v>8315</v>
      </c>
      <c r="S2818" s="17">
        <f t="shared" si="260"/>
        <v>42188.467499999999</v>
      </c>
      <c r="T2818" s="17">
        <f t="shared" si="261"/>
        <v>42218.666666666672</v>
      </c>
      <c r="U2818">
        <f t="shared" si="262"/>
        <v>2015</v>
      </c>
      <c r="V2818" t="str">
        <f>TEXT(W2818*29,"mmm")</f>
        <v>Jul</v>
      </c>
      <c r="W2818">
        <f t="shared" si="263"/>
        <v>7</v>
      </c>
    </row>
    <row r="2819" spans="1:23" ht="48" x14ac:dyDescent="0.2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65">ROUND(E2819/D2819*100,0)</f>
        <v>130</v>
      </c>
      <c r="P2819">
        <f t="shared" si="264"/>
        <v>23.64</v>
      </c>
      <c r="Q2819" s="11" t="s">
        <v>8314</v>
      </c>
      <c r="R2819" t="s">
        <v>8315</v>
      </c>
      <c r="S2819" s="17">
        <f t="shared" ref="S2819:S2882" si="266">(((J2819/60)/60)/24)+DATE(1970,1,1)</f>
        <v>42023.634976851856</v>
      </c>
      <c r="T2819" s="17">
        <f t="shared" ref="T2819:T2882" si="267">(((I2819/60)/60)/24)+DATE(1970,1,1)</f>
        <v>42063.634976851856</v>
      </c>
      <c r="U2819">
        <f t="shared" ref="U2819:U2882" si="268">YEAR(S2819)</f>
        <v>2015</v>
      </c>
      <c r="V2819" t="str">
        <f>TEXT(W2819*29,"mmm")</f>
        <v>Jan</v>
      </c>
      <c r="W2819">
        <f t="shared" ref="W2819:W2882" si="269">MONTH(S2819)</f>
        <v>1</v>
      </c>
    </row>
    <row r="2820" spans="1:23" ht="48" x14ac:dyDescent="0.2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65"/>
        <v>106</v>
      </c>
      <c r="P2820">
        <f t="shared" si="264"/>
        <v>103.95</v>
      </c>
      <c r="Q2820" s="11" t="s">
        <v>8314</v>
      </c>
      <c r="R2820" t="s">
        <v>8315</v>
      </c>
      <c r="S2820" s="17">
        <f t="shared" si="266"/>
        <v>42250.598217592589</v>
      </c>
      <c r="T2820" s="17">
        <f t="shared" si="267"/>
        <v>42270.598217592589</v>
      </c>
      <c r="U2820">
        <f t="shared" si="268"/>
        <v>2015</v>
      </c>
      <c r="V2820" t="str">
        <f>TEXT(W2820*29,"mmm")</f>
        <v>Sep</v>
      </c>
      <c r="W2820">
        <f t="shared" si="269"/>
        <v>9</v>
      </c>
    </row>
    <row r="2821" spans="1:23" ht="48" x14ac:dyDescent="0.2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65"/>
        <v>105</v>
      </c>
      <c r="P2821">
        <f t="shared" si="264"/>
        <v>50.38</v>
      </c>
      <c r="Q2821" s="11" t="s">
        <v>8314</v>
      </c>
      <c r="R2821" t="s">
        <v>8315</v>
      </c>
      <c r="S2821" s="17">
        <f t="shared" si="266"/>
        <v>42139.525567129633</v>
      </c>
      <c r="T2821" s="17">
        <f t="shared" si="267"/>
        <v>42169.525567129633</v>
      </c>
      <c r="U2821">
        <f t="shared" si="268"/>
        <v>2015</v>
      </c>
      <c r="V2821" t="str">
        <f>TEXT(W2821*29,"mmm")</f>
        <v>May</v>
      </c>
      <c r="W2821">
        <f t="shared" si="269"/>
        <v>5</v>
      </c>
    </row>
    <row r="2822" spans="1:23" ht="48" x14ac:dyDescent="0.2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65"/>
        <v>136</v>
      </c>
      <c r="P2822">
        <f t="shared" si="264"/>
        <v>13.6</v>
      </c>
      <c r="Q2822" s="11" t="s">
        <v>8314</v>
      </c>
      <c r="R2822" t="s">
        <v>8315</v>
      </c>
      <c r="S2822" s="17">
        <f t="shared" si="266"/>
        <v>42401.610983796301</v>
      </c>
      <c r="T2822" s="17">
        <f t="shared" si="267"/>
        <v>42426</v>
      </c>
      <c r="U2822">
        <f t="shared" si="268"/>
        <v>2016</v>
      </c>
      <c r="V2822" t="str">
        <f>TEXT(W2822*29,"mmm")</f>
        <v>Feb</v>
      </c>
      <c r="W2822">
        <f t="shared" si="269"/>
        <v>2</v>
      </c>
    </row>
    <row r="2823" spans="1:23" ht="48" x14ac:dyDescent="0.2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65"/>
        <v>100</v>
      </c>
      <c r="P2823">
        <f t="shared" si="264"/>
        <v>28.57</v>
      </c>
      <c r="Q2823" s="11" t="s">
        <v>8314</v>
      </c>
      <c r="R2823" t="s">
        <v>8315</v>
      </c>
      <c r="S2823" s="17">
        <f t="shared" si="266"/>
        <v>41875.922858796301</v>
      </c>
      <c r="T2823" s="17">
        <f t="shared" si="267"/>
        <v>41905.922858796301</v>
      </c>
      <c r="U2823">
        <f t="shared" si="268"/>
        <v>2014</v>
      </c>
      <c r="V2823" t="str">
        <f>TEXT(W2823*29,"mmm")</f>
        <v>Aug</v>
      </c>
      <c r="W2823">
        <f t="shared" si="269"/>
        <v>8</v>
      </c>
    </row>
    <row r="2824" spans="1:23" ht="48" x14ac:dyDescent="0.2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65"/>
        <v>100</v>
      </c>
      <c r="P2824">
        <f t="shared" si="264"/>
        <v>63.83</v>
      </c>
      <c r="Q2824" s="11" t="s">
        <v>8314</v>
      </c>
      <c r="R2824" t="s">
        <v>8315</v>
      </c>
      <c r="S2824" s="17">
        <f t="shared" si="266"/>
        <v>42060.683935185181</v>
      </c>
      <c r="T2824" s="17">
        <f t="shared" si="267"/>
        <v>42090.642268518524</v>
      </c>
      <c r="U2824">
        <f t="shared" si="268"/>
        <v>2015</v>
      </c>
      <c r="V2824" t="str">
        <f>TEXT(W2824*29,"mmm")</f>
        <v>Feb</v>
      </c>
      <c r="W2824">
        <f t="shared" si="269"/>
        <v>2</v>
      </c>
    </row>
    <row r="2825" spans="1:23" ht="48" x14ac:dyDescent="0.2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65"/>
        <v>124</v>
      </c>
      <c r="P2825">
        <f t="shared" si="264"/>
        <v>8.86</v>
      </c>
      <c r="Q2825" s="11" t="s">
        <v>8314</v>
      </c>
      <c r="R2825" t="s">
        <v>8315</v>
      </c>
      <c r="S2825" s="17">
        <f t="shared" si="266"/>
        <v>42067.011643518519</v>
      </c>
      <c r="T2825" s="17">
        <f t="shared" si="267"/>
        <v>42094.957638888889</v>
      </c>
      <c r="U2825">
        <f t="shared" si="268"/>
        <v>2015</v>
      </c>
      <c r="V2825" t="str">
        <f>TEXT(W2825*29,"mmm")</f>
        <v>Mar</v>
      </c>
      <c r="W2825">
        <f t="shared" si="269"/>
        <v>3</v>
      </c>
    </row>
    <row r="2826" spans="1:23" ht="32" x14ac:dyDescent="0.2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65"/>
        <v>117</v>
      </c>
      <c r="P2826">
        <f t="shared" si="264"/>
        <v>50.67</v>
      </c>
      <c r="Q2826" s="11" t="s">
        <v>8314</v>
      </c>
      <c r="R2826" t="s">
        <v>8315</v>
      </c>
      <c r="S2826" s="17">
        <f t="shared" si="266"/>
        <v>42136.270787037036</v>
      </c>
      <c r="T2826" s="17">
        <f t="shared" si="267"/>
        <v>42168.071527777778</v>
      </c>
      <c r="U2826">
        <f t="shared" si="268"/>
        <v>2015</v>
      </c>
      <c r="V2826" t="str">
        <f>TEXT(W2826*29,"mmm")</f>
        <v>May</v>
      </c>
      <c r="W2826">
        <f t="shared" si="269"/>
        <v>5</v>
      </c>
    </row>
    <row r="2827" spans="1:23" ht="48" x14ac:dyDescent="0.2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65"/>
        <v>103</v>
      </c>
      <c r="P2827">
        <f t="shared" si="264"/>
        <v>60.78</v>
      </c>
      <c r="Q2827" s="11" t="s">
        <v>8314</v>
      </c>
      <c r="R2827" t="s">
        <v>8315</v>
      </c>
      <c r="S2827" s="17">
        <f t="shared" si="266"/>
        <v>42312.792662037042</v>
      </c>
      <c r="T2827" s="17">
        <f t="shared" si="267"/>
        <v>42342.792662037042</v>
      </c>
      <c r="U2827">
        <f t="shared" si="268"/>
        <v>2015</v>
      </c>
      <c r="V2827" t="str">
        <f>TEXT(W2827*29,"mmm")</f>
        <v>Nov</v>
      </c>
      <c r="W2827">
        <f t="shared" si="269"/>
        <v>11</v>
      </c>
    </row>
    <row r="2828" spans="1:23" ht="48" x14ac:dyDescent="0.2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65"/>
        <v>108</v>
      </c>
      <c r="P2828">
        <f t="shared" si="264"/>
        <v>113.42</v>
      </c>
      <c r="Q2828" s="11" t="s">
        <v>8314</v>
      </c>
      <c r="R2828" t="s">
        <v>8315</v>
      </c>
      <c r="S2828" s="17">
        <f t="shared" si="266"/>
        <v>42171.034861111111</v>
      </c>
      <c r="T2828" s="17">
        <f t="shared" si="267"/>
        <v>42195.291666666672</v>
      </c>
      <c r="U2828">
        <f t="shared" si="268"/>
        <v>2015</v>
      </c>
      <c r="V2828" t="str">
        <f>TEXT(W2828*29,"mmm")</f>
        <v>Jun</v>
      </c>
      <c r="W2828">
        <f t="shared" si="269"/>
        <v>6</v>
      </c>
    </row>
    <row r="2829" spans="1:23" ht="48" x14ac:dyDescent="0.2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65"/>
        <v>120</v>
      </c>
      <c r="P2829">
        <f t="shared" si="264"/>
        <v>104.57</v>
      </c>
      <c r="Q2829" s="11" t="s">
        <v>8314</v>
      </c>
      <c r="R2829" t="s">
        <v>8315</v>
      </c>
      <c r="S2829" s="17">
        <f t="shared" si="266"/>
        <v>42494.683634259258</v>
      </c>
      <c r="T2829" s="17">
        <f t="shared" si="267"/>
        <v>42524.6875</v>
      </c>
      <c r="U2829">
        <f t="shared" si="268"/>
        <v>2016</v>
      </c>
      <c r="V2829" t="str">
        <f>TEXT(W2829*29,"mmm")</f>
        <v>May</v>
      </c>
      <c r="W2829">
        <f t="shared" si="269"/>
        <v>5</v>
      </c>
    </row>
    <row r="2830" spans="1:23" ht="48" x14ac:dyDescent="0.2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65"/>
        <v>100</v>
      </c>
      <c r="P2830">
        <f t="shared" si="264"/>
        <v>98.31</v>
      </c>
      <c r="Q2830" s="11" t="s">
        <v>8314</v>
      </c>
      <c r="R2830" t="s">
        <v>8315</v>
      </c>
      <c r="S2830" s="17">
        <f t="shared" si="266"/>
        <v>42254.264687499999</v>
      </c>
      <c r="T2830" s="17">
        <f t="shared" si="267"/>
        <v>42279.958333333328</v>
      </c>
      <c r="U2830">
        <f t="shared" si="268"/>
        <v>2015</v>
      </c>
      <c r="V2830" t="str">
        <f>TEXT(W2830*29,"mmm")</f>
        <v>Sep</v>
      </c>
      <c r="W2830">
        <f t="shared" si="269"/>
        <v>9</v>
      </c>
    </row>
    <row r="2831" spans="1:23" ht="48" x14ac:dyDescent="0.2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65"/>
        <v>107</v>
      </c>
      <c r="P2831">
        <f t="shared" si="264"/>
        <v>35.04</v>
      </c>
      <c r="Q2831" s="11" t="s">
        <v>8314</v>
      </c>
      <c r="R2831" t="s">
        <v>8315</v>
      </c>
      <c r="S2831" s="17">
        <f t="shared" si="266"/>
        <v>42495.434236111112</v>
      </c>
      <c r="T2831" s="17">
        <f t="shared" si="267"/>
        <v>42523.434236111112</v>
      </c>
      <c r="U2831">
        <f t="shared" si="268"/>
        <v>2016</v>
      </c>
      <c r="V2831" t="str">
        <f>TEXT(W2831*29,"mmm")</f>
        <v>May</v>
      </c>
      <c r="W2831">
        <f t="shared" si="269"/>
        <v>5</v>
      </c>
    </row>
    <row r="2832" spans="1:23" ht="32" x14ac:dyDescent="0.2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65"/>
        <v>100</v>
      </c>
      <c r="P2832">
        <f t="shared" si="264"/>
        <v>272.73</v>
      </c>
      <c r="Q2832" s="11" t="s">
        <v>8314</v>
      </c>
      <c r="R2832" t="s">
        <v>8315</v>
      </c>
      <c r="S2832" s="17">
        <f t="shared" si="266"/>
        <v>41758.839675925927</v>
      </c>
      <c r="T2832" s="17">
        <f t="shared" si="267"/>
        <v>41771.165972222225</v>
      </c>
      <c r="U2832">
        <f t="shared" si="268"/>
        <v>2014</v>
      </c>
      <c r="V2832" t="str">
        <f>TEXT(W2832*29,"mmm")</f>
        <v>Apr</v>
      </c>
      <c r="W2832">
        <f t="shared" si="269"/>
        <v>4</v>
      </c>
    </row>
    <row r="2833" spans="1:23" ht="32" x14ac:dyDescent="0.2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65"/>
        <v>111</v>
      </c>
      <c r="P2833">
        <f t="shared" si="264"/>
        <v>63.85</v>
      </c>
      <c r="Q2833" s="11" t="s">
        <v>8314</v>
      </c>
      <c r="R2833" t="s">
        <v>8315</v>
      </c>
      <c r="S2833" s="17">
        <f t="shared" si="266"/>
        <v>42171.824884259258</v>
      </c>
      <c r="T2833" s="17">
        <f t="shared" si="267"/>
        <v>42201.824884259258</v>
      </c>
      <c r="U2833">
        <f t="shared" si="268"/>
        <v>2015</v>
      </c>
      <c r="V2833" t="str">
        <f>TEXT(W2833*29,"mmm")</f>
        <v>Jun</v>
      </c>
      <c r="W2833">
        <f t="shared" si="269"/>
        <v>6</v>
      </c>
    </row>
    <row r="2834" spans="1:23" ht="48" x14ac:dyDescent="0.2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65"/>
        <v>115</v>
      </c>
      <c r="P2834">
        <f t="shared" si="264"/>
        <v>30.19</v>
      </c>
      <c r="Q2834" s="11" t="s">
        <v>8314</v>
      </c>
      <c r="R2834" t="s">
        <v>8315</v>
      </c>
      <c r="S2834" s="17">
        <f t="shared" si="266"/>
        <v>41938.709421296298</v>
      </c>
      <c r="T2834" s="17">
        <f t="shared" si="267"/>
        <v>41966.916666666672</v>
      </c>
      <c r="U2834">
        <f t="shared" si="268"/>
        <v>2014</v>
      </c>
      <c r="V2834" t="str">
        <f>TEXT(W2834*29,"mmm")</f>
        <v>Oct</v>
      </c>
      <c r="W2834">
        <f t="shared" si="269"/>
        <v>10</v>
      </c>
    </row>
    <row r="2835" spans="1:23" ht="16" x14ac:dyDescent="0.2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65"/>
        <v>108</v>
      </c>
      <c r="P2835">
        <f t="shared" si="264"/>
        <v>83.51</v>
      </c>
      <c r="Q2835" s="11" t="s">
        <v>8314</v>
      </c>
      <c r="R2835" t="s">
        <v>8315</v>
      </c>
      <c r="S2835" s="17">
        <f t="shared" si="266"/>
        <v>42268.127696759257</v>
      </c>
      <c r="T2835" s="17">
        <f t="shared" si="267"/>
        <v>42288.083333333328</v>
      </c>
      <c r="U2835">
        <f t="shared" si="268"/>
        <v>2015</v>
      </c>
      <c r="V2835" t="str">
        <f>TEXT(W2835*29,"mmm")</f>
        <v>Sep</v>
      </c>
      <c r="W2835">
        <f t="shared" si="269"/>
        <v>9</v>
      </c>
    </row>
    <row r="2836" spans="1:23" ht="48" x14ac:dyDescent="0.2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65"/>
        <v>170</v>
      </c>
      <c r="P2836">
        <f t="shared" si="264"/>
        <v>64.760000000000005</v>
      </c>
      <c r="Q2836" s="11" t="s">
        <v>8314</v>
      </c>
      <c r="R2836" t="s">
        <v>8315</v>
      </c>
      <c r="S2836" s="17">
        <f t="shared" si="266"/>
        <v>42019.959837962961</v>
      </c>
      <c r="T2836" s="17">
        <f t="shared" si="267"/>
        <v>42034.959837962961</v>
      </c>
      <c r="U2836">
        <f t="shared" si="268"/>
        <v>2015</v>
      </c>
      <c r="V2836" t="str">
        <f>TEXT(W2836*29,"mmm")</f>
        <v>Jan</v>
      </c>
      <c r="W2836">
        <f t="shared" si="269"/>
        <v>1</v>
      </c>
    </row>
    <row r="2837" spans="1:23" ht="48" x14ac:dyDescent="0.2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65"/>
        <v>187</v>
      </c>
      <c r="P2837">
        <f t="shared" si="264"/>
        <v>20.12</v>
      </c>
      <c r="Q2837" s="11" t="s">
        <v>8314</v>
      </c>
      <c r="R2837" t="s">
        <v>8315</v>
      </c>
      <c r="S2837" s="17">
        <f t="shared" si="266"/>
        <v>42313.703900462962</v>
      </c>
      <c r="T2837" s="17">
        <f t="shared" si="267"/>
        <v>42343</v>
      </c>
      <c r="U2837">
        <f t="shared" si="268"/>
        <v>2015</v>
      </c>
      <c r="V2837" t="str">
        <f>TEXT(W2837*29,"mmm")</f>
        <v>Nov</v>
      </c>
      <c r="W2837">
        <f t="shared" si="269"/>
        <v>11</v>
      </c>
    </row>
    <row r="2838" spans="1:23" ht="48" x14ac:dyDescent="0.2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65"/>
        <v>108</v>
      </c>
      <c r="P2838">
        <f t="shared" si="264"/>
        <v>44.09</v>
      </c>
      <c r="Q2838" s="11" t="s">
        <v>8314</v>
      </c>
      <c r="R2838" t="s">
        <v>8315</v>
      </c>
      <c r="S2838" s="17">
        <f t="shared" si="266"/>
        <v>42746.261782407411</v>
      </c>
      <c r="T2838" s="17">
        <f t="shared" si="267"/>
        <v>42784.207638888889</v>
      </c>
      <c r="U2838">
        <f t="shared" si="268"/>
        <v>2017</v>
      </c>
      <c r="V2838" t="str">
        <f>TEXT(W2838*29,"mmm")</f>
        <v>Jan</v>
      </c>
      <c r="W2838">
        <f t="shared" si="269"/>
        <v>1</v>
      </c>
    </row>
    <row r="2839" spans="1:23" ht="64" x14ac:dyDescent="0.2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65"/>
        <v>100</v>
      </c>
      <c r="P2839">
        <f t="shared" si="264"/>
        <v>40.479999999999997</v>
      </c>
      <c r="Q2839" s="11" t="s">
        <v>8314</v>
      </c>
      <c r="R2839" t="s">
        <v>8315</v>
      </c>
      <c r="S2839" s="17">
        <f t="shared" si="266"/>
        <v>42307.908379629633</v>
      </c>
      <c r="T2839" s="17">
        <f t="shared" si="267"/>
        <v>42347.950046296297</v>
      </c>
      <c r="U2839">
        <f t="shared" si="268"/>
        <v>2015</v>
      </c>
      <c r="V2839" t="str">
        <f>TEXT(W2839*29,"mmm")</f>
        <v>Oct</v>
      </c>
      <c r="W2839">
        <f t="shared" si="269"/>
        <v>10</v>
      </c>
    </row>
    <row r="2840" spans="1:23" ht="48" x14ac:dyDescent="0.2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65"/>
        <v>120</v>
      </c>
      <c r="P2840">
        <f t="shared" si="264"/>
        <v>44.54</v>
      </c>
      <c r="Q2840" s="11" t="s">
        <v>8314</v>
      </c>
      <c r="R2840" t="s">
        <v>8315</v>
      </c>
      <c r="S2840" s="17">
        <f t="shared" si="266"/>
        <v>41842.607592592591</v>
      </c>
      <c r="T2840" s="17">
        <f t="shared" si="267"/>
        <v>41864.916666666664</v>
      </c>
      <c r="U2840">
        <f t="shared" si="268"/>
        <v>2014</v>
      </c>
      <c r="V2840" t="str">
        <f>TEXT(W2840*29,"mmm")</f>
        <v>Jul</v>
      </c>
      <c r="W2840">
        <f t="shared" si="269"/>
        <v>7</v>
      </c>
    </row>
    <row r="2841" spans="1:23" ht="48" x14ac:dyDescent="0.2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65"/>
        <v>111</v>
      </c>
      <c r="P2841">
        <f t="shared" si="264"/>
        <v>125.81</v>
      </c>
      <c r="Q2841" s="11" t="s">
        <v>8314</v>
      </c>
      <c r="R2841" t="s">
        <v>8315</v>
      </c>
      <c r="S2841" s="17">
        <f t="shared" si="266"/>
        <v>41853.240208333329</v>
      </c>
      <c r="T2841" s="17">
        <f t="shared" si="267"/>
        <v>41876.207638888889</v>
      </c>
      <c r="U2841">
        <f t="shared" si="268"/>
        <v>2014</v>
      </c>
      <c r="V2841" t="str">
        <f>TEXT(W2841*29,"mmm")</f>
        <v>Aug</v>
      </c>
      <c r="W2841">
        <f t="shared" si="269"/>
        <v>8</v>
      </c>
    </row>
    <row r="2842" spans="1:23" ht="48" x14ac:dyDescent="0.2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65"/>
        <v>104</v>
      </c>
      <c r="P2842">
        <f t="shared" si="264"/>
        <v>19.7</v>
      </c>
      <c r="Q2842" s="11" t="s">
        <v>8314</v>
      </c>
      <c r="R2842" t="s">
        <v>8315</v>
      </c>
      <c r="S2842" s="17">
        <f t="shared" si="266"/>
        <v>42060.035636574074</v>
      </c>
      <c r="T2842" s="17">
        <f t="shared" si="267"/>
        <v>42081.708333333328</v>
      </c>
      <c r="U2842">
        <f t="shared" si="268"/>
        <v>2015</v>
      </c>
      <c r="V2842" t="str">
        <f>TEXT(W2842*29,"mmm")</f>
        <v>Feb</v>
      </c>
      <c r="W2842">
        <f t="shared" si="269"/>
        <v>2</v>
      </c>
    </row>
    <row r="2843" spans="1:23" ht="48" x14ac:dyDescent="0.2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65"/>
        <v>1</v>
      </c>
      <c r="P2843">
        <f t="shared" si="264"/>
        <v>10</v>
      </c>
      <c r="Q2843" s="11" t="s">
        <v>8314</v>
      </c>
      <c r="R2843" t="s">
        <v>8315</v>
      </c>
      <c r="S2843" s="17">
        <f t="shared" si="266"/>
        <v>42291.739548611105</v>
      </c>
      <c r="T2843" s="17">
        <f t="shared" si="267"/>
        <v>42351.781215277777</v>
      </c>
      <c r="U2843">
        <f t="shared" si="268"/>
        <v>2015</v>
      </c>
      <c r="V2843" t="str">
        <f>TEXT(W2843*29,"mmm")</f>
        <v>Oct</v>
      </c>
      <c r="W2843">
        <f t="shared" si="269"/>
        <v>10</v>
      </c>
    </row>
    <row r="2844" spans="1:23" ht="48" x14ac:dyDescent="0.2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65"/>
        <v>0</v>
      </c>
      <c r="P2844">
        <f t="shared" si="264"/>
        <v>0</v>
      </c>
      <c r="Q2844" s="11" t="s">
        <v>8314</v>
      </c>
      <c r="R2844" t="s">
        <v>8315</v>
      </c>
      <c r="S2844" s="17">
        <f t="shared" si="266"/>
        <v>41784.952488425923</v>
      </c>
      <c r="T2844" s="17">
        <f t="shared" si="267"/>
        <v>41811.458333333336</v>
      </c>
      <c r="U2844">
        <f t="shared" si="268"/>
        <v>2014</v>
      </c>
      <c r="V2844" t="str">
        <f>TEXT(W2844*29,"mmm")</f>
        <v>May</v>
      </c>
      <c r="W2844">
        <f t="shared" si="269"/>
        <v>5</v>
      </c>
    </row>
    <row r="2845" spans="1:23" ht="48" x14ac:dyDescent="0.2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65"/>
        <v>0</v>
      </c>
      <c r="P2845">
        <f t="shared" si="264"/>
        <v>0</v>
      </c>
      <c r="Q2845" s="11" t="s">
        <v>8314</v>
      </c>
      <c r="R2845" t="s">
        <v>8315</v>
      </c>
      <c r="S2845" s="17">
        <f t="shared" si="266"/>
        <v>42492.737847222219</v>
      </c>
      <c r="T2845" s="17">
        <f t="shared" si="267"/>
        <v>42534.166666666672</v>
      </c>
      <c r="U2845">
        <f t="shared" si="268"/>
        <v>2016</v>
      </c>
      <c r="V2845" t="str">
        <f>TEXT(W2845*29,"mmm")</f>
        <v>May</v>
      </c>
      <c r="W2845">
        <f t="shared" si="269"/>
        <v>5</v>
      </c>
    </row>
    <row r="2846" spans="1:23" ht="48" x14ac:dyDescent="0.2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65"/>
        <v>5</v>
      </c>
      <c r="P2846">
        <f t="shared" si="264"/>
        <v>30</v>
      </c>
      <c r="Q2846" s="11" t="s">
        <v>8314</v>
      </c>
      <c r="R2846" t="s">
        <v>8315</v>
      </c>
      <c r="S2846" s="17">
        <f t="shared" si="266"/>
        <v>42709.546064814815</v>
      </c>
      <c r="T2846" s="17">
        <f t="shared" si="267"/>
        <v>42739.546064814815</v>
      </c>
      <c r="U2846">
        <f t="shared" si="268"/>
        <v>2016</v>
      </c>
      <c r="V2846" t="str">
        <f>TEXT(W2846*29,"mmm")</f>
        <v>Dec</v>
      </c>
      <c r="W2846">
        <f t="shared" si="269"/>
        <v>12</v>
      </c>
    </row>
    <row r="2847" spans="1:23" ht="48" x14ac:dyDescent="0.2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65"/>
        <v>32</v>
      </c>
      <c r="P2847">
        <f t="shared" si="264"/>
        <v>60.67</v>
      </c>
      <c r="Q2847" s="11" t="s">
        <v>8314</v>
      </c>
      <c r="R2847" t="s">
        <v>8315</v>
      </c>
      <c r="S2847" s="17">
        <f t="shared" si="266"/>
        <v>42103.016585648147</v>
      </c>
      <c r="T2847" s="17">
        <f t="shared" si="267"/>
        <v>42163.016585648147</v>
      </c>
      <c r="U2847">
        <f t="shared" si="268"/>
        <v>2015</v>
      </c>
      <c r="V2847" t="str">
        <f>TEXT(W2847*29,"mmm")</f>
        <v>Apr</v>
      </c>
      <c r="W2847">
        <f t="shared" si="269"/>
        <v>4</v>
      </c>
    </row>
    <row r="2848" spans="1:23" ht="48" x14ac:dyDescent="0.2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65"/>
        <v>0</v>
      </c>
      <c r="P2848">
        <f t="shared" si="264"/>
        <v>0</v>
      </c>
      <c r="Q2848" s="11" t="s">
        <v>8314</v>
      </c>
      <c r="R2848" t="s">
        <v>8315</v>
      </c>
      <c r="S2848" s="17">
        <f t="shared" si="266"/>
        <v>42108.692060185189</v>
      </c>
      <c r="T2848" s="17">
        <f t="shared" si="267"/>
        <v>42153.692060185189</v>
      </c>
      <c r="U2848">
        <f t="shared" si="268"/>
        <v>2015</v>
      </c>
      <c r="V2848" t="str">
        <f>TEXT(W2848*29,"mmm")</f>
        <v>Apr</v>
      </c>
      <c r="W2848">
        <f t="shared" si="269"/>
        <v>4</v>
      </c>
    </row>
    <row r="2849" spans="1:23" ht="48" x14ac:dyDescent="0.2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65"/>
        <v>0</v>
      </c>
      <c r="P2849">
        <f t="shared" si="264"/>
        <v>0</v>
      </c>
      <c r="Q2849" s="11" t="s">
        <v>8314</v>
      </c>
      <c r="R2849" t="s">
        <v>8315</v>
      </c>
      <c r="S2849" s="17">
        <f t="shared" si="266"/>
        <v>42453.806307870371</v>
      </c>
      <c r="T2849" s="17">
        <f t="shared" si="267"/>
        <v>42513.806307870371</v>
      </c>
      <c r="U2849">
        <f t="shared" si="268"/>
        <v>2016</v>
      </c>
      <c r="V2849" t="str">
        <f>TEXT(W2849*29,"mmm")</f>
        <v>Mar</v>
      </c>
      <c r="W2849">
        <f t="shared" si="269"/>
        <v>3</v>
      </c>
    </row>
    <row r="2850" spans="1:23" ht="48" x14ac:dyDescent="0.2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65"/>
        <v>0</v>
      </c>
      <c r="P2850">
        <f t="shared" si="264"/>
        <v>23.33</v>
      </c>
      <c r="Q2850" s="11" t="s">
        <v>8314</v>
      </c>
      <c r="R2850" t="s">
        <v>8315</v>
      </c>
      <c r="S2850" s="17">
        <f t="shared" si="266"/>
        <v>42123.648831018523</v>
      </c>
      <c r="T2850" s="17">
        <f t="shared" si="267"/>
        <v>42153.648831018523</v>
      </c>
      <c r="U2850">
        <f t="shared" si="268"/>
        <v>2015</v>
      </c>
      <c r="V2850" t="str">
        <f>TEXT(W2850*29,"mmm")</f>
        <v>Apr</v>
      </c>
      <c r="W2850">
        <f t="shared" si="269"/>
        <v>4</v>
      </c>
    </row>
    <row r="2851" spans="1:23" ht="48" x14ac:dyDescent="0.2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65"/>
        <v>1</v>
      </c>
      <c r="P2851">
        <f t="shared" si="264"/>
        <v>5</v>
      </c>
      <c r="Q2851" s="11" t="s">
        <v>8314</v>
      </c>
      <c r="R2851" t="s">
        <v>8315</v>
      </c>
      <c r="S2851" s="17">
        <f t="shared" si="266"/>
        <v>42453.428240740745</v>
      </c>
      <c r="T2851" s="17">
        <f t="shared" si="267"/>
        <v>42483.428240740745</v>
      </c>
      <c r="U2851">
        <f t="shared" si="268"/>
        <v>2016</v>
      </c>
      <c r="V2851" t="str">
        <f>TEXT(W2851*29,"mmm")</f>
        <v>Mar</v>
      </c>
      <c r="W2851">
        <f t="shared" si="269"/>
        <v>3</v>
      </c>
    </row>
    <row r="2852" spans="1:23" ht="48" x14ac:dyDescent="0.2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65"/>
        <v>4</v>
      </c>
      <c r="P2852">
        <f t="shared" si="264"/>
        <v>23.92</v>
      </c>
      <c r="Q2852" s="11" t="s">
        <v>8314</v>
      </c>
      <c r="R2852" t="s">
        <v>8315</v>
      </c>
      <c r="S2852" s="17">
        <f t="shared" si="266"/>
        <v>41858.007071759261</v>
      </c>
      <c r="T2852" s="17">
        <f t="shared" si="267"/>
        <v>41888.007071759261</v>
      </c>
      <c r="U2852">
        <f t="shared" si="268"/>
        <v>2014</v>
      </c>
      <c r="V2852" t="str">
        <f>TEXT(W2852*29,"mmm")</f>
        <v>Aug</v>
      </c>
      <c r="W2852">
        <f t="shared" si="269"/>
        <v>8</v>
      </c>
    </row>
    <row r="2853" spans="1:23" ht="48" x14ac:dyDescent="0.2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65"/>
        <v>0</v>
      </c>
      <c r="P2853">
        <f t="shared" si="264"/>
        <v>0</v>
      </c>
      <c r="Q2853" s="11" t="s">
        <v>8314</v>
      </c>
      <c r="R2853" t="s">
        <v>8315</v>
      </c>
      <c r="S2853" s="17">
        <f t="shared" si="266"/>
        <v>42390.002650462964</v>
      </c>
      <c r="T2853" s="17">
        <f t="shared" si="267"/>
        <v>42398.970138888893</v>
      </c>
      <c r="U2853">
        <f t="shared" si="268"/>
        <v>2016</v>
      </c>
      <c r="V2853" t="str">
        <f>TEXT(W2853*29,"mmm")</f>
        <v>Jan</v>
      </c>
      <c r="W2853">
        <f t="shared" si="269"/>
        <v>1</v>
      </c>
    </row>
    <row r="2854" spans="1:23" ht="48" x14ac:dyDescent="0.2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65"/>
        <v>2</v>
      </c>
      <c r="P2854">
        <f t="shared" si="264"/>
        <v>15.83</v>
      </c>
      <c r="Q2854" s="11" t="s">
        <v>8314</v>
      </c>
      <c r="R2854" t="s">
        <v>8315</v>
      </c>
      <c r="S2854" s="17">
        <f t="shared" si="266"/>
        <v>41781.045173611114</v>
      </c>
      <c r="T2854" s="17">
        <f t="shared" si="267"/>
        <v>41811.045173611114</v>
      </c>
      <c r="U2854">
        <f t="shared" si="268"/>
        <v>2014</v>
      </c>
      <c r="V2854" t="str">
        <f>TEXT(W2854*29,"mmm")</f>
        <v>May</v>
      </c>
      <c r="W2854">
        <f t="shared" si="269"/>
        <v>5</v>
      </c>
    </row>
    <row r="2855" spans="1:23" ht="48" x14ac:dyDescent="0.2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65"/>
        <v>0</v>
      </c>
      <c r="P2855">
        <f t="shared" si="264"/>
        <v>0</v>
      </c>
      <c r="Q2855" s="11" t="s">
        <v>8314</v>
      </c>
      <c r="R2855" t="s">
        <v>8315</v>
      </c>
      <c r="S2855" s="17">
        <f t="shared" si="266"/>
        <v>41836.190937499996</v>
      </c>
      <c r="T2855" s="17">
        <f t="shared" si="267"/>
        <v>41896.190937499996</v>
      </c>
      <c r="U2855">
        <f t="shared" si="268"/>
        <v>2014</v>
      </c>
      <c r="V2855" t="str">
        <f>TEXT(W2855*29,"mmm")</f>
        <v>Jul</v>
      </c>
      <c r="W2855">
        <f t="shared" si="269"/>
        <v>7</v>
      </c>
    </row>
    <row r="2856" spans="1:23" ht="48" x14ac:dyDescent="0.2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65"/>
        <v>42</v>
      </c>
      <c r="P2856">
        <f t="shared" si="264"/>
        <v>29.79</v>
      </c>
      <c r="Q2856" s="11" t="s">
        <v>8314</v>
      </c>
      <c r="R2856" t="s">
        <v>8315</v>
      </c>
      <c r="S2856" s="17">
        <f t="shared" si="266"/>
        <v>42111.71665509259</v>
      </c>
      <c r="T2856" s="17">
        <f t="shared" si="267"/>
        <v>42131.71665509259</v>
      </c>
      <c r="U2856">
        <f t="shared" si="268"/>
        <v>2015</v>
      </c>
      <c r="V2856" t="str">
        <f>TEXT(W2856*29,"mmm")</f>
        <v>Apr</v>
      </c>
      <c r="W2856">
        <f t="shared" si="269"/>
        <v>4</v>
      </c>
    </row>
    <row r="2857" spans="1:23" ht="48" x14ac:dyDescent="0.2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65"/>
        <v>50</v>
      </c>
      <c r="P2857">
        <f t="shared" si="264"/>
        <v>60</v>
      </c>
      <c r="Q2857" s="11" t="s">
        <v>8314</v>
      </c>
      <c r="R2857" t="s">
        <v>8315</v>
      </c>
      <c r="S2857" s="17">
        <f t="shared" si="266"/>
        <v>42370.007766203707</v>
      </c>
      <c r="T2857" s="17">
        <f t="shared" si="267"/>
        <v>42398.981944444444</v>
      </c>
      <c r="U2857">
        <f t="shared" si="268"/>
        <v>2016</v>
      </c>
      <c r="V2857" t="str">
        <f>TEXT(W2857*29,"mmm")</f>
        <v>Jan</v>
      </c>
      <c r="W2857">
        <f t="shared" si="269"/>
        <v>1</v>
      </c>
    </row>
    <row r="2858" spans="1:23" ht="48" x14ac:dyDescent="0.2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65"/>
        <v>5</v>
      </c>
      <c r="P2858">
        <f t="shared" si="264"/>
        <v>24.33</v>
      </c>
      <c r="Q2858" s="11" t="s">
        <v>8314</v>
      </c>
      <c r="R2858" t="s">
        <v>8315</v>
      </c>
      <c r="S2858" s="17">
        <f t="shared" si="266"/>
        <v>42165.037581018521</v>
      </c>
      <c r="T2858" s="17">
        <f t="shared" si="267"/>
        <v>42224.898611111115</v>
      </c>
      <c r="U2858">
        <f t="shared" si="268"/>
        <v>2015</v>
      </c>
      <c r="V2858" t="str">
        <f>TEXT(W2858*29,"mmm")</f>
        <v>Jun</v>
      </c>
      <c r="W2858">
        <f t="shared" si="269"/>
        <v>6</v>
      </c>
    </row>
    <row r="2859" spans="1:23" ht="64" x14ac:dyDescent="0.2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65"/>
        <v>20</v>
      </c>
      <c r="P2859">
        <f t="shared" si="264"/>
        <v>500</v>
      </c>
      <c r="Q2859" s="11" t="s">
        <v>8314</v>
      </c>
      <c r="R2859" t="s">
        <v>8315</v>
      </c>
      <c r="S2859" s="17">
        <f t="shared" si="266"/>
        <v>42726.920081018514</v>
      </c>
      <c r="T2859" s="17">
        <f t="shared" si="267"/>
        <v>42786.75</v>
      </c>
      <c r="U2859">
        <f t="shared" si="268"/>
        <v>2016</v>
      </c>
      <c r="V2859" t="str">
        <f>TEXT(W2859*29,"mmm")</f>
        <v>Dec</v>
      </c>
      <c r="W2859">
        <f t="shared" si="269"/>
        <v>12</v>
      </c>
    </row>
    <row r="2860" spans="1:23" ht="48" x14ac:dyDescent="0.2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65"/>
        <v>0</v>
      </c>
      <c r="P2860">
        <f t="shared" si="264"/>
        <v>0</v>
      </c>
      <c r="Q2860" s="11" t="s">
        <v>8314</v>
      </c>
      <c r="R2860" t="s">
        <v>8315</v>
      </c>
      <c r="S2860" s="17">
        <f t="shared" si="266"/>
        <v>41954.545081018514</v>
      </c>
      <c r="T2860" s="17">
        <f t="shared" si="267"/>
        <v>41978.477777777778</v>
      </c>
      <c r="U2860">
        <f t="shared" si="268"/>
        <v>2014</v>
      </c>
      <c r="V2860" t="str">
        <f>TEXT(W2860*29,"mmm")</f>
        <v>Nov</v>
      </c>
      <c r="W2860">
        <f t="shared" si="269"/>
        <v>11</v>
      </c>
    </row>
    <row r="2861" spans="1:23" ht="32" x14ac:dyDescent="0.2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65"/>
        <v>2</v>
      </c>
      <c r="P2861">
        <f t="shared" si="264"/>
        <v>35</v>
      </c>
      <c r="Q2861" s="11" t="s">
        <v>8314</v>
      </c>
      <c r="R2861" t="s">
        <v>8315</v>
      </c>
      <c r="S2861" s="17">
        <f t="shared" si="266"/>
        <v>42233.362314814818</v>
      </c>
      <c r="T2861" s="17">
        <f t="shared" si="267"/>
        <v>42293.362314814818</v>
      </c>
      <c r="U2861">
        <f t="shared" si="268"/>
        <v>2015</v>
      </c>
      <c r="V2861" t="str">
        <f>TEXT(W2861*29,"mmm")</f>
        <v>Aug</v>
      </c>
      <c r="W2861">
        <f t="shared" si="269"/>
        <v>8</v>
      </c>
    </row>
    <row r="2862" spans="1:23" ht="48" x14ac:dyDescent="0.2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65"/>
        <v>7</v>
      </c>
      <c r="P2862">
        <f t="shared" si="264"/>
        <v>29.56</v>
      </c>
      <c r="Q2862" s="11" t="s">
        <v>8314</v>
      </c>
      <c r="R2862" t="s">
        <v>8315</v>
      </c>
      <c r="S2862" s="17">
        <f t="shared" si="266"/>
        <v>42480.800648148142</v>
      </c>
      <c r="T2862" s="17">
        <f t="shared" si="267"/>
        <v>42540.800648148142</v>
      </c>
      <c r="U2862">
        <f t="shared" si="268"/>
        <v>2016</v>
      </c>
      <c r="V2862" t="str">
        <f>TEXT(W2862*29,"mmm")</f>
        <v>Apr</v>
      </c>
      <c r="W2862">
        <f t="shared" si="269"/>
        <v>4</v>
      </c>
    </row>
    <row r="2863" spans="1:23" ht="48" x14ac:dyDescent="0.2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65"/>
        <v>32</v>
      </c>
      <c r="P2863">
        <f t="shared" si="264"/>
        <v>26.67</v>
      </c>
      <c r="Q2863" s="11" t="s">
        <v>8314</v>
      </c>
      <c r="R2863" t="s">
        <v>8315</v>
      </c>
      <c r="S2863" s="17">
        <f t="shared" si="266"/>
        <v>42257.590833333335</v>
      </c>
      <c r="T2863" s="17">
        <f t="shared" si="267"/>
        <v>42271.590833333335</v>
      </c>
      <c r="U2863">
        <f t="shared" si="268"/>
        <v>2015</v>
      </c>
      <c r="V2863" t="str">
        <f>TEXT(W2863*29,"mmm")</f>
        <v>Sep</v>
      </c>
      <c r="W2863">
        <f t="shared" si="269"/>
        <v>9</v>
      </c>
    </row>
    <row r="2864" spans="1:23" ht="48" x14ac:dyDescent="0.2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65"/>
        <v>0</v>
      </c>
      <c r="P2864">
        <f t="shared" si="264"/>
        <v>18.329999999999998</v>
      </c>
      <c r="Q2864" s="11" t="s">
        <v>8314</v>
      </c>
      <c r="R2864" t="s">
        <v>8315</v>
      </c>
      <c r="S2864" s="17">
        <f t="shared" si="266"/>
        <v>41784.789687500001</v>
      </c>
      <c r="T2864" s="17">
        <f t="shared" si="267"/>
        <v>41814.789687500001</v>
      </c>
      <c r="U2864">
        <f t="shared" si="268"/>
        <v>2014</v>
      </c>
      <c r="V2864" t="str">
        <f>TEXT(W2864*29,"mmm")</f>
        <v>May</v>
      </c>
      <c r="W2864">
        <f t="shared" si="269"/>
        <v>5</v>
      </c>
    </row>
    <row r="2865" spans="1:23" ht="48" x14ac:dyDescent="0.2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65"/>
        <v>0</v>
      </c>
      <c r="P2865">
        <f t="shared" si="264"/>
        <v>20</v>
      </c>
      <c r="Q2865" s="11" t="s">
        <v>8314</v>
      </c>
      <c r="R2865" t="s">
        <v>8315</v>
      </c>
      <c r="S2865" s="17">
        <f t="shared" si="266"/>
        <v>41831.675034722226</v>
      </c>
      <c r="T2865" s="17">
        <f t="shared" si="267"/>
        <v>41891.675034722226</v>
      </c>
      <c r="U2865">
        <f t="shared" si="268"/>
        <v>2014</v>
      </c>
      <c r="V2865" t="str">
        <f>TEXT(W2865*29,"mmm")</f>
        <v>Jul</v>
      </c>
      <c r="W2865">
        <f t="shared" si="269"/>
        <v>7</v>
      </c>
    </row>
    <row r="2866" spans="1:23" ht="16" x14ac:dyDescent="0.2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65"/>
        <v>2</v>
      </c>
      <c r="P2866">
        <f t="shared" si="264"/>
        <v>13.33</v>
      </c>
      <c r="Q2866" s="11" t="s">
        <v>8314</v>
      </c>
      <c r="R2866" t="s">
        <v>8315</v>
      </c>
      <c r="S2866" s="17">
        <f t="shared" si="266"/>
        <v>42172.613506944443</v>
      </c>
      <c r="T2866" s="17">
        <f t="shared" si="267"/>
        <v>42202.554166666669</v>
      </c>
      <c r="U2866">
        <f t="shared" si="268"/>
        <v>2015</v>
      </c>
      <c r="V2866" t="str">
        <f>TEXT(W2866*29,"mmm")</f>
        <v>Jun</v>
      </c>
      <c r="W2866">
        <f t="shared" si="269"/>
        <v>6</v>
      </c>
    </row>
    <row r="2867" spans="1:23" ht="48" x14ac:dyDescent="0.2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65"/>
        <v>0</v>
      </c>
      <c r="P2867">
        <f t="shared" si="264"/>
        <v>0</v>
      </c>
      <c r="Q2867" s="11" t="s">
        <v>8314</v>
      </c>
      <c r="R2867" t="s">
        <v>8315</v>
      </c>
      <c r="S2867" s="17">
        <f t="shared" si="266"/>
        <v>41950.114108796297</v>
      </c>
      <c r="T2867" s="17">
        <f t="shared" si="267"/>
        <v>42010.114108796297</v>
      </c>
      <c r="U2867">
        <f t="shared" si="268"/>
        <v>2014</v>
      </c>
      <c r="V2867" t="str">
        <f>TEXT(W2867*29,"mmm")</f>
        <v>Nov</v>
      </c>
      <c r="W2867">
        <f t="shared" si="269"/>
        <v>11</v>
      </c>
    </row>
    <row r="2868" spans="1:23" ht="48" x14ac:dyDescent="0.2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65"/>
        <v>1</v>
      </c>
      <c r="P2868">
        <f t="shared" si="264"/>
        <v>22.5</v>
      </c>
      <c r="Q2868" s="11" t="s">
        <v>8314</v>
      </c>
      <c r="R2868" t="s">
        <v>8315</v>
      </c>
      <c r="S2868" s="17">
        <f t="shared" si="266"/>
        <v>42627.955104166671</v>
      </c>
      <c r="T2868" s="17">
        <f t="shared" si="267"/>
        <v>42657.916666666672</v>
      </c>
      <c r="U2868">
        <f t="shared" si="268"/>
        <v>2016</v>
      </c>
      <c r="V2868" t="str">
        <f>TEXT(W2868*29,"mmm")</f>
        <v>Sep</v>
      </c>
      <c r="W2868">
        <f t="shared" si="269"/>
        <v>9</v>
      </c>
    </row>
    <row r="2869" spans="1:23" ht="48" x14ac:dyDescent="0.2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65"/>
        <v>20</v>
      </c>
      <c r="P2869">
        <f t="shared" si="264"/>
        <v>50.4</v>
      </c>
      <c r="Q2869" s="11" t="s">
        <v>8314</v>
      </c>
      <c r="R2869" t="s">
        <v>8315</v>
      </c>
      <c r="S2869" s="17">
        <f t="shared" si="266"/>
        <v>42531.195277777777</v>
      </c>
      <c r="T2869" s="17">
        <f t="shared" si="267"/>
        <v>42555.166666666672</v>
      </c>
      <c r="U2869">
        <f t="shared" si="268"/>
        <v>2016</v>
      </c>
      <c r="V2869" t="str">
        <f>TEXT(W2869*29,"mmm")</f>
        <v>Jun</v>
      </c>
      <c r="W2869">
        <f t="shared" si="269"/>
        <v>6</v>
      </c>
    </row>
    <row r="2870" spans="1:23" ht="48" x14ac:dyDescent="0.2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65"/>
        <v>42</v>
      </c>
      <c r="P2870">
        <f t="shared" si="264"/>
        <v>105.03</v>
      </c>
      <c r="Q2870" s="11" t="s">
        <v>8314</v>
      </c>
      <c r="R2870" t="s">
        <v>8315</v>
      </c>
      <c r="S2870" s="17">
        <f t="shared" si="266"/>
        <v>42618.827013888891</v>
      </c>
      <c r="T2870" s="17">
        <f t="shared" si="267"/>
        <v>42648.827013888891</v>
      </c>
      <c r="U2870">
        <f t="shared" si="268"/>
        <v>2016</v>
      </c>
      <c r="V2870" t="str">
        <f>TEXT(W2870*29,"mmm")</f>
        <v>Sep</v>
      </c>
      <c r="W2870">
        <f t="shared" si="269"/>
        <v>9</v>
      </c>
    </row>
    <row r="2871" spans="1:23" ht="48" x14ac:dyDescent="0.2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65"/>
        <v>1</v>
      </c>
      <c r="P2871">
        <f t="shared" si="264"/>
        <v>35.4</v>
      </c>
      <c r="Q2871" s="11" t="s">
        <v>8314</v>
      </c>
      <c r="R2871" t="s">
        <v>8315</v>
      </c>
      <c r="S2871" s="17">
        <f t="shared" si="266"/>
        <v>42540.593530092592</v>
      </c>
      <c r="T2871" s="17">
        <f t="shared" si="267"/>
        <v>42570.593530092592</v>
      </c>
      <c r="U2871">
        <f t="shared" si="268"/>
        <v>2016</v>
      </c>
      <c r="V2871" t="str">
        <f>TEXT(W2871*29,"mmm")</f>
        <v>Jun</v>
      </c>
      <c r="W2871">
        <f t="shared" si="269"/>
        <v>6</v>
      </c>
    </row>
    <row r="2872" spans="1:23" ht="48" x14ac:dyDescent="0.2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65"/>
        <v>15</v>
      </c>
      <c r="P2872">
        <f t="shared" si="264"/>
        <v>83.33</v>
      </c>
      <c r="Q2872" s="11" t="s">
        <v>8314</v>
      </c>
      <c r="R2872" t="s">
        <v>8315</v>
      </c>
      <c r="S2872" s="17">
        <f t="shared" si="266"/>
        <v>41746.189409722225</v>
      </c>
      <c r="T2872" s="17">
        <f t="shared" si="267"/>
        <v>41776.189409722225</v>
      </c>
      <c r="U2872">
        <f t="shared" si="268"/>
        <v>2014</v>
      </c>
      <c r="V2872" t="str">
        <f>TEXT(W2872*29,"mmm")</f>
        <v>Apr</v>
      </c>
      <c r="W2872">
        <f t="shared" si="269"/>
        <v>4</v>
      </c>
    </row>
    <row r="2873" spans="1:23" ht="48" x14ac:dyDescent="0.2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65"/>
        <v>5</v>
      </c>
      <c r="P2873">
        <f t="shared" si="264"/>
        <v>35.92</v>
      </c>
      <c r="Q2873" s="11" t="s">
        <v>8314</v>
      </c>
      <c r="R2873" t="s">
        <v>8315</v>
      </c>
      <c r="S2873" s="17">
        <f t="shared" si="266"/>
        <v>41974.738576388889</v>
      </c>
      <c r="T2873" s="17">
        <f t="shared" si="267"/>
        <v>41994.738576388889</v>
      </c>
      <c r="U2873">
        <f t="shared" si="268"/>
        <v>2014</v>
      </c>
      <c r="V2873" t="str">
        <f>TEXT(W2873*29,"mmm")</f>
        <v>Dec</v>
      </c>
      <c r="W2873">
        <f t="shared" si="269"/>
        <v>12</v>
      </c>
    </row>
    <row r="2874" spans="1:23" ht="32" x14ac:dyDescent="0.2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65"/>
        <v>0</v>
      </c>
      <c r="P2874">
        <f t="shared" si="264"/>
        <v>0</v>
      </c>
      <c r="Q2874" s="11" t="s">
        <v>8314</v>
      </c>
      <c r="R2874" t="s">
        <v>8315</v>
      </c>
      <c r="S2874" s="17">
        <f t="shared" si="266"/>
        <v>42115.11618055556</v>
      </c>
      <c r="T2874" s="17">
        <f t="shared" si="267"/>
        <v>42175.11618055556</v>
      </c>
      <c r="U2874">
        <f t="shared" si="268"/>
        <v>2015</v>
      </c>
      <c r="V2874" t="str">
        <f>TEXT(W2874*29,"mmm")</f>
        <v>Apr</v>
      </c>
      <c r="W2874">
        <f t="shared" si="269"/>
        <v>4</v>
      </c>
    </row>
    <row r="2875" spans="1:23" ht="48" x14ac:dyDescent="0.2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65"/>
        <v>38</v>
      </c>
      <c r="P2875">
        <f t="shared" si="264"/>
        <v>119.13</v>
      </c>
      <c r="Q2875" s="11" t="s">
        <v>8314</v>
      </c>
      <c r="R2875" t="s">
        <v>8315</v>
      </c>
      <c r="S2875" s="17">
        <f t="shared" si="266"/>
        <v>42002.817488425921</v>
      </c>
      <c r="T2875" s="17">
        <f t="shared" si="267"/>
        <v>42032.817488425921</v>
      </c>
      <c r="U2875">
        <f t="shared" si="268"/>
        <v>2014</v>
      </c>
      <c r="V2875" t="str">
        <f>TEXT(W2875*29,"mmm")</f>
        <v>Dec</v>
      </c>
      <c r="W2875">
        <f t="shared" si="269"/>
        <v>12</v>
      </c>
    </row>
    <row r="2876" spans="1:23" ht="48" x14ac:dyDescent="0.2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65"/>
        <v>5</v>
      </c>
      <c r="P2876">
        <f t="shared" si="264"/>
        <v>90.33</v>
      </c>
      <c r="Q2876" s="11" t="s">
        <v>8314</v>
      </c>
      <c r="R2876" t="s">
        <v>8315</v>
      </c>
      <c r="S2876" s="17">
        <f t="shared" si="266"/>
        <v>42722.84474537037</v>
      </c>
      <c r="T2876" s="17">
        <f t="shared" si="267"/>
        <v>42752.84474537037</v>
      </c>
      <c r="U2876">
        <f t="shared" si="268"/>
        <v>2016</v>
      </c>
      <c r="V2876" t="str">
        <f>TEXT(W2876*29,"mmm")</f>
        <v>Dec</v>
      </c>
      <c r="W2876">
        <f t="shared" si="269"/>
        <v>12</v>
      </c>
    </row>
    <row r="2877" spans="1:23" ht="48" x14ac:dyDescent="0.2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65"/>
        <v>0</v>
      </c>
      <c r="P2877">
        <f t="shared" si="264"/>
        <v>2.33</v>
      </c>
      <c r="Q2877" s="11" t="s">
        <v>8314</v>
      </c>
      <c r="R2877" t="s">
        <v>8315</v>
      </c>
      <c r="S2877" s="17">
        <f t="shared" si="266"/>
        <v>42465.128391203703</v>
      </c>
      <c r="T2877" s="17">
        <f t="shared" si="267"/>
        <v>42495.128391203703</v>
      </c>
      <c r="U2877">
        <f t="shared" si="268"/>
        <v>2016</v>
      </c>
      <c r="V2877" t="str">
        <f>TEXT(W2877*29,"mmm")</f>
        <v>Apr</v>
      </c>
      <c r="W2877">
        <f t="shared" si="269"/>
        <v>4</v>
      </c>
    </row>
    <row r="2878" spans="1:23" ht="48" x14ac:dyDescent="0.2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65"/>
        <v>0</v>
      </c>
      <c r="P2878">
        <f t="shared" si="264"/>
        <v>0</v>
      </c>
      <c r="Q2878" s="11" t="s">
        <v>8314</v>
      </c>
      <c r="R2878" t="s">
        <v>8315</v>
      </c>
      <c r="S2878" s="17">
        <f t="shared" si="266"/>
        <v>42171.743969907402</v>
      </c>
      <c r="T2878" s="17">
        <f t="shared" si="267"/>
        <v>42201.743969907402</v>
      </c>
      <c r="U2878">
        <f t="shared" si="268"/>
        <v>2015</v>
      </c>
      <c r="V2878" t="str">
        <f>TEXT(W2878*29,"mmm")</f>
        <v>Jun</v>
      </c>
      <c r="W2878">
        <f t="shared" si="269"/>
        <v>6</v>
      </c>
    </row>
    <row r="2879" spans="1:23" ht="48" x14ac:dyDescent="0.2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65"/>
        <v>11</v>
      </c>
      <c r="P2879">
        <f t="shared" si="264"/>
        <v>108.33</v>
      </c>
      <c r="Q2879" s="11" t="s">
        <v>8314</v>
      </c>
      <c r="R2879" t="s">
        <v>8315</v>
      </c>
      <c r="S2879" s="17">
        <f t="shared" si="266"/>
        <v>42672.955138888887</v>
      </c>
      <c r="T2879" s="17">
        <f t="shared" si="267"/>
        <v>42704.708333333328</v>
      </c>
      <c r="U2879">
        <f t="shared" si="268"/>
        <v>2016</v>
      </c>
      <c r="V2879" t="str">
        <f>TEXT(W2879*29,"mmm")</f>
        <v>Oct</v>
      </c>
      <c r="W2879">
        <f t="shared" si="269"/>
        <v>10</v>
      </c>
    </row>
    <row r="2880" spans="1:23" ht="48" x14ac:dyDescent="0.2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65"/>
        <v>2</v>
      </c>
      <c r="P2880">
        <f t="shared" si="264"/>
        <v>15.75</v>
      </c>
      <c r="Q2880" s="11" t="s">
        <v>8314</v>
      </c>
      <c r="R2880" t="s">
        <v>8315</v>
      </c>
      <c r="S2880" s="17">
        <f t="shared" si="266"/>
        <v>42128.615682870368</v>
      </c>
      <c r="T2880" s="17">
        <f t="shared" si="267"/>
        <v>42188.615682870368</v>
      </c>
      <c r="U2880">
        <f t="shared" si="268"/>
        <v>2015</v>
      </c>
      <c r="V2880" t="str">
        <f>TEXT(W2880*29,"mmm")</f>
        <v>May</v>
      </c>
      <c r="W2880">
        <f t="shared" si="269"/>
        <v>5</v>
      </c>
    </row>
    <row r="2881" spans="1:23" ht="48" x14ac:dyDescent="0.2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65"/>
        <v>0</v>
      </c>
      <c r="P2881">
        <f t="shared" si="264"/>
        <v>29</v>
      </c>
      <c r="Q2881" s="11" t="s">
        <v>8314</v>
      </c>
      <c r="R2881" t="s">
        <v>8315</v>
      </c>
      <c r="S2881" s="17">
        <f t="shared" si="266"/>
        <v>42359.725243055553</v>
      </c>
      <c r="T2881" s="17">
        <f t="shared" si="267"/>
        <v>42389.725243055553</v>
      </c>
      <c r="U2881">
        <f t="shared" si="268"/>
        <v>2015</v>
      </c>
      <c r="V2881" t="str">
        <f>TEXT(W2881*29,"mmm")</f>
        <v>Dec</v>
      </c>
      <c r="W2881">
        <f t="shared" si="269"/>
        <v>12</v>
      </c>
    </row>
    <row r="2882" spans="1:23" ht="48" x14ac:dyDescent="0.2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65"/>
        <v>23</v>
      </c>
      <c r="P2882">
        <f t="shared" ref="P2882:P2945" si="270">IFERROR(ROUND(E2882/L2882,2),0)</f>
        <v>96.55</v>
      </c>
      <c r="Q2882" s="11" t="s">
        <v>8314</v>
      </c>
      <c r="R2882" t="s">
        <v>8315</v>
      </c>
      <c r="S2882" s="17">
        <f t="shared" si="266"/>
        <v>42192.905694444446</v>
      </c>
      <c r="T2882" s="17">
        <f t="shared" si="267"/>
        <v>42236.711805555555</v>
      </c>
      <c r="U2882">
        <f t="shared" si="268"/>
        <v>2015</v>
      </c>
      <c r="V2882" t="str">
        <f>TEXT(W2882*29,"mmm")</f>
        <v>Jul</v>
      </c>
      <c r="W2882">
        <f t="shared" si="269"/>
        <v>7</v>
      </c>
    </row>
    <row r="2883" spans="1:23" ht="48" x14ac:dyDescent="0.2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71">ROUND(E2883/D2883*100,0)</f>
        <v>0</v>
      </c>
      <c r="P2883">
        <f t="shared" si="270"/>
        <v>0</v>
      </c>
      <c r="Q2883" s="11" t="s">
        <v>8314</v>
      </c>
      <c r="R2883" t="s">
        <v>8315</v>
      </c>
      <c r="S2883" s="17">
        <f t="shared" ref="S2883:S2946" si="272">(((J2883/60)/60)/24)+DATE(1970,1,1)</f>
        <v>41916.597638888888</v>
      </c>
      <c r="T2883" s="17">
        <f t="shared" ref="T2883:T2946" si="273">(((I2883/60)/60)/24)+DATE(1970,1,1)</f>
        <v>41976.639305555553</v>
      </c>
      <c r="U2883">
        <f t="shared" ref="U2883:U2946" si="274">YEAR(S2883)</f>
        <v>2014</v>
      </c>
      <c r="V2883" t="str">
        <f>TEXT(W2883*29,"mmm")</f>
        <v>Oct</v>
      </c>
      <c r="W2883">
        <f t="shared" ref="W2883:W2946" si="275">MONTH(S2883)</f>
        <v>10</v>
      </c>
    </row>
    <row r="2884" spans="1:23" ht="48" x14ac:dyDescent="0.2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71"/>
        <v>34</v>
      </c>
      <c r="P2884">
        <f t="shared" si="270"/>
        <v>63</v>
      </c>
      <c r="Q2884" s="11" t="s">
        <v>8314</v>
      </c>
      <c r="R2884" t="s">
        <v>8315</v>
      </c>
      <c r="S2884" s="17">
        <f t="shared" si="272"/>
        <v>42461.596273148149</v>
      </c>
      <c r="T2884" s="17">
        <f t="shared" si="273"/>
        <v>42491.596273148149</v>
      </c>
      <c r="U2884">
        <f t="shared" si="274"/>
        <v>2016</v>
      </c>
      <c r="V2884" t="str">
        <f>TEXT(W2884*29,"mmm")</f>
        <v>Apr</v>
      </c>
      <c r="W2884">
        <f t="shared" si="275"/>
        <v>4</v>
      </c>
    </row>
    <row r="2885" spans="1:23" ht="48" x14ac:dyDescent="0.2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71"/>
        <v>19</v>
      </c>
      <c r="P2885">
        <f t="shared" si="270"/>
        <v>381.6</v>
      </c>
      <c r="Q2885" s="11" t="s">
        <v>8314</v>
      </c>
      <c r="R2885" t="s">
        <v>8315</v>
      </c>
      <c r="S2885" s="17">
        <f t="shared" si="272"/>
        <v>42370.90320601852</v>
      </c>
      <c r="T2885" s="17">
        <f t="shared" si="273"/>
        <v>42406.207638888889</v>
      </c>
      <c r="U2885">
        <f t="shared" si="274"/>
        <v>2016</v>
      </c>
      <c r="V2885" t="str">
        <f>TEXT(W2885*29,"mmm")</f>
        <v>Jan</v>
      </c>
      <c r="W2885">
        <f t="shared" si="275"/>
        <v>1</v>
      </c>
    </row>
    <row r="2886" spans="1:23" ht="32" x14ac:dyDescent="0.2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71"/>
        <v>0</v>
      </c>
      <c r="P2886">
        <f t="shared" si="270"/>
        <v>46.25</v>
      </c>
      <c r="Q2886" s="11" t="s">
        <v>8314</v>
      </c>
      <c r="R2886" t="s">
        <v>8315</v>
      </c>
      <c r="S2886" s="17">
        <f t="shared" si="272"/>
        <v>41948.727256944447</v>
      </c>
      <c r="T2886" s="17">
        <f t="shared" si="273"/>
        <v>41978.727256944447</v>
      </c>
      <c r="U2886">
        <f t="shared" si="274"/>
        <v>2014</v>
      </c>
      <c r="V2886" t="str">
        <f>TEXT(W2886*29,"mmm")</f>
        <v>Nov</v>
      </c>
      <c r="W2886">
        <f t="shared" si="275"/>
        <v>11</v>
      </c>
    </row>
    <row r="2887" spans="1:23" ht="32" x14ac:dyDescent="0.2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71"/>
        <v>33</v>
      </c>
      <c r="P2887">
        <f t="shared" si="270"/>
        <v>26</v>
      </c>
      <c r="Q2887" s="11" t="s">
        <v>8314</v>
      </c>
      <c r="R2887" t="s">
        <v>8315</v>
      </c>
      <c r="S2887" s="17">
        <f t="shared" si="272"/>
        <v>42047.07640046296</v>
      </c>
      <c r="T2887" s="17">
        <f t="shared" si="273"/>
        <v>42077.034733796296</v>
      </c>
      <c r="U2887">
        <f t="shared" si="274"/>
        <v>2015</v>
      </c>
      <c r="V2887" t="str">
        <f>TEXT(W2887*29,"mmm")</f>
        <v>Feb</v>
      </c>
      <c r="W2887">
        <f t="shared" si="275"/>
        <v>2</v>
      </c>
    </row>
    <row r="2888" spans="1:23" ht="48" x14ac:dyDescent="0.2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71"/>
        <v>5</v>
      </c>
      <c r="P2888">
        <f t="shared" si="270"/>
        <v>10</v>
      </c>
      <c r="Q2888" s="11" t="s">
        <v>8314</v>
      </c>
      <c r="R2888" t="s">
        <v>8315</v>
      </c>
      <c r="S2888" s="17">
        <f t="shared" si="272"/>
        <v>42261.632916666669</v>
      </c>
      <c r="T2888" s="17">
        <f t="shared" si="273"/>
        <v>42266.165972222225</v>
      </c>
      <c r="U2888">
        <f t="shared" si="274"/>
        <v>2015</v>
      </c>
      <c r="V2888" t="str">
        <f>TEXT(W2888*29,"mmm")</f>
        <v>Sep</v>
      </c>
      <c r="W2888">
        <f t="shared" si="275"/>
        <v>9</v>
      </c>
    </row>
    <row r="2889" spans="1:23" ht="48" x14ac:dyDescent="0.2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71"/>
        <v>0</v>
      </c>
      <c r="P2889">
        <f t="shared" si="270"/>
        <v>5</v>
      </c>
      <c r="Q2889" s="11" t="s">
        <v>8314</v>
      </c>
      <c r="R2889" t="s">
        <v>8315</v>
      </c>
      <c r="S2889" s="17">
        <f t="shared" si="272"/>
        <v>41985.427361111113</v>
      </c>
      <c r="T2889" s="17">
        <f t="shared" si="273"/>
        <v>42015.427361111113</v>
      </c>
      <c r="U2889">
        <f t="shared" si="274"/>
        <v>2014</v>
      </c>
      <c r="V2889" t="str">
        <f>TEXT(W2889*29,"mmm")</f>
        <v>Dec</v>
      </c>
      <c r="W2889">
        <f t="shared" si="275"/>
        <v>12</v>
      </c>
    </row>
    <row r="2890" spans="1:23" ht="48" x14ac:dyDescent="0.2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71"/>
        <v>0</v>
      </c>
      <c r="P2890">
        <f t="shared" si="270"/>
        <v>0</v>
      </c>
      <c r="Q2890" s="11" t="s">
        <v>8314</v>
      </c>
      <c r="R2890" t="s">
        <v>8315</v>
      </c>
      <c r="S2890" s="17">
        <f t="shared" si="272"/>
        <v>41922.535185185188</v>
      </c>
      <c r="T2890" s="17">
        <f t="shared" si="273"/>
        <v>41930.207638888889</v>
      </c>
      <c r="U2890">
        <f t="shared" si="274"/>
        <v>2014</v>
      </c>
      <c r="V2890" t="str">
        <f>TEXT(W2890*29,"mmm")</f>
        <v>Oct</v>
      </c>
      <c r="W2890">
        <f t="shared" si="275"/>
        <v>10</v>
      </c>
    </row>
    <row r="2891" spans="1:23" ht="48" x14ac:dyDescent="0.2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71"/>
        <v>38</v>
      </c>
      <c r="P2891">
        <f t="shared" si="270"/>
        <v>81.569999999999993</v>
      </c>
      <c r="Q2891" s="11" t="s">
        <v>8314</v>
      </c>
      <c r="R2891" t="s">
        <v>8315</v>
      </c>
      <c r="S2891" s="17">
        <f t="shared" si="272"/>
        <v>41850.863252314812</v>
      </c>
      <c r="T2891" s="17">
        <f t="shared" si="273"/>
        <v>41880.863252314812</v>
      </c>
      <c r="U2891">
        <f t="shared" si="274"/>
        <v>2014</v>
      </c>
      <c r="V2891" t="str">
        <f>TEXT(W2891*29,"mmm")</f>
        <v>Jul</v>
      </c>
      <c r="W2891">
        <f t="shared" si="275"/>
        <v>7</v>
      </c>
    </row>
    <row r="2892" spans="1:23" ht="48" x14ac:dyDescent="0.2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71"/>
        <v>1</v>
      </c>
      <c r="P2892">
        <f t="shared" si="270"/>
        <v>7</v>
      </c>
      <c r="Q2892" s="11" t="s">
        <v>8314</v>
      </c>
      <c r="R2892" t="s">
        <v>8315</v>
      </c>
      <c r="S2892" s="17">
        <f t="shared" si="272"/>
        <v>41831.742962962962</v>
      </c>
      <c r="T2892" s="17">
        <f t="shared" si="273"/>
        <v>41860.125</v>
      </c>
      <c r="U2892">
        <f t="shared" si="274"/>
        <v>2014</v>
      </c>
      <c r="V2892" t="str">
        <f>TEXT(W2892*29,"mmm")</f>
        <v>Jul</v>
      </c>
      <c r="W2892">
        <f t="shared" si="275"/>
        <v>7</v>
      </c>
    </row>
    <row r="2893" spans="1:23" ht="48" x14ac:dyDescent="0.2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71"/>
        <v>3</v>
      </c>
      <c r="P2893">
        <f t="shared" si="270"/>
        <v>27.3</v>
      </c>
      <c r="Q2893" s="11" t="s">
        <v>8314</v>
      </c>
      <c r="R2893" t="s">
        <v>8315</v>
      </c>
      <c r="S2893" s="17">
        <f t="shared" si="272"/>
        <v>42415.883425925931</v>
      </c>
      <c r="T2893" s="17">
        <f t="shared" si="273"/>
        <v>42475.84175925926</v>
      </c>
      <c r="U2893">
        <f t="shared" si="274"/>
        <v>2016</v>
      </c>
      <c r="V2893" t="str">
        <f>TEXT(W2893*29,"mmm")</f>
        <v>Feb</v>
      </c>
      <c r="W2893">
        <f t="shared" si="275"/>
        <v>2</v>
      </c>
    </row>
    <row r="2894" spans="1:23" ht="48" x14ac:dyDescent="0.2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71"/>
        <v>9</v>
      </c>
      <c r="P2894">
        <f t="shared" si="270"/>
        <v>29.41</v>
      </c>
      <c r="Q2894" s="11" t="s">
        <v>8314</v>
      </c>
      <c r="R2894" t="s">
        <v>8315</v>
      </c>
      <c r="S2894" s="17">
        <f t="shared" si="272"/>
        <v>41869.714166666665</v>
      </c>
      <c r="T2894" s="17">
        <f t="shared" si="273"/>
        <v>41876.875</v>
      </c>
      <c r="U2894">
        <f t="shared" si="274"/>
        <v>2014</v>
      </c>
      <c r="V2894" t="str">
        <f>TEXT(W2894*29,"mmm")</f>
        <v>Aug</v>
      </c>
      <c r="W2894">
        <f t="shared" si="275"/>
        <v>8</v>
      </c>
    </row>
    <row r="2895" spans="1:23" ht="16" x14ac:dyDescent="0.2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71"/>
        <v>1</v>
      </c>
      <c r="P2895">
        <f t="shared" si="270"/>
        <v>12.5</v>
      </c>
      <c r="Q2895" s="11" t="s">
        <v>8314</v>
      </c>
      <c r="R2895" t="s">
        <v>8315</v>
      </c>
      <c r="S2895" s="17">
        <f t="shared" si="272"/>
        <v>41953.773090277777</v>
      </c>
      <c r="T2895" s="17">
        <f t="shared" si="273"/>
        <v>42013.083333333328</v>
      </c>
      <c r="U2895">
        <f t="shared" si="274"/>
        <v>2014</v>
      </c>
      <c r="V2895" t="str">
        <f>TEXT(W2895*29,"mmm")</f>
        <v>Nov</v>
      </c>
      <c r="W2895">
        <f t="shared" si="275"/>
        <v>11</v>
      </c>
    </row>
    <row r="2896" spans="1:23" ht="32" x14ac:dyDescent="0.2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71"/>
        <v>0</v>
      </c>
      <c r="P2896">
        <f t="shared" si="270"/>
        <v>0</v>
      </c>
      <c r="Q2896" s="11" t="s">
        <v>8314</v>
      </c>
      <c r="R2896" t="s">
        <v>8315</v>
      </c>
      <c r="S2896" s="17">
        <f t="shared" si="272"/>
        <v>42037.986284722225</v>
      </c>
      <c r="T2896" s="17">
        <f t="shared" si="273"/>
        <v>42097.944618055553</v>
      </c>
      <c r="U2896">
        <f t="shared" si="274"/>
        <v>2015</v>
      </c>
      <c r="V2896" t="str">
        <f>TEXT(W2896*29,"mmm")</f>
        <v>Feb</v>
      </c>
      <c r="W2896">
        <f t="shared" si="275"/>
        <v>2</v>
      </c>
    </row>
    <row r="2897" spans="1:23" ht="48" x14ac:dyDescent="0.2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71"/>
        <v>5</v>
      </c>
      <c r="P2897">
        <f t="shared" si="270"/>
        <v>5.75</v>
      </c>
      <c r="Q2897" s="11" t="s">
        <v>8314</v>
      </c>
      <c r="R2897" t="s">
        <v>8315</v>
      </c>
      <c r="S2897" s="17">
        <f t="shared" si="272"/>
        <v>41811.555462962962</v>
      </c>
      <c r="T2897" s="17">
        <f t="shared" si="273"/>
        <v>41812.875</v>
      </c>
      <c r="U2897">
        <f t="shared" si="274"/>
        <v>2014</v>
      </c>
      <c r="V2897" t="str">
        <f>TEXT(W2897*29,"mmm")</f>
        <v>Jun</v>
      </c>
      <c r="W2897">
        <f t="shared" si="275"/>
        <v>6</v>
      </c>
    </row>
    <row r="2898" spans="1:23" ht="48" x14ac:dyDescent="0.2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71"/>
        <v>21</v>
      </c>
      <c r="P2898">
        <f t="shared" si="270"/>
        <v>52.08</v>
      </c>
      <c r="Q2898" s="11" t="s">
        <v>8314</v>
      </c>
      <c r="R2898" t="s">
        <v>8315</v>
      </c>
      <c r="S2898" s="17">
        <f t="shared" si="272"/>
        <v>42701.908807870372</v>
      </c>
      <c r="T2898" s="17">
        <f t="shared" si="273"/>
        <v>42716.25</v>
      </c>
      <c r="U2898">
        <f t="shared" si="274"/>
        <v>2016</v>
      </c>
      <c r="V2898" t="str">
        <f>TEXT(W2898*29,"mmm")</f>
        <v>Nov</v>
      </c>
      <c r="W2898">
        <f t="shared" si="275"/>
        <v>11</v>
      </c>
    </row>
    <row r="2899" spans="1:23" ht="48" x14ac:dyDescent="0.2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71"/>
        <v>5</v>
      </c>
      <c r="P2899">
        <f t="shared" si="270"/>
        <v>183.33</v>
      </c>
      <c r="Q2899" s="11" t="s">
        <v>8314</v>
      </c>
      <c r="R2899" t="s">
        <v>8315</v>
      </c>
      <c r="S2899" s="17">
        <f t="shared" si="272"/>
        <v>42258.646504629629</v>
      </c>
      <c r="T2899" s="17">
        <f t="shared" si="273"/>
        <v>42288.645196759258</v>
      </c>
      <c r="U2899">
        <f t="shared" si="274"/>
        <v>2015</v>
      </c>
      <c r="V2899" t="str">
        <f>TEXT(W2899*29,"mmm")</f>
        <v>Sep</v>
      </c>
      <c r="W2899">
        <f t="shared" si="275"/>
        <v>9</v>
      </c>
    </row>
    <row r="2900" spans="1:23" ht="48" x14ac:dyDescent="0.2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71"/>
        <v>4</v>
      </c>
      <c r="P2900">
        <f t="shared" si="270"/>
        <v>26.33</v>
      </c>
      <c r="Q2900" s="11" t="s">
        <v>8314</v>
      </c>
      <c r="R2900" t="s">
        <v>8315</v>
      </c>
      <c r="S2900" s="17">
        <f t="shared" si="272"/>
        <v>42278.664965277778</v>
      </c>
      <c r="T2900" s="17">
        <f t="shared" si="273"/>
        <v>42308.664965277778</v>
      </c>
      <c r="U2900">
        <f t="shared" si="274"/>
        <v>2015</v>
      </c>
      <c r="V2900" t="str">
        <f>TEXT(W2900*29,"mmm")</f>
        <v>Oct</v>
      </c>
      <c r="W2900">
        <f t="shared" si="275"/>
        <v>10</v>
      </c>
    </row>
    <row r="2901" spans="1:23" ht="48" x14ac:dyDescent="0.2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71"/>
        <v>0</v>
      </c>
      <c r="P2901">
        <f t="shared" si="270"/>
        <v>0</v>
      </c>
      <c r="Q2901" s="11" t="s">
        <v>8314</v>
      </c>
      <c r="R2901" t="s">
        <v>8315</v>
      </c>
      <c r="S2901" s="17">
        <f t="shared" si="272"/>
        <v>42515.078217592592</v>
      </c>
      <c r="T2901" s="17">
        <f t="shared" si="273"/>
        <v>42575.078217592592</v>
      </c>
      <c r="U2901">
        <f t="shared" si="274"/>
        <v>2016</v>
      </c>
      <c r="V2901" t="str">
        <f>TEXT(W2901*29,"mmm")</f>
        <v>May</v>
      </c>
      <c r="W2901">
        <f t="shared" si="275"/>
        <v>5</v>
      </c>
    </row>
    <row r="2902" spans="1:23" ht="48" x14ac:dyDescent="0.2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71"/>
        <v>62</v>
      </c>
      <c r="P2902">
        <f t="shared" si="270"/>
        <v>486.43</v>
      </c>
      <c r="Q2902" s="11" t="s">
        <v>8314</v>
      </c>
      <c r="R2902" t="s">
        <v>8315</v>
      </c>
      <c r="S2902" s="17">
        <f t="shared" si="272"/>
        <v>41830.234166666669</v>
      </c>
      <c r="T2902" s="17">
        <f t="shared" si="273"/>
        <v>41860.234166666669</v>
      </c>
      <c r="U2902">
        <f t="shared" si="274"/>
        <v>2014</v>
      </c>
      <c r="V2902" t="str">
        <f>TEXT(W2902*29,"mmm")</f>
        <v>Jul</v>
      </c>
      <c r="W2902">
        <f t="shared" si="275"/>
        <v>7</v>
      </c>
    </row>
    <row r="2903" spans="1:23" ht="48" x14ac:dyDescent="0.2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71"/>
        <v>1</v>
      </c>
      <c r="P2903">
        <f t="shared" si="270"/>
        <v>3</v>
      </c>
      <c r="Q2903" s="11" t="s">
        <v>8314</v>
      </c>
      <c r="R2903" t="s">
        <v>8315</v>
      </c>
      <c r="S2903" s="17">
        <f t="shared" si="272"/>
        <v>41982.904386574075</v>
      </c>
      <c r="T2903" s="17">
        <f t="shared" si="273"/>
        <v>42042.904386574075</v>
      </c>
      <c r="U2903">
        <f t="shared" si="274"/>
        <v>2014</v>
      </c>
      <c r="V2903" t="str">
        <f>TEXT(W2903*29,"mmm")</f>
        <v>Dec</v>
      </c>
      <c r="W2903">
        <f t="shared" si="275"/>
        <v>12</v>
      </c>
    </row>
    <row r="2904" spans="1:23" ht="32" x14ac:dyDescent="0.2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71"/>
        <v>0</v>
      </c>
      <c r="P2904">
        <f t="shared" si="270"/>
        <v>25</v>
      </c>
      <c r="Q2904" s="11" t="s">
        <v>8314</v>
      </c>
      <c r="R2904" t="s">
        <v>8315</v>
      </c>
      <c r="S2904" s="17">
        <f t="shared" si="272"/>
        <v>42210.439768518518</v>
      </c>
      <c r="T2904" s="17">
        <f t="shared" si="273"/>
        <v>42240.439768518518</v>
      </c>
      <c r="U2904">
        <f t="shared" si="274"/>
        <v>2015</v>
      </c>
      <c r="V2904" t="str">
        <f>TEXT(W2904*29,"mmm")</f>
        <v>Jul</v>
      </c>
      <c r="W2904">
        <f t="shared" si="275"/>
        <v>7</v>
      </c>
    </row>
    <row r="2905" spans="1:23" ht="48" x14ac:dyDescent="0.2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71"/>
        <v>1</v>
      </c>
      <c r="P2905">
        <f t="shared" si="270"/>
        <v>9.75</v>
      </c>
      <c r="Q2905" s="11" t="s">
        <v>8314</v>
      </c>
      <c r="R2905" t="s">
        <v>8315</v>
      </c>
      <c r="S2905" s="17">
        <f t="shared" si="272"/>
        <v>42196.166874999995</v>
      </c>
      <c r="T2905" s="17">
        <f t="shared" si="273"/>
        <v>42256.166874999995</v>
      </c>
      <c r="U2905">
        <f t="shared" si="274"/>
        <v>2015</v>
      </c>
      <c r="V2905" t="str">
        <f>TEXT(W2905*29,"mmm")</f>
        <v>Jul</v>
      </c>
      <c r="W2905">
        <f t="shared" si="275"/>
        <v>7</v>
      </c>
    </row>
    <row r="2906" spans="1:23" ht="48" x14ac:dyDescent="0.2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71"/>
        <v>5</v>
      </c>
      <c r="P2906">
        <f t="shared" si="270"/>
        <v>18.75</v>
      </c>
      <c r="Q2906" s="11" t="s">
        <v>8314</v>
      </c>
      <c r="R2906" t="s">
        <v>8315</v>
      </c>
      <c r="S2906" s="17">
        <f t="shared" si="272"/>
        <v>41940.967951388891</v>
      </c>
      <c r="T2906" s="17">
        <f t="shared" si="273"/>
        <v>41952.5</v>
      </c>
      <c r="U2906">
        <f t="shared" si="274"/>
        <v>2014</v>
      </c>
      <c r="V2906" t="str">
        <f>TEXT(W2906*29,"mmm")</f>
        <v>Oct</v>
      </c>
      <c r="W2906">
        <f t="shared" si="275"/>
        <v>10</v>
      </c>
    </row>
    <row r="2907" spans="1:23" ht="48" x14ac:dyDescent="0.2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71"/>
        <v>18</v>
      </c>
      <c r="P2907">
        <f t="shared" si="270"/>
        <v>36.590000000000003</v>
      </c>
      <c r="Q2907" s="11" t="s">
        <v>8314</v>
      </c>
      <c r="R2907" t="s">
        <v>8315</v>
      </c>
      <c r="S2907" s="17">
        <f t="shared" si="272"/>
        <v>42606.056863425925</v>
      </c>
      <c r="T2907" s="17">
        <f t="shared" si="273"/>
        <v>42620.056863425925</v>
      </c>
      <c r="U2907">
        <f t="shared" si="274"/>
        <v>2016</v>
      </c>
      <c r="V2907" t="str">
        <f>TEXT(W2907*29,"mmm")</f>
        <v>Aug</v>
      </c>
      <c r="W2907">
        <f t="shared" si="275"/>
        <v>8</v>
      </c>
    </row>
    <row r="2908" spans="1:23" ht="48" x14ac:dyDescent="0.2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71"/>
        <v>9</v>
      </c>
      <c r="P2908">
        <f t="shared" si="270"/>
        <v>80.709999999999994</v>
      </c>
      <c r="Q2908" s="11" t="s">
        <v>8314</v>
      </c>
      <c r="R2908" t="s">
        <v>8315</v>
      </c>
      <c r="S2908" s="17">
        <f t="shared" si="272"/>
        <v>42199.648912037039</v>
      </c>
      <c r="T2908" s="17">
        <f t="shared" si="273"/>
        <v>42217.041666666672</v>
      </c>
      <c r="U2908">
        <f t="shared" si="274"/>
        <v>2015</v>
      </c>
      <c r="V2908" t="str">
        <f>TEXT(W2908*29,"mmm")</f>
        <v>Jul</v>
      </c>
      <c r="W2908">
        <f t="shared" si="275"/>
        <v>7</v>
      </c>
    </row>
    <row r="2909" spans="1:23" ht="48" x14ac:dyDescent="0.2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71"/>
        <v>0</v>
      </c>
      <c r="P2909">
        <f t="shared" si="270"/>
        <v>1</v>
      </c>
      <c r="Q2909" s="11" t="s">
        <v>8314</v>
      </c>
      <c r="R2909" t="s">
        <v>8315</v>
      </c>
      <c r="S2909" s="17">
        <f t="shared" si="272"/>
        <v>42444.877743055549</v>
      </c>
      <c r="T2909" s="17">
        <f t="shared" si="273"/>
        <v>42504.877743055549</v>
      </c>
      <c r="U2909">
        <f t="shared" si="274"/>
        <v>2016</v>
      </c>
      <c r="V2909" t="str">
        <f>TEXT(W2909*29,"mmm")</f>
        <v>Mar</v>
      </c>
      <c r="W2909">
        <f t="shared" si="275"/>
        <v>3</v>
      </c>
    </row>
    <row r="2910" spans="1:23" ht="64" x14ac:dyDescent="0.2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71"/>
        <v>3</v>
      </c>
      <c r="P2910">
        <f t="shared" si="270"/>
        <v>52.8</v>
      </c>
      <c r="Q2910" s="11" t="s">
        <v>8314</v>
      </c>
      <c r="R2910" t="s">
        <v>8315</v>
      </c>
      <c r="S2910" s="17">
        <f t="shared" si="272"/>
        <v>42499.731701388882</v>
      </c>
      <c r="T2910" s="17">
        <f t="shared" si="273"/>
        <v>42529.731701388882</v>
      </c>
      <c r="U2910">
        <f t="shared" si="274"/>
        <v>2016</v>
      </c>
      <c r="V2910" t="str">
        <f>TEXT(W2910*29,"mmm")</f>
        <v>May</v>
      </c>
      <c r="W2910">
        <f t="shared" si="275"/>
        <v>5</v>
      </c>
    </row>
    <row r="2911" spans="1:23" ht="48" x14ac:dyDescent="0.2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71"/>
        <v>0</v>
      </c>
      <c r="P2911">
        <f t="shared" si="270"/>
        <v>20</v>
      </c>
      <c r="Q2911" s="11" t="s">
        <v>8314</v>
      </c>
      <c r="R2911" t="s">
        <v>8315</v>
      </c>
      <c r="S2911" s="17">
        <f t="shared" si="272"/>
        <v>41929.266215277778</v>
      </c>
      <c r="T2911" s="17">
        <f t="shared" si="273"/>
        <v>41968.823611111111</v>
      </c>
      <c r="U2911">
        <f t="shared" si="274"/>
        <v>2014</v>
      </c>
      <c r="V2911" t="str">
        <f>TEXT(W2911*29,"mmm")</f>
        <v>Oct</v>
      </c>
      <c r="W2911">
        <f t="shared" si="275"/>
        <v>10</v>
      </c>
    </row>
    <row r="2912" spans="1:23" ht="48" x14ac:dyDescent="0.2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71"/>
        <v>0</v>
      </c>
      <c r="P2912">
        <f t="shared" si="270"/>
        <v>1</v>
      </c>
      <c r="Q2912" s="11" t="s">
        <v>8314</v>
      </c>
      <c r="R2912" t="s">
        <v>8315</v>
      </c>
      <c r="S2912" s="17">
        <f t="shared" si="272"/>
        <v>42107.841284722221</v>
      </c>
      <c r="T2912" s="17">
        <f t="shared" si="273"/>
        <v>42167.841284722221</v>
      </c>
      <c r="U2912">
        <f t="shared" si="274"/>
        <v>2015</v>
      </c>
      <c r="V2912" t="str">
        <f>TEXT(W2912*29,"mmm")</f>
        <v>Apr</v>
      </c>
      <c r="W2912">
        <f t="shared" si="275"/>
        <v>4</v>
      </c>
    </row>
    <row r="2913" spans="1:23" ht="48" x14ac:dyDescent="0.2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71"/>
        <v>37</v>
      </c>
      <c r="P2913">
        <f t="shared" si="270"/>
        <v>46.93</v>
      </c>
      <c r="Q2913" s="11" t="s">
        <v>8314</v>
      </c>
      <c r="R2913" t="s">
        <v>8315</v>
      </c>
      <c r="S2913" s="17">
        <f t="shared" si="272"/>
        <v>42142.768819444449</v>
      </c>
      <c r="T2913" s="17">
        <f t="shared" si="273"/>
        <v>42182.768819444449</v>
      </c>
      <c r="U2913">
        <f t="shared" si="274"/>
        <v>2015</v>
      </c>
      <c r="V2913" t="str">
        <f>TEXT(W2913*29,"mmm")</f>
        <v>May</v>
      </c>
      <c r="W2913">
        <f t="shared" si="275"/>
        <v>5</v>
      </c>
    </row>
    <row r="2914" spans="1:23" ht="48" x14ac:dyDescent="0.2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71"/>
        <v>14</v>
      </c>
      <c r="P2914">
        <f t="shared" si="270"/>
        <v>78.08</v>
      </c>
      <c r="Q2914" s="11" t="s">
        <v>8314</v>
      </c>
      <c r="R2914" t="s">
        <v>8315</v>
      </c>
      <c r="S2914" s="17">
        <f t="shared" si="272"/>
        <v>42354.131643518514</v>
      </c>
      <c r="T2914" s="17">
        <f t="shared" si="273"/>
        <v>42384.131643518514</v>
      </c>
      <c r="U2914">
        <f t="shared" si="274"/>
        <v>2015</v>
      </c>
      <c r="V2914" t="str">
        <f>TEXT(W2914*29,"mmm")</f>
        <v>Dec</v>
      </c>
      <c r="W2914">
        <f t="shared" si="275"/>
        <v>12</v>
      </c>
    </row>
    <row r="2915" spans="1:23" ht="48" x14ac:dyDescent="0.2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71"/>
        <v>0</v>
      </c>
      <c r="P2915">
        <f t="shared" si="270"/>
        <v>1</v>
      </c>
      <c r="Q2915" s="11" t="s">
        <v>8314</v>
      </c>
      <c r="R2915" t="s">
        <v>8315</v>
      </c>
      <c r="S2915" s="17">
        <f t="shared" si="272"/>
        <v>41828.922905092593</v>
      </c>
      <c r="T2915" s="17">
        <f t="shared" si="273"/>
        <v>41888.922905092593</v>
      </c>
      <c r="U2915">
        <f t="shared" si="274"/>
        <v>2014</v>
      </c>
      <c r="V2915" t="str">
        <f>TEXT(W2915*29,"mmm")</f>
        <v>Jul</v>
      </c>
      <c r="W2915">
        <f t="shared" si="275"/>
        <v>7</v>
      </c>
    </row>
    <row r="2916" spans="1:23" ht="32" x14ac:dyDescent="0.2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71"/>
        <v>0</v>
      </c>
      <c r="P2916">
        <f t="shared" si="270"/>
        <v>1</v>
      </c>
      <c r="Q2916" s="11" t="s">
        <v>8314</v>
      </c>
      <c r="R2916" t="s">
        <v>8315</v>
      </c>
      <c r="S2916" s="17">
        <f t="shared" si="272"/>
        <v>42017.907337962963</v>
      </c>
      <c r="T2916" s="17">
        <f t="shared" si="273"/>
        <v>42077.865671296298</v>
      </c>
      <c r="U2916">
        <f t="shared" si="274"/>
        <v>2015</v>
      </c>
      <c r="V2916" t="str">
        <f>TEXT(W2916*29,"mmm")</f>
        <v>Jan</v>
      </c>
      <c r="W2916">
        <f t="shared" si="275"/>
        <v>1</v>
      </c>
    </row>
    <row r="2917" spans="1:23" ht="48" x14ac:dyDescent="0.2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71"/>
        <v>61</v>
      </c>
      <c r="P2917">
        <f t="shared" si="270"/>
        <v>203.67</v>
      </c>
      <c r="Q2917" s="11" t="s">
        <v>8314</v>
      </c>
      <c r="R2917" t="s">
        <v>8315</v>
      </c>
      <c r="S2917" s="17">
        <f t="shared" si="272"/>
        <v>42415.398032407407</v>
      </c>
      <c r="T2917" s="17">
        <f t="shared" si="273"/>
        <v>42445.356365740736</v>
      </c>
      <c r="U2917">
        <f t="shared" si="274"/>
        <v>2016</v>
      </c>
      <c r="V2917" t="str">
        <f>TEXT(W2917*29,"mmm")</f>
        <v>Feb</v>
      </c>
      <c r="W2917">
        <f t="shared" si="275"/>
        <v>2</v>
      </c>
    </row>
    <row r="2918" spans="1:23" ht="32" x14ac:dyDescent="0.2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71"/>
        <v>8</v>
      </c>
      <c r="P2918">
        <f t="shared" si="270"/>
        <v>20.71</v>
      </c>
      <c r="Q2918" s="11" t="s">
        <v>8314</v>
      </c>
      <c r="R2918" t="s">
        <v>8315</v>
      </c>
      <c r="S2918" s="17">
        <f t="shared" si="272"/>
        <v>41755.476724537039</v>
      </c>
      <c r="T2918" s="17">
        <f t="shared" si="273"/>
        <v>41778.476724537039</v>
      </c>
      <c r="U2918">
        <f t="shared" si="274"/>
        <v>2014</v>
      </c>
      <c r="V2918" t="str">
        <f>TEXT(W2918*29,"mmm")</f>
        <v>Apr</v>
      </c>
      <c r="W2918">
        <f t="shared" si="275"/>
        <v>4</v>
      </c>
    </row>
    <row r="2919" spans="1:23" ht="48" x14ac:dyDescent="0.2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71"/>
        <v>22</v>
      </c>
      <c r="P2919">
        <f t="shared" si="270"/>
        <v>48.56</v>
      </c>
      <c r="Q2919" s="11" t="s">
        <v>8314</v>
      </c>
      <c r="R2919" t="s">
        <v>8315</v>
      </c>
      <c r="S2919" s="17">
        <f t="shared" si="272"/>
        <v>42245.234340277777</v>
      </c>
      <c r="T2919" s="17">
        <f t="shared" si="273"/>
        <v>42263.234340277777</v>
      </c>
      <c r="U2919">
        <f t="shared" si="274"/>
        <v>2015</v>
      </c>
      <c r="V2919" t="str">
        <f>TEXT(W2919*29,"mmm")</f>
        <v>Aug</v>
      </c>
      <c r="W2919">
        <f t="shared" si="275"/>
        <v>8</v>
      </c>
    </row>
    <row r="2920" spans="1:23" ht="48" x14ac:dyDescent="0.2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71"/>
        <v>27</v>
      </c>
      <c r="P2920">
        <f t="shared" si="270"/>
        <v>68.099999999999994</v>
      </c>
      <c r="Q2920" s="11" t="s">
        <v>8314</v>
      </c>
      <c r="R2920" t="s">
        <v>8315</v>
      </c>
      <c r="S2920" s="17">
        <f t="shared" si="272"/>
        <v>42278.629710648151</v>
      </c>
      <c r="T2920" s="17">
        <f t="shared" si="273"/>
        <v>42306.629710648151</v>
      </c>
      <c r="U2920">
        <f t="shared" si="274"/>
        <v>2015</v>
      </c>
      <c r="V2920" t="str">
        <f>TEXT(W2920*29,"mmm")</f>
        <v>Oct</v>
      </c>
      <c r="W2920">
        <f t="shared" si="275"/>
        <v>10</v>
      </c>
    </row>
    <row r="2921" spans="1:23" ht="48" x14ac:dyDescent="0.2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71"/>
        <v>9</v>
      </c>
      <c r="P2921">
        <f t="shared" si="270"/>
        <v>8.5</v>
      </c>
      <c r="Q2921" s="11" t="s">
        <v>8314</v>
      </c>
      <c r="R2921" t="s">
        <v>8315</v>
      </c>
      <c r="S2921" s="17">
        <f t="shared" si="272"/>
        <v>41826.61954861111</v>
      </c>
      <c r="T2921" s="17">
        <f t="shared" si="273"/>
        <v>41856.61954861111</v>
      </c>
      <c r="U2921">
        <f t="shared" si="274"/>
        <v>2014</v>
      </c>
      <c r="V2921" t="str">
        <f>TEXT(W2921*29,"mmm")</f>
        <v>Jul</v>
      </c>
      <c r="W2921">
        <f t="shared" si="275"/>
        <v>7</v>
      </c>
    </row>
    <row r="2922" spans="1:23" ht="48" x14ac:dyDescent="0.2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71"/>
        <v>27</v>
      </c>
      <c r="P2922">
        <f t="shared" si="270"/>
        <v>51.62</v>
      </c>
      <c r="Q2922" s="11" t="s">
        <v>8314</v>
      </c>
      <c r="R2922" t="s">
        <v>8315</v>
      </c>
      <c r="S2922" s="17">
        <f t="shared" si="272"/>
        <v>42058.792476851857</v>
      </c>
      <c r="T2922" s="17">
        <f t="shared" si="273"/>
        <v>42088.750810185185</v>
      </c>
      <c r="U2922">
        <f t="shared" si="274"/>
        <v>2015</v>
      </c>
      <c r="V2922" t="str">
        <f>TEXT(W2922*29,"mmm")</f>
        <v>Feb</v>
      </c>
      <c r="W2922">
        <f t="shared" si="275"/>
        <v>2</v>
      </c>
    </row>
    <row r="2923" spans="1:23" ht="32" x14ac:dyDescent="0.2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71"/>
        <v>129</v>
      </c>
      <c r="P2923">
        <f t="shared" si="270"/>
        <v>43</v>
      </c>
      <c r="Q2923" s="11" t="s">
        <v>8314</v>
      </c>
      <c r="R2923" t="s">
        <v>8356</v>
      </c>
      <c r="S2923" s="17">
        <f t="shared" si="272"/>
        <v>41877.886620370373</v>
      </c>
      <c r="T2923" s="17">
        <f t="shared" si="273"/>
        <v>41907.886620370373</v>
      </c>
      <c r="U2923">
        <f t="shared" si="274"/>
        <v>2014</v>
      </c>
      <c r="V2923" t="str">
        <f>TEXT(W2923*29,"mmm")</f>
        <v>Aug</v>
      </c>
      <c r="W2923">
        <f t="shared" si="275"/>
        <v>8</v>
      </c>
    </row>
    <row r="2924" spans="1:23" ht="48" x14ac:dyDescent="0.2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71"/>
        <v>100</v>
      </c>
      <c r="P2924">
        <f t="shared" si="270"/>
        <v>83.33</v>
      </c>
      <c r="Q2924" s="11" t="s">
        <v>8314</v>
      </c>
      <c r="R2924" t="s">
        <v>8356</v>
      </c>
      <c r="S2924" s="17">
        <f t="shared" si="272"/>
        <v>42097.874155092592</v>
      </c>
      <c r="T2924" s="17">
        <f t="shared" si="273"/>
        <v>42142.874155092592</v>
      </c>
      <c r="U2924">
        <f t="shared" si="274"/>
        <v>2015</v>
      </c>
      <c r="V2924" t="str">
        <f>TEXT(W2924*29,"mmm")</f>
        <v>Apr</v>
      </c>
      <c r="W2924">
        <f t="shared" si="275"/>
        <v>4</v>
      </c>
    </row>
    <row r="2925" spans="1:23" ht="48" x14ac:dyDescent="0.2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71"/>
        <v>100</v>
      </c>
      <c r="P2925">
        <f t="shared" si="270"/>
        <v>30</v>
      </c>
      <c r="Q2925" s="11" t="s">
        <v>8314</v>
      </c>
      <c r="R2925" t="s">
        <v>8356</v>
      </c>
      <c r="S2925" s="17">
        <f t="shared" si="272"/>
        <v>42013.15253472222</v>
      </c>
      <c r="T2925" s="17">
        <f t="shared" si="273"/>
        <v>42028.125</v>
      </c>
      <c r="U2925">
        <f t="shared" si="274"/>
        <v>2015</v>
      </c>
      <c r="V2925" t="str">
        <f>TEXT(W2925*29,"mmm")</f>
        <v>Jan</v>
      </c>
      <c r="W2925">
        <f t="shared" si="275"/>
        <v>1</v>
      </c>
    </row>
    <row r="2926" spans="1:23" ht="48" x14ac:dyDescent="0.2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71"/>
        <v>103</v>
      </c>
      <c r="P2926">
        <f t="shared" si="270"/>
        <v>175.51</v>
      </c>
      <c r="Q2926" s="11" t="s">
        <v>8314</v>
      </c>
      <c r="R2926" t="s">
        <v>8356</v>
      </c>
      <c r="S2926" s="17">
        <f t="shared" si="272"/>
        <v>42103.556828703702</v>
      </c>
      <c r="T2926" s="17">
        <f t="shared" si="273"/>
        <v>42133.165972222225</v>
      </c>
      <c r="U2926">
        <f t="shared" si="274"/>
        <v>2015</v>
      </c>
      <c r="V2926" t="str">
        <f>TEXT(W2926*29,"mmm")</f>
        <v>Apr</v>
      </c>
      <c r="W2926">
        <f t="shared" si="275"/>
        <v>4</v>
      </c>
    </row>
    <row r="2927" spans="1:23" ht="48" x14ac:dyDescent="0.2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71"/>
        <v>102</v>
      </c>
      <c r="P2927">
        <f t="shared" si="270"/>
        <v>231.66</v>
      </c>
      <c r="Q2927" s="11" t="s">
        <v>8314</v>
      </c>
      <c r="R2927" t="s">
        <v>8356</v>
      </c>
      <c r="S2927" s="17">
        <f t="shared" si="272"/>
        <v>41863.584120370368</v>
      </c>
      <c r="T2927" s="17">
        <f t="shared" si="273"/>
        <v>41893.584120370368</v>
      </c>
      <c r="U2927">
        <f t="shared" si="274"/>
        <v>2014</v>
      </c>
      <c r="V2927" t="str">
        <f>TEXT(W2927*29,"mmm")</f>
        <v>Aug</v>
      </c>
      <c r="W2927">
        <f t="shared" si="275"/>
        <v>8</v>
      </c>
    </row>
    <row r="2928" spans="1:23" ht="48" x14ac:dyDescent="0.2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71"/>
        <v>125</v>
      </c>
      <c r="P2928">
        <f t="shared" si="270"/>
        <v>75</v>
      </c>
      <c r="Q2928" s="11" t="s">
        <v>8314</v>
      </c>
      <c r="R2928" t="s">
        <v>8356</v>
      </c>
      <c r="S2928" s="17">
        <f t="shared" si="272"/>
        <v>42044.765960648147</v>
      </c>
      <c r="T2928" s="17">
        <f t="shared" si="273"/>
        <v>42058.765960648147</v>
      </c>
      <c r="U2928">
        <f t="shared" si="274"/>
        <v>2015</v>
      </c>
      <c r="V2928" t="str">
        <f>TEXT(W2928*29,"mmm")</f>
        <v>Feb</v>
      </c>
      <c r="W2928">
        <f t="shared" si="275"/>
        <v>2</v>
      </c>
    </row>
    <row r="2929" spans="1:23" ht="48" x14ac:dyDescent="0.2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71"/>
        <v>131</v>
      </c>
      <c r="P2929">
        <f t="shared" si="270"/>
        <v>112.14</v>
      </c>
      <c r="Q2929" s="11" t="s">
        <v>8314</v>
      </c>
      <c r="R2929" t="s">
        <v>8356</v>
      </c>
      <c r="S2929" s="17">
        <f t="shared" si="272"/>
        <v>41806.669317129628</v>
      </c>
      <c r="T2929" s="17">
        <f t="shared" si="273"/>
        <v>41835.208333333336</v>
      </c>
      <c r="U2929">
        <f t="shared" si="274"/>
        <v>2014</v>
      </c>
      <c r="V2929" t="str">
        <f>TEXT(W2929*29,"mmm")</f>
        <v>Jun</v>
      </c>
      <c r="W2929">
        <f t="shared" si="275"/>
        <v>6</v>
      </c>
    </row>
    <row r="2930" spans="1:23" ht="32" x14ac:dyDescent="0.2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71"/>
        <v>100</v>
      </c>
      <c r="P2930">
        <f t="shared" si="270"/>
        <v>41.67</v>
      </c>
      <c r="Q2930" s="11" t="s">
        <v>8314</v>
      </c>
      <c r="R2930" t="s">
        <v>8356</v>
      </c>
      <c r="S2930" s="17">
        <f t="shared" si="272"/>
        <v>42403.998217592598</v>
      </c>
      <c r="T2930" s="17">
        <f t="shared" si="273"/>
        <v>42433.998217592598</v>
      </c>
      <c r="U2930">
        <f t="shared" si="274"/>
        <v>2016</v>
      </c>
      <c r="V2930" t="str">
        <f>TEXT(W2930*29,"mmm")</f>
        <v>Feb</v>
      </c>
      <c r="W2930">
        <f t="shared" si="275"/>
        <v>2</v>
      </c>
    </row>
    <row r="2931" spans="1:23" ht="48" x14ac:dyDescent="0.2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71"/>
        <v>102</v>
      </c>
      <c r="P2931">
        <f t="shared" si="270"/>
        <v>255.17</v>
      </c>
      <c r="Q2931" s="11" t="s">
        <v>8314</v>
      </c>
      <c r="R2931" t="s">
        <v>8356</v>
      </c>
      <c r="S2931" s="17">
        <f t="shared" si="272"/>
        <v>41754.564328703702</v>
      </c>
      <c r="T2931" s="17">
        <f t="shared" si="273"/>
        <v>41784.564328703702</v>
      </c>
      <c r="U2931">
        <f t="shared" si="274"/>
        <v>2014</v>
      </c>
      <c r="V2931" t="str">
        <f>TEXT(W2931*29,"mmm")</f>
        <v>Apr</v>
      </c>
      <c r="W2931">
        <f t="shared" si="275"/>
        <v>4</v>
      </c>
    </row>
    <row r="2932" spans="1:23" ht="48" x14ac:dyDescent="0.2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71"/>
        <v>101</v>
      </c>
      <c r="P2932">
        <f t="shared" si="270"/>
        <v>162.77000000000001</v>
      </c>
      <c r="Q2932" s="11" t="s">
        <v>8314</v>
      </c>
      <c r="R2932" t="s">
        <v>8356</v>
      </c>
      <c r="S2932" s="17">
        <f t="shared" si="272"/>
        <v>42101.584074074075</v>
      </c>
      <c r="T2932" s="17">
        <f t="shared" si="273"/>
        <v>42131.584074074075</v>
      </c>
      <c r="U2932">
        <f t="shared" si="274"/>
        <v>2015</v>
      </c>
      <c r="V2932" t="str">
        <f>TEXT(W2932*29,"mmm")</f>
        <v>Apr</v>
      </c>
      <c r="W2932">
        <f t="shared" si="275"/>
        <v>4</v>
      </c>
    </row>
    <row r="2933" spans="1:23" ht="48" x14ac:dyDescent="0.2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71"/>
        <v>106</v>
      </c>
      <c r="P2933">
        <f t="shared" si="270"/>
        <v>88.33</v>
      </c>
      <c r="Q2933" s="11" t="s">
        <v>8314</v>
      </c>
      <c r="R2933" t="s">
        <v>8356</v>
      </c>
      <c r="S2933" s="17">
        <f t="shared" si="272"/>
        <v>41872.291238425925</v>
      </c>
      <c r="T2933" s="17">
        <f t="shared" si="273"/>
        <v>41897.255555555559</v>
      </c>
      <c r="U2933">
        <f t="shared" si="274"/>
        <v>2014</v>
      </c>
      <c r="V2933" t="str">
        <f>TEXT(W2933*29,"mmm")</f>
        <v>Aug</v>
      </c>
      <c r="W2933">
        <f t="shared" si="275"/>
        <v>8</v>
      </c>
    </row>
    <row r="2934" spans="1:23" ht="48" x14ac:dyDescent="0.2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71"/>
        <v>105</v>
      </c>
      <c r="P2934">
        <f t="shared" si="270"/>
        <v>85.74</v>
      </c>
      <c r="Q2934" s="11" t="s">
        <v>8314</v>
      </c>
      <c r="R2934" t="s">
        <v>8356</v>
      </c>
      <c r="S2934" s="17">
        <f t="shared" si="272"/>
        <v>42025.164780092593</v>
      </c>
      <c r="T2934" s="17">
        <f t="shared" si="273"/>
        <v>42056.458333333328</v>
      </c>
      <c r="U2934">
        <f t="shared" si="274"/>
        <v>2015</v>
      </c>
      <c r="V2934" t="str">
        <f>TEXT(W2934*29,"mmm")</f>
        <v>Jan</v>
      </c>
      <c r="W2934">
        <f t="shared" si="275"/>
        <v>1</v>
      </c>
    </row>
    <row r="2935" spans="1:23" ht="48" x14ac:dyDescent="0.2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71"/>
        <v>103</v>
      </c>
      <c r="P2935">
        <f t="shared" si="270"/>
        <v>47.57</v>
      </c>
      <c r="Q2935" s="11" t="s">
        <v>8314</v>
      </c>
      <c r="R2935" t="s">
        <v>8356</v>
      </c>
      <c r="S2935" s="17">
        <f t="shared" si="272"/>
        <v>42495.956631944442</v>
      </c>
      <c r="T2935" s="17">
        <f t="shared" si="273"/>
        <v>42525.956631944442</v>
      </c>
      <c r="U2935">
        <f t="shared" si="274"/>
        <v>2016</v>
      </c>
      <c r="V2935" t="str">
        <f>TEXT(W2935*29,"mmm")</f>
        <v>May</v>
      </c>
      <c r="W2935">
        <f t="shared" si="275"/>
        <v>5</v>
      </c>
    </row>
    <row r="2936" spans="1:23" ht="48" x14ac:dyDescent="0.2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71"/>
        <v>108</v>
      </c>
      <c r="P2936">
        <f t="shared" si="270"/>
        <v>72.97</v>
      </c>
      <c r="Q2936" s="11" t="s">
        <v>8314</v>
      </c>
      <c r="R2936" t="s">
        <v>8356</v>
      </c>
      <c r="S2936" s="17">
        <f t="shared" si="272"/>
        <v>41775.636157407411</v>
      </c>
      <c r="T2936" s="17">
        <f t="shared" si="273"/>
        <v>41805.636157407411</v>
      </c>
      <c r="U2936">
        <f t="shared" si="274"/>
        <v>2014</v>
      </c>
      <c r="V2936" t="str">
        <f>TEXT(W2936*29,"mmm")</f>
        <v>May</v>
      </c>
      <c r="W2936">
        <f t="shared" si="275"/>
        <v>5</v>
      </c>
    </row>
    <row r="2937" spans="1:23" ht="48" x14ac:dyDescent="0.2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71"/>
        <v>101</v>
      </c>
      <c r="P2937">
        <f t="shared" si="270"/>
        <v>90.54</v>
      </c>
      <c r="Q2937" s="11" t="s">
        <v>8314</v>
      </c>
      <c r="R2937" t="s">
        <v>8356</v>
      </c>
      <c r="S2937" s="17">
        <f t="shared" si="272"/>
        <v>42553.583425925928</v>
      </c>
      <c r="T2937" s="17">
        <f t="shared" si="273"/>
        <v>42611.708333333328</v>
      </c>
      <c r="U2937">
        <f t="shared" si="274"/>
        <v>2016</v>
      </c>
      <c r="V2937" t="str">
        <f>TEXT(W2937*29,"mmm")</f>
        <v>Jul</v>
      </c>
      <c r="W2937">
        <f t="shared" si="275"/>
        <v>7</v>
      </c>
    </row>
    <row r="2938" spans="1:23" ht="48" x14ac:dyDescent="0.2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71"/>
        <v>128</v>
      </c>
      <c r="P2938">
        <f t="shared" si="270"/>
        <v>37.65</v>
      </c>
      <c r="Q2938" s="11" t="s">
        <v>8314</v>
      </c>
      <c r="R2938" t="s">
        <v>8356</v>
      </c>
      <c r="S2938" s="17">
        <f t="shared" si="272"/>
        <v>41912.650729166664</v>
      </c>
      <c r="T2938" s="17">
        <f t="shared" si="273"/>
        <v>41925.207638888889</v>
      </c>
      <c r="U2938">
        <f t="shared" si="274"/>
        <v>2014</v>
      </c>
      <c r="V2938" t="str">
        <f>TEXT(W2938*29,"mmm")</f>
        <v>Sep</v>
      </c>
      <c r="W2938">
        <f t="shared" si="275"/>
        <v>9</v>
      </c>
    </row>
    <row r="2939" spans="1:23" ht="32" x14ac:dyDescent="0.2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71"/>
        <v>133</v>
      </c>
      <c r="P2939">
        <f t="shared" si="270"/>
        <v>36.36</v>
      </c>
      <c r="Q2939" s="11" t="s">
        <v>8314</v>
      </c>
      <c r="R2939" t="s">
        <v>8356</v>
      </c>
      <c r="S2939" s="17">
        <f t="shared" si="272"/>
        <v>41803.457326388889</v>
      </c>
      <c r="T2939" s="17">
        <f t="shared" si="273"/>
        <v>41833.457326388889</v>
      </c>
      <c r="U2939">
        <f t="shared" si="274"/>
        <v>2014</v>
      </c>
      <c r="V2939" t="str">
        <f>TEXT(W2939*29,"mmm")</f>
        <v>Jun</v>
      </c>
      <c r="W2939">
        <f t="shared" si="275"/>
        <v>6</v>
      </c>
    </row>
    <row r="2940" spans="1:23" ht="48" x14ac:dyDescent="0.2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71"/>
        <v>101</v>
      </c>
      <c r="P2940">
        <f t="shared" si="270"/>
        <v>126.72</v>
      </c>
      <c r="Q2940" s="11" t="s">
        <v>8314</v>
      </c>
      <c r="R2940" t="s">
        <v>8356</v>
      </c>
      <c r="S2940" s="17">
        <f t="shared" si="272"/>
        <v>42004.703865740739</v>
      </c>
      <c r="T2940" s="17">
        <f t="shared" si="273"/>
        <v>42034.703865740739</v>
      </c>
      <c r="U2940">
        <f t="shared" si="274"/>
        <v>2014</v>
      </c>
      <c r="V2940" t="str">
        <f>TEXT(W2940*29,"mmm")</f>
        <v>Dec</v>
      </c>
      <c r="W2940">
        <f t="shared" si="275"/>
        <v>12</v>
      </c>
    </row>
    <row r="2941" spans="1:23" ht="48" x14ac:dyDescent="0.2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71"/>
        <v>103</v>
      </c>
      <c r="P2941">
        <f t="shared" si="270"/>
        <v>329.2</v>
      </c>
      <c r="Q2941" s="11" t="s">
        <v>8314</v>
      </c>
      <c r="R2941" t="s">
        <v>8356</v>
      </c>
      <c r="S2941" s="17">
        <f t="shared" si="272"/>
        <v>41845.809166666666</v>
      </c>
      <c r="T2941" s="17">
        <f t="shared" si="273"/>
        <v>41879.041666666664</v>
      </c>
      <c r="U2941">
        <f t="shared" si="274"/>
        <v>2014</v>
      </c>
      <c r="V2941" t="str">
        <f>TEXT(W2941*29,"mmm")</f>
        <v>Jul</v>
      </c>
      <c r="W2941">
        <f t="shared" si="275"/>
        <v>7</v>
      </c>
    </row>
    <row r="2942" spans="1:23" ht="48" x14ac:dyDescent="0.2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71"/>
        <v>107</v>
      </c>
      <c r="P2942">
        <f t="shared" si="270"/>
        <v>81.239999999999995</v>
      </c>
      <c r="Q2942" s="11" t="s">
        <v>8314</v>
      </c>
      <c r="R2942" t="s">
        <v>8356</v>
      </c>
      <c r="S2942" s="17">
        <f t="shared" si="272"/>
        <v>41982.773356481484</v>
      </c>
      <c r="T2942" s="17">
        <f t="shared" si="273"/>
        <v>42022.773356481484</v>
      </c>
      <c r="U2942">
        <f t="shared" si="274"/>
        <v>2014</v>
      </c>
      <c r="V2942" t="str">
        <f>TEXT(W2942*29,"mmm")</f>
        <v>Dec</v>
      </c>
      <c r="W2942">
        <f t="shared" si="275"/>
        <v>12</v>
      </c>
    </row>
    <row r="2943" spans="1:23" ht="48" x14ac:dyDescent="0.2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71"/>
        <v>0</v>
      </c>
      <c r="P2943">
        <f t="shared" si="270"/>
        <v>1</v>
      </c>
      <c r="Q2943" s="11" t="s">
        <v>8314</v>
      </c>
      <c r="R2943" t="s">
        <v>8354</v>
      </c>
      <c r="S2943" s="17">
        <f t="shared" si="272"/>
        <v>42034.960127314815</v>
      </c>
      <c r="T2943" s="17">
        <f t="shared" si="273"/>
        <v>42064.960127314815</v>
      </c>
      <c r="U2943">
        <f t="shared" si="274"/>
        <v>2015</v>
      </c>
      <c r="V2943" t="str">
        <f>TEXT(W2943*29,"mmm")</f>
        <v>Jan</v>
      </c>
      <c r="W2943">
        <f t="shared" si="275"/>
        <v>1</v>
      </c>
    </row>
    <row r="2944" spans="1:23" ht="48" x14ac:dyDescent="0.2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71"/>
        <v>20</v>
      </c>
      <c r="P2944">
        <f t="shared" si="270"/>
        <v>202.23</v>
      </c>
      <c r="Q2944" s="11" t="s">
        <v>8314</v>
      </c>
      <c r="R2944" t="s">
        <v>8354</v>
      </c>
      <c r="S2944" s="17">
        <f t="shared" si="272"/>
        <v>42334.803923611107</v>
      </c>
      <c r="T2944" s="17">
        <f t="shared" si="273"/>
        <v>42354.845833333333</v>
      </c>
      <c r="U2944">
        <f t="shared" si="274"/>
        <v>2015</v>
      </c>
      <c r="V2944" t="str">
        <f>TEXT(W2944*29,"mmm")</f>
        <v>Nov</v>
      </c>
      <c r="W2944">
        <f t="shared" si="275"/>
        <v>11</v>
      </c>
    </row>
    <row r="2945" spans="1:23" ht="48" x14ac:dyDescent="0.2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71"/>
        <v>0</v>
      </c>
      <c r="P2945">
        <f t="shared" si="270"/>
        <v>0</v>
      </c>
      <c r="Q2945" s="11" t="s">
        <v>8314</v>
      </c>
      <c r="R2945" t="s">
        <v>8354</v>
      </c>
      <c r="S2945" s="17">
        <f t="shared" si="272"/>
        <v>42077.129398148143</v>
      </c>
      <c r="T2945" s="17">
        <f t="shared" si="273"/>
        <v>42107.129398148143</v>
      </c>
      <c r="U2945">
        <f t="shared" si="274"/>
        <v>2015</v>
      </c>
      <c r="V2945" t="str">
        <f>TEXT(W2945*29,"mmm")</f>
        <v>Mar</v>
      </c>
      <c r="W2945">
        <f t="shared" si="275"/>
        <v>3</v>
      </c>
    </row>
    <row r="2946" spans="1:23" ht="32" x14ac:dyDescent="0.2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71"/>
        <v>1</v>
      </c>
      <c r="P2946">
        <f t="shared" ref="P2946:P3009" si="276">IFERROR(ROUND(E2946/L2946,2),0)</f>
        <v>100</v>
      </c>
      <c r="Q2946" s="11" t="s">
        <v>8314</v>
      </c>
      <c r="R2946" t="s">
        <v>8354</v>
      </c>
      <c r="S2946" s="17">
        <f t="shared" si="272"/>
        <v>42132.9143287037</v>
      </c>
      <c r="T2946" s="17">
        <f t="shared" si="273"/>
        <v>42162.9143287037</v>
      </c>
      <c r="U2946">
        <f t="shared" si="274"/>
        <v>2015</v>
      </c>
      <c r="V2946" t="str">
        <f>TEXT(W2946*29,"mmm")</f>
        <v>May</v>
      </c>
      <c r="W2946">
        <f t="shared" si="275"/>
        <v>5</v>
      </c>
    </row>
    <row r="2947" spans="1:23" ht="48" x14ac:dyDescent="0.2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77">ROUND(E2947/D2947*100,0)</f>
        <v>0</v>
      </c>
      <c r="P2947">
        <f t="shared" si="276"/>
        <v>0</v>
      </c>
      <c r="Q2947" s="11" t="s">
        <v>8314</v>
      </c>
      <c r="R2947" t="s">
        <v>8354</v>
      </c>
      <c r="S2947" s="17">
        <f t="shared" ref="S2947:S3010" si="278">(((J2947/60)/60)/24)+DATE(1970,1,1)</f>
        <v>42118.139583333337</v>
      </c>
      <c r="T2947" s="17">
        <f t="shared" ref="T2947:T3010" si="279">(((I2947/60)/60)/24)+DATE(1970,1,1)</f>
        <v>42148.139583333337</v>
      </c>
      <c r="U2947">
        <f t="shared" ref="U2947:U3010" si="280">YEAR(S2947)</f>
        <v>2015</v>
      </c>
      <c r="V2947" t="str">
        <f>TEXT(W2947*29,"mmm")</f>
        <v>Apr</v>
      </c>
      <c r="W2947">
        <f t="shared" ref="W2947:W3010" si="281">MONTH(S2947)</f>
        <v>4</v>
      </c>
    </row>
    <row r="2948" spans="1:23" ht="48" x14ac:dyDescent="0.2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77"/>
        <v>0</v>
      </c>
      <c r="P2948">
        <f t="shared" si="276"/>
        <v>1</v>
      </c>
      <c r="Q2948" s="11" t="s">
        <v>8314</v>
      </c>
      <c r="R2948" t="s">
        <v>8354</v>
      </c>
      <c r="S2948" s="17">
        <f t="shared" si="278"/>
        <v>42567.531157407408</v>
      </c>
      <c r="T2948" s="17">
        <f t="shared" si="279"/>
        <v>42597.531157407408</v>
      </c>
      <c r="U2948">
        <f t="shared" si="280"/>
        <v>2016</v>
      </c>
      <c r="V2948" t="str">
        <f>TEXT(W2948*29,"mmm")</f>
        <v>Jul</v>
      </c>
      <c r="W2948">
        <f t="shared" si="281"/>
        <v>7</v>
      </c>
    </row>
    <row r="2949" spans="1:23" ht="48" x14ac:dyDescent="0.2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77"/>
        <v>4</v>
      </c>
      <c r="P2949">
        <f t="shared" si="276"/>
        <v>82.46</v>
      </c>
      <c r="Q2949" s="11" t="s">
        <v>8314</v>
      </c>
      <c r="R2949" t="s">
        <v>8354</v>
      </c>
      <c r="S2949" s="17">
        <f t="shared" si="278"/>
        <v>42649.562118055561</v>
      </c>
      <c r="T2949" s="17">
        <f t="shared" si="279"/>
        <v>42698.715972222228</v>
      </c>
      <c r="U2949">
        <f t="shared" si="280"/>
        <v>2016</v>
      </c>
      <c r="V2949" t="str">
        <f>TEXT(W2949*29,"mmm")</f>
        <v>Oct</v>
      </c>
      <c r="W2949">
        <f t="shared" si="281"/>
        <v>10</v>
      </c>
    </row>
    <row r="2950" spans="1:23" ht="48" x14ac:dyDescent="0.2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77"/>
        <v>0</v>
      </c>
      <c r="P2950">
        <f t="shared" si="276"/>
        <v>2.67</v>
      </c>
      <c r="Q2950" s="11" t="s">
        <v>8314</v>
      </c>
      <c r="R2950" t="s">
        <v>8354</v>
      </c>
      <c r="S2950" s="17">
        <f t="shared" si="278"/>
        <v>42097.649224537032</v>
      </c>
      <c r="T2950" s="17">
        <f t="shared" si="279"/>
        <v>42157.649224537032</v>
      </c>
      <c r="U2950">
        <f t="shared" si="280"/>
        <v>2015</v>
      </c>
      <c r="V2950" t="str">
        <f>TEXT(W2950*29,"mmm")</f>
        <v>Apr</v>
      </c>
      <c r="W2950">
        <f t="shared" si="281"/>
        <v>4</v>
      </c>
    </row>
    <row r="2951" spans="1:23" ht="48" x14ac:dyDescent="0.2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77"/>
        <v>3</v>
      </c>
      <c r="P2951">
        <f t="shared" si="276"/>
        <v>12.5</v>
      </c>
      <c r="Q2951" s="11" t="s">
        <v>8314</v>
      </c>
      <c r="R2951" t="s">
        <v>8354</v>
      </c>
      <c r="S2951" s="17">
        <f t="shared" si="278"/>
        <v>42297.823113425926</v>
      </c>
      <c r="T2951" s="17">
        <f t="shared" si="279"/>
        <v>42327.864780092597</v>
      </c>
      <c r="U2951">
        <f t="shared" si="280"/>
        <v>2015</v>
      </c>
      <c r="V2951" t="str">
        <f>TEXT(W2951*29,"mmm")</f>
        <v>Oct</v>
      </c>
      <c r="W2951">
        <f t="shared" si="281"/>
        <v>10</v>
      </c>
    </row>
    <row r="2952" spans="1:23" ht="48" x14ac:dyDescent="0.2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77"/>
        <v>0</v>
      </c>
      <c r="P2952">
        <f t="shared" si="276"/>
        <v>0</v>
      </c>
      <c r="Q2952" s="11" t="s">
        <v>8314</v>
      </c>
      <c r="R2952" t="s">
        <v>8354</v>
      </c>
      <c r="S2952" s="17">
        <f t="shared" si="278"/>
        <v>42362.36518518519</v>
      </c>
      <c r="T2952" s="17">
        <f t="shared" si="279"/>
        <v>42392.36518518519</v>
      </c>
      <c r="U2952">
        <f t="shared" si="280"/>
        <v>2015</v>
      </c>
      <c r="V2952" t="str">
        <f>TEXT(W2952*29,"mmm")</f>
        <v>Dec</v>
      </c>
      <c r="W2952">
        <f t="shared" si="281"/>
        <v>12</v>
      </c>
    </row>
    <row r="2953" spans="1:23" ht="64" x14ac:dyDescent="0.2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77"/>
        <v>2</v>
      </c>
      <c r="P2953">
        <f t="shared" si="276"/>
        <v>18.899999999999999</v>
      </c>
      <c r="Q2953" s="11" t="s">
        <v>8314</v>
      </c>
      <c r="R2953" t="s">
        <v>8354</v>
      </c>
      <c r="S2953" s="17">
        <f t="shared" si="278"/>
        <v>41872.802928240737</v>
      </c>
      <c r="T2953" s="17">
        <f t="shared" si="279"/>
        <v>41917.802928240737</v>
      </c>
      <c r="U2953">
        <f t="shared" si="280"/>
        <v>2014</v>
      </c>
      <c r="V2953" t="str">
        <f>TEXT(W2953*29,"mmm")</f>
        <v>Aug</v>
      </c>
      <c r="W2953">
        <f t="shared" si="281"/>
        <v>8</v>
      </c>
    </row>
    <row r="2954" spans="1:23" ht="48" x14ac:dyDescent="0.2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77"/>
        <v>8</v>
      </c>
      <c r="P2954">
        <f t="shared" si="276"/>
        <v>200.63</v>
      </c>
      <c r="Q2954" s="11" t="s">
        <v>8314</v>
      </c>
      <c r="R2954" t="s">
        <v>8354</v>
      </c>
      <c r="S2954" s="17">
        <f t="shared" si="278"/>
        <v>42628.690266203703</v>
      </c>
      <c r="T2954" s="17">
        <f t="shared" si="279"/>
        <v>42660.166666666672</v>
      </c>
      <c r="U2954">
        <f t="shared" si="280"/>
        <v>2016</v>
      </c>
      <c r="V2954" t="str">
        <f>TEXT(W2954*29,"mmm")</f>
        <v>Sep</v>
      </c>
      <c r="W2954">
        <f t="shared" si="281"/>
        <v>9</v>
      </c>
    </row>
    <row r="2955" spans="1:23" ht="48" x14ac:dyDescent="0.2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77"/>
        <v>0</v>
      </c>
      <c r="P2955">
        <f t="shared" si="276"/>
        <v>201.67</v>
      </c>
      <c r="Q2955" s="11" t="s">
        <v>8314</v>
      </c>
      <c r="R2955" t="s">
        <v>8354</v>
      </c>
      <c r="S2955" s="17">
        <f t="shared" si="278"/>
        <v>42255.791909722218</v>
      </c>
      <c r="T2955" s="17">
        <f t="shared" si="279"/>
        <v>42285.791909722218</v>
      </c>
      <c r="U2955">
        <f t="shared" si="280"/>
        <v>2015</v>
      </c>
      <c r="V2955" t="str">
        <f>TEXT(W2955*29,"mmm")</f>
        <v>Sep</v>
      </c>
      <c r="W2955">
        <f t="shared" si="281"/>
        <v>9</v>
      </c>
    </row>
    <row r="2956" spans="1:23" ht="48" x14ac:dyDescent="0.2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77"/>
        <v>0</v>
      </c>
      <c r="P2956">
        <f t="shared" si="276"/>
        <v>0</v>
      </c>
      <c r="Q2956" s="11" t="s">
        <v>8314</v>
      </c>
      <c r="R2956" t="s">
        <v>8354</v>
      </c>
      <c r="S2956" s="17">
        <f t="shared" si="278"/>
        <v>42790.583368055552</v>
      </c>
      <c r="T2956" s="17">
        <f t="shared" si="279"/>
        <v>42810.541701388895</v>
      </c>
      <c r="U2956">
        <f t="shared" si="280"/>
        <v>2017</v>
      </c>
      <c r="V2956" t="str">
        <f>TEXT(W2956*29,"mmm")</f>
        <v>Feb</v>
      </c>
      <c r="W2956">
        <f t="shared" si="281"/>
        <v>2</v>
      </c>
    </row>
    <row r="2957" spans="1:23" ht="32" x14ac:dyDescent="0.2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77"/>
        <v>60</v>
      </c>
      <c r="P2957">
        <f t="shared" si="276"/>
        <v>65</v>
      </c>
      <c r="Q2957" s="11" t="s">
        <v>8314</v>
      </c>
      <c r="R2957" t="s">
        <v>8354</v>
      </c>
      <c r="S2957" s="17">
        <f t="shared" si="278"/>
        <v>42141.741307870368</v>
      </c>
      <c r="T2957" s="17">
        <f t="shared" si="279"/>
        <v>42171.741307870368</v>
      </c>
      <c r="U2957">
        <f t="shared" si="280"/>
        <v>2015</v>
      </c>
      <c r="V2957" t="str">
        <f>TEXT(W2957*29,"mmm")</f>
        <v>May</v>
      </c>
      <c r="W2957">
        <f t="shared" si="281"/>
        <v>5</v>
      </c>
    </row>
    <row r="2958" spans="1:23" ht="48" x14ac:dyDescent="0.2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77"/>
        <v>17</v>
      </c>
      <c r="P2958">
        <f t="shared" si="276"/>
        <v>66.099999999999994</v>
      </c>
      <c r="Q2958" s="11" t="s">
        <v>8314</v>
      </c>
      <c r="R2958" t="s">
        <v>8354</v>
      </c>
      <c r="S2958" s="17">
        <f t="shared" si="278"/>
        <v>42464.958912037036</v>
      </c>
      <c r="T2958" s="17">
        <f t="shared" si="279"/>
        <v>42494.958912037036</v>
      </c>
      <c r="U2958">
        <f t="shared" si="280"/>
        <v>2016</v>
      </c>
      <c r="V2958" t="str">
        <f>TEXT(W2958*29,"mmm")</f>
        <v>Apr</v>
      </c>
      <c r="W2958">
        <f t="shared" si="281"/>
        <v>4</v>
      </c>
    </row>
    <row r="2959" spans="1:23" ht="48" x14ac:dyDescent="0.2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77"/>
        <v>2</v>
      </c>
      <c r="P2959">
        <f t="shared" si="276"/>
        <v>93.33</v>
      </c>
      <c r="Q2959" s="11" t="s">
        <v>8314</v>
      </c>
      <c r="R2959" t="s">
        <v>8354</v>
      </c>
      <c r="S2959" s="17">
        <f t="shared" si="278"/>
        <v>42031.011249999996</v>
      </c>
      <c r="T2959" s="17">
        <f t="shared" si="279"/>
        <v>42090.969583333332</v>
      </c>
      <c r="U2959">
        <f t="shared" si="280"/>
        <v>2015</v>
      </c>
      <c r="V2959" t="str">
        <f>TEXT(W2959*29,"mmm")</f>
        <v>Jan</v>
      </c>
      <c r="W2959">
        <f t="shared" si="281"/>
        <v>1</v>
      </c>
    </row>
    <row r="2960" spans="1:23" ht="48" x14ac:dyDescent="0.2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77"/>
        <v>0</v>
      </c>
      <c r="P2960">
        <f t="shared" si="276"/>
        <v>0</v>
      </c>
      <c r="Q2960" s="11" t="s">
        <v>8314</v>
      </c>
      <c r="R2960" t="s">
        <v>8354</v>
      </c>
      <c r="S2960" s="17">
        <f t="shared" si="278"/>
        <v>42438.779131944444</v>
      </c>
      <c r="T2960" s="17">
        <f t="shared" si="279"/>
        <v>42498.73746527778</v>
      </c>
      <c r="U2960">
        <f t="shared" si="280"/>
        <v>2016</v>
      </c>
      <c r="V2960" t="str">
        <f>TEXT(W2960*29,"mmm")</f>
        <v>Mar</v>
      </c>
      <c r="W2960">
        <f t="shared" si="281"/>
        <v>3</v>
      </c>
    </row>
    <row r="2961" spans="1:23" ht="48" x14ac:dyDescent="0.2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77"/>
        <v>0</v>
      </c>
      <c r="P2961">
        <f t="shared" si="276"/>
        <v>0</v>
      </c>
      <c r="Q2961" s="11" t="s">
        <v>8314</v>
      </c>
      <c r="R2961" t="s">
        <v>8354</v>
      </c>
      <c r="S2961" s="17">
        <f t="shared" si="278"/>
        <v>42498.008391203708</v>
      </c>
      <c r="T2961" s="17">
        <f t="shared" si="279"/>
        <v>42528.008391203708</v>
      </c>
      <c r="U2961">
        <f t="shared" si="280"/>
        <v>2016</v>
      </c>
      <c r="V2961" t="str">
        <f>TEXT(W2961*29,"mmm")</f>
        <v>May</v>
      </c>
      <c r="W2961">
        <f t="shared" si="281"/>
        <v>5</v>
      </c>
    </row>
    <row r="2962" spans="1:23" ht="48" x14ac:dyDescent="0.2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77"/>
        <v>0</v>
      </c>
      <c r="P2962">
        <f t="shared" si="276"/>
        <v>0</v>
      </c>
      <c r="Q2962" s="11" t="s">
        <v>8314</v>
      </c>
      <c r="R2962" t="s">
        <v>8354</v>
      </c>
      <c r="S2962" s="17">
        <f t="shared" si="278"/>
        <v>41863.757210648146</v>
      </c>
      <c r="T2962" s="17">
        <f t="shared" si="279"/>
        <v>41893.757210648146</v>
      </c>
      <c r="U2962">
        <f t="shared" si="280"/>
        <v>2014</v>
      </c>
      <c r="V2962" t="str">
        <f>TEXT(W2962*29,"mmm")</f>
        <v>Aug</v>
      </c>
      <c r="W2962">
        <f t="shared" si="281"/>
        <v>8</v>
      </c>
    </row>
    <row r="2963" spans="1:23" ht="48" x14ac:dyDescent="0.2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77"/>
        <v>110</v>
      </c>
      <c r="P2963">
        <f t="shared" si="276"/>
        <v>50.75</v>
      </c>
      <c r="Q2963" s="11" t="s">
        <v>8314</v>
      </c>
      <c r="R2963" t="s">
        <v>8315</v>
      </c>
      <c r="S2963" s="17">
        <f t="shared" si="278"/>
        <v>42061.212488425925</v>
      </c>
      <c r="T2963" s="17">
        <f t="shared" si="279"/>
        <v>42089.166666666672</v>
      </c>
      <c r="U2963">
        <f t="shared" si="280"/>
        <v>2015</v>
      </c>
      <c r="V2963" t="str">
        <f>TEXT(W2963*29,"mmm")</f>
        <v>Feb</v>
      </c>
      <c r="W2963">
        <f t="shared" si="281"/>
        <v>2</v>
      </c>
    </row>
    <row r="2964" spans="1:23" ht="48" x14ac:dyDescent="0.2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77"/>
        <v>122</v>
      </c>
      <c r="P2964">
        <f t="shared" si="276"/>
        <v>60.9</v>
      </c>
      <c r="Q2964" s="11" t="s">
        <v>8314</v>
      </c>
      <c r="R2964" t="s">
        <v>8315</v>
      </c>
      <c r="S2964" s="17">
        <f t="shared" si="278"/>
        <v>42036.24428240741</v>
      </c>
      <c r="T2964" s="17">
        <f t="shared" si="279"/>
        <v>42064.290972222225</v>
      </c>
      <c r="U2964">
        <f t="shared" si="280"/>
        <v>2015</v>
      </c>
      <c r="V2964" t="str">
        <f>TEXT(W2964*29,"mmm")</f>
        <v>Feb</v>
      </c>
      <c r="W2964">
        <f t="shared" si="281"/>
        <v>2</v>
      </c>
    </row>
    <row r="2965" spans="1:23" ht="64" x14ac:dyDescent="0.2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77"/>
        <v>107</v>
      </c>
      <c r="P2965">
        <f t="shared" si="276"/>
        <v>109.03</v>
      </c>
      <c r="Q2965" s="11" t="s">
        <v>8314</v>
      </c>
      <c r="R2965" t="s">
        <v>8315</v>
      </c>
      <c r="S2965" s="17">
        <f t="shared" si="278"/>
        <v>42157.470185185186</v>
      </c>
      <c r="T2965" s="17">
        <f t="shared" si="279"/>
        <v>42187.470185185186</v>
      </c>
      <c r="U2965">
        <f t="shared" si="280"/>
        <v>2015</v>
      </c>
      <c r="V2965" t="str">
        <f>TEXT(W2965*29,"mmm")</f>
        <v>Jun</v>
      </c>
      <c r="W2965">
        <f t="shared" si="281"/>
        <v>6</v>
      </c>
    </row>
    <row r="2966" spans="1:23" ht="48" x14ac:dyDescent="0.2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77"/>
        <v>101</v>
      </c>
      <c r="P2966">
        <f t="shared" si="276"/>
        <v>25.69</v>
      </c>
      <c r="Q2966" s="11" t="s">
        <v>8314</v>
      </c>
      <c r="R2966" t="s">
        <v>8315</v>
      </c>
      <c r="S2966" s="17">
        <f t="shared" si="278"/>
        <v>41827.909942129627</v>
      </c>
      <c r="T2966" s="17">
        <f t="shared" si="279"/>
        <v>41857.897222222222</v>
      </c>
      <c r="U2966">
        <f t="shared" si="280"/>
        <v>2014</v>
      </c>
      <c r="V2966" t="str">
        <f>TEXT(W2966*29,"mmm")</f>
        <v>Jul</v>
      </c>
      <c r="W2966">
        <f t="shared" si="281"/>
        <v>7</v>
      </c>
    </row>
    <row r="2967" spans="1:23" ht="48" x14ac:dyDescent="0.2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77"/>
        <v>109</v>
      </c>
      <c r="P2967">
        <f t="shared" si="276"/>
        <v>41.92</v>
      </c>
      <c r="Q2967" s="11" t="s">
        <v>8314</v>
      </c>
      <c r="R2967" t="s">
        <v>8315</v>
      </c>
      <c r="S2967" s="17">
        <f t="shared" si="278"/>
        <v>42162.729548611111</v>
      </c>
      <c r="T2967" s="17">
        <f t="shared" si="279"/>
        <v>42192.729548611111</v>
      </c>
      <c r="U2967">
        <f t="shared" si="280"/>
        <v>2015</v>
      </c>
      <c r="V2967" t="str">
        <f>TEXT(W2967*29,"mmm")</f>
        <v>Jun</v>
      </c>
      <c r="W2967">
        <f t="shared" si="281"/>
        <v>6</v>
      </c>
    </row>
    <row r="2968" spans="1:23" ht="48" x14ac:dyDescent="0.2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77"/>
        <v>114</v>
      </c>
      <c r="P2968">
        <f t="shared" si="276"/>
        <v>88.77</v>
      </c>
      <c r="Q2968" s="11" t="s">
        <v>8314</v>
      </c>
      <c r="R2968" t="s">
        <v>8315</v>
      </c>
      <c r="S2968" s="17">
        <f t="shared" si="278"/>
        <v>42233.738564814819</v>
      </c>
      <c r="T2968" s="17">
        <f t="shared" si="279"/>
        <v>42263.738564814819</v>
      </c>
      <c r="U2968">
        <f t="shared" si="280"/>
        <v>2015</v>
      </c>
      <c r="V2968" t="str">
        <f>TEXT(W2968*29,"mmm")</f>
        <v>Aug</v>
      </c>
      <c r="W2968">
        <f t="shared" si="281"/>
        <v>8</v>
      </c>
    </row>
    <row r="2969" spans="1:23" ht="48" x14ac:dyDescent="0.2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77"/>
        <v>114</v>
      </c>
      <c r="P2969">
        <f t="shared" si="276"/>
        <v>80.23</v>
      </c>
      <c r="Q2969" s="11" t="s">
        <v>8314</v>
      </c>
      <c r="R2969" t="s">
        <v>8315</v>
      </c>
      <c r="S2969" s="17">
        <f t="shared" si="278"/>
        <v>42042.197824074072</v>
      </c>
      <c r="T2969" s="17">
        <f t="shared" si="279"/>
        <v>42072.156157407408</v>
      </c>
      <c r="U2969">
        <f t="shared" si="280"/>
        <v>2015</v>
      </c>
      <c r="V2969" t="str">
        <f>TEXT(W2969*29,"mmm")</f>
        <v>Feb</v>
      </c>
      <c r="W2969">
        <f t="shared" si="281"/>
        <v>2</v>
      </c>
    </row>
    <row r="2970" spans="1:23" ht="32" x14ac:dyDescent="0.2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77"/>
        <v>106</v>
      </c>
      <c r="P2970">
        <f t="shared" si="276"/>
        <v>78.94</v>
      </c>
      <c r="Q2970" s="11" t="s">
        <v>8314</v>
      </c>
      <c r="R2970" t="s">
        <v>8315</v>
      </c>
      <c r="S2970" s="17">
        <f t="shared" si="278"/>
        <v>42585.523842592593</v>
      </c>
      <c r="T2970" s="17">
        <f t="shared" si="279"/>
        <v>42599.165972222225</v>
      </c>
      <c r="U2970">
        <f t="shared" si="280"/>
        <v>2016</v>
      </c>
      <c r="V2970" t="str">
        <f>TEXT(W2970*29,"mmm")</f>
        <v>Aug</v>
      </c>
      <c r="W2970">
        <f t="shared" si="281"/>
        <v>8</v>
      </c>
    </row>
    <row r="2971" spans="1:23" ht="48" x14ac:dyDescent="0.2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77"/>
        <v>163</v>
      </c>
      <c r="P2971">
        <f t="shared" si="276"/>
        <v>95.59</v>
      </c>
      <c r="Q2971" s="11" t="s">
        <v>8314</v>
      </c>
      <c r="R2971" t="s">
        <v>8315</v>
      </c>
      <c r="S2971" s="17">
        <f t="shared" si="278"/>
        <v>42097.786493055552</v>
      </c>
      <c r="T2971" s="17">
        <f t="shared" si="279"/>
        <v>42127.952083333337</v>
      </c>
      <c r="U2971">
        <f t="shared" si="280"/>
        <v>2015</v>
      </c>
      <c r="V2971" t="str">
        <f>TEXT(W2971*29,"mmm")</f>
        <v>Apr</v>
      </c>
      <c r="W2971">
        <f t="shared" si="281"/>
        <v>4</v>
      </c>
    </row>
    <row r="2972" spans="1:23" ht="48" x14ac:dyDescent="0.2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77"/>
        <v>106</v>
      </c>
      <c r="P2972">
        <f t="shared" si="276"/>
        <v>69.89</v>
      </c>
      <c r="Q2972" s="11" t="s">
        <v>8314</v>
      </c>
      <c r="R2972" t="s">
        <v>8315</v>
      </c>
      <c r="S2972" s="17">
        <f t="shared" si="278"/>
        <v>41808.669571759259</v>
      </c>
      <c r="T2972" s="17">
        <f t="shared" si="279"/>
        <v>41838.669571759259</v>
      </c>
      <c r="U2972">
        <f t="shared" si="280"/>
        <v>2014</v>
      </c>
      <c r="V2972" t="str">
        <f>TEXT(W2972*29,"mmm")</f>
        <v>Jun</v>
      </c>
      <c r="W2972">
        <f t="shared" si="281"/>
        <v>6</v>
      </c>
    </row>
    <row r="2973" spans="1:23" ht="48" x14ac:dyDescent="0.2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77"/>
        <v>100</v>
      </c>
      <c r="P2973">
        <f t="shared" si="276"/>
        <v>74.53</v>
      </c>
      <c r="Q2973" s="11" t="s">
        <v>8314</v>
      </c>
      <c r="R2973" t="s">
        <v>8315</v>
      </c>
      <c r="S2973" s="17">
        <f t="shared" si="278"/>
        <v>41852.658310185187</v>
      </c>
      <c r="T2973" s="17">
        <f t="shared" si="279"/>
        <v>41882.658310185187</v>
      </c>
      <c r="U2973">
        <f t="shared" si="280"/>
        <v>2014</v>
      </c>
      <c r="V2973" t="str">
        <f>TEXT(W2973*29,"mmm")</f>
        <v>Aug</v>
      </c>
      <c r="W2973">
        <f t="shared" si="281"/>
        <v>8</v>
      </c>
    </row>
    <row r="2974" spans="1:23" ht="32" x14ac:dyDescent="0.2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77"/>
        <v>105</v>
      </c>
      <c r="P2974">
        <f t="shared" si="276"/>
        <v>123.94</v>
      </c>
      <c r="Q2974" s="11" t="s">
        <v>8314</v>
      </c>
      <c r="R2974" t="s">
        <v>8315</v>
      </c>
      <c r="S2974" s="17">
        <f t="shared" si="278"/>
        <v>42694.110185185185</v>
      </c>
      <c r="T2974" s="17">
        <f t="shared" si="279"/>
        <v>42709.041666666672</v>
      </c>
      <c r="U2974">
        <f t="shared" si="280"/>
        <v>2016</v>
      </c>
      <c r="V2974" t="str">
        <f>TEXT(W2974*29,"mmm")</f>
        <v>Nov</v>
      </c>
      <c r="W2974">
        <f t="shared" si="281"/>
        <v>11</v>
      </c>
    </row>
    <row r="2975" spans="1:23" ht="48" x14ac:dyDescent="0.2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77"/>
        <v>175</v>
      </c>
      <c r="P2975">
        <f t="shared" si="276"/>
        <v>264.85000000000002</v>
      </c>
      <c r="Q2975" s="11" t="s">
        <v>8314</v>
      </c>
      <c r="R2975" t="s">
        <v>8315</v>
      </c>
      <c r="S2975" s="17">
        <f t="shared" si="278"/>
        <v>42341.818379629629</v>
      </c>
      <c r="T2975" s="17">
        <f t="shared" si="279"/>
        <v>42370.166666666672</v>
      </c>
      <c r="U2975">
        <f t="shared" si="280"/>
        <v>2015</v>
      </c>
      <c r="V2975" t="str">
        <f>TEXT(W2975*29,"mmm")</f>
        <v>Dec</v>
      </c>
      <c r="W2975">
        <f t="shared" si="281"/>
        <v>12</v>
      </c>
    </row>
    <row r="2976" spans="1:23" ht="48" x14ac:dyDescent="0.2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77"/>
        <v>102</v>
      </c>
      <c r="P2976">
        <f t="shared" si="276"/>
        <v>58.62</v>
      </c>
      <c r="Q2976" s="11" t="s">
        <v>8314</v>
      </c>
      <c r="R2976" t="s">
        <v>8315</v>
      </c>
      <c r="S2976" s="17">
        <f t="shared" si="278"/>
        <v>41880.061006944445</v>
      </c>
      <c r="T2976" s="17">
        <f t="shared" si="279"/>
        <v>41908.065972222219</v>
      </c>
      <c r="U2976">
        <f t="shared" si="280"/>
        <v>2014</v>
      </c>
      <c r="V2976" t="str">
        <f>TEXT(W2976*29,"mmm")</f>
        <v>Aug</v>
      </c>
      <c r="W2976">
        <f t="shared" si="281"/>
        <v>8</v>
      </c>
    </row>
    <row r="2977" spans="1:23" ht="48" x14ac:dyDescent="0.2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77"/>
        <v>100</v>
      </c>
      <c r="P2977">
        <f t="shared" si="276"/>
        <v>70.88</v>
      </c>
      <c r="Q2977" s="11" t="s">
        <v>8314</v>
      </c>
      <c r="R2977" t="s">
        <v>8315</v>
      </c>
      <c r="S2977" s="17">
        <f t="shared" si="278"/>
        <v>41941.683865740742</v>
      </c>
      <c r="T2977" s="17">
        <f t="shared" si="279"/>
        <v>41970.125</v>
      </c>
      <c r="U2977">
        <f t="shared" si="280"/>
        <v>2014</v>
      </c>
      <c r="V2977" t="str">
        <f>TEXT(W2977*29,"mmm")</f>
        <v>Oct</v>
      </c>
      <c r="W2977">
        <f t="shared" si="281"/>
        <v>10</v>
      </c>
    </row>
    <row r="2978" spans="1:23" ht="48" x14ac:dyDescent="0.2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77"/>
        <v>171</v>
      </c>
      <c r="P2978">
        <f t="shared" si="276"/>
        <v>8.57</v>
      </c>
      <c r="Q2978" s="11" t="s">
        <v>8314</v>
      </c>
      <c r="R2978" t="s">
        <v>8315</v>
      </c>
      <c r="S2978" s="17">
        <f t="shared" si="278"/>
        <v>42425.730671296296</v>
      </c>
      <c r="T2978" s="17">
        <f t="shared" si="279"/>
        <v>42442.5</v>
      </c>
      <c r="U2978">
        <f t="shared" si="280"/>
        <v>2016</v>
      </c>
      <c r="V2978" t="str">
        <f>TEXT(W2978*29,"mmm")</f>
        <v>Feb</v>
      </c>
      <c r="W2978">
        <f t="shared" si="281"/>
        <v>2</v>
      </c>
    </row>
    <row r="2979" spans="1:23" ht="64" x14ac:dyDescent="0.2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77"/>
        <v>114</v>
      </c>
      <c r="P2979">
        <f t="shared" si="276"/>
        <v>113.57</v>
      </c>
      <c r="Q2979" s="11" t="s">
        <v>8314</v>
      </c>
      <c r="R2979" t="s">
        <v>8315</v>
      </c>
      <c r="S2979" s="17">
        <f t="shared" si="278"/>
        <v>42026.88118055556</v>
      </c>
      <c r="T2979" s="17">
        <f t="shared" si="279"/>
        <v>42086.093055555553</v>
      </c>
      <c r="U2979">
        <f t="shared" si="280"/>
        <v>2015</v>
      </c>
      <c r="V2979" t="str">
        <f>TEXT(W2979*29,"mmm")</f>
        <v>Jan</v>
      </c>
      <c r="W2979">
        <f t="shared" si="281"/>
        <v>1</v>
      </c>
    </row>
    <row r="2980" spans="1:23" ht="48" x14ac:dyDescent="0.2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77"/>
        <v>129</v>
      </c>
      <c r="P2980">
        <f t="shared" si="276"/>
        <v>60.69</v>
      </c>
      <c r="Q2980" s="11" t="s">
        <v>8314</v>
      </c>
      <c r="R2980" t="s">
        <v>8315</v>
      </c>
      <c r="S2980" s="17">
        <f t="shared" si="278"/>
        <v>41922.640590277777</v>
      </c>
      <c r="T2980" s="17">
        <f t="shared" si="279"/>
        <v>41932.249305555553</v>
      </c>
      <c r="U2980">
        <f t="shared" si="280"/>
        <v>2014</v>
      </c>
      <c r="V2980" t="str">
        <f>TEXT(W2980*29,"mmm")</f>
        <v>Oct</v>
      </c>
      <c r="W2980">
        <f t="shared" si="281"/>
        <v>10</v>
      </c>
    </row>
    <row r="2981" spans="1:23" ht="48" x14ac:dyDescent="0.2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77"/>
        <v>101</v>
      </c>
      <c r="P2981">
        <f t="shared" si="276"/>
        <v>110.22</v>
      </c>
      <c r="Q2981" s="11" t="s">
        <v>8314</v>
      </c>
      <c r="R2981" t="s">
        <v>8315</v>
      </c>
      <c r="S2981" s="17">
        <f t="shared" si="278"/>
        <v>41993.824340277773</v>
      </c>
      <c r="T2981" s="17">
        <f t="shared" si="279"/>
        <v>42010.25</v>
      </c>
      <c r="U2981">
        <f t="shared" si="280"/>
        <v>2014</v>
      </c>
      <c r="V2981" t="str">
        <f>TEXT(W2981*29,"mmm")</f>
        <v>Dec</v>
      </c>
      <c r="W2981">
        <f t="shared" si="281"/>
        <v>12</v>
      </c>
    </row>
    <row r="2982" spans="1:23" ht="48" x14ac:dyDescent="0.2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77"/>
        <v>109</v>
      </c>
      <c r="P2982">
        <f t="shared" si="276"/>
        <v>136.46</v>
      </c>
      <c r="Q2982" s="11" t="s">
        <v>8314</v>
      </c>
      <c r="R2982" t="s">
        <v>8315</v>
      </c>
      <c r="S2982" s="17">
        <f t="shared" si="278"/>
        <v>42219.915856481486</v>
      </c>
      <c r="T2982" s="17">
        <f t="shared" si="279"/>
        <v>42240.083333333328</v>
      </c>
      <c r="U2982">
        <f t="shared" si="280"/>
        <v>2015</v>
      </c>
      <c r="V2982" t="str">
        <f>TEXT(W2982*29,"mmm")</f>
        <v>Aug</v>
      </c>
      <c r="W2982">
        <f t="shared" si="281"/>
        <v>8</v>
      </c>
    </row>
    <row r="2983" spans="1:23" ht="48" x14ac:dyDescent="0.2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77"/>
        <v>129</v>
      </c>
      <c r="P2983">
        <f t="shared" si="276"/>
        <v>53.16</v>
      </c>
      <c r="Q2983" s="11" t="s">
        <v>8314</v>
      </c>
      <c r="R2983" t="s">
        <v>8354</v>
      </c>
      <c r="S2983" s="17">
        <f t="shared" si="278"/>
        <v>42225.559675925921</v>
      </c>
      <c r="T2983" s="17">
        <f t="shared" si="279"/>
        <v>42270.559675925921</v>
      </c>
      <c r="U2983">
        <f t="shared" si="280"/>
        <v>2015</v>
      </c>
      <c r="V2983" t="str">
        <f>TEXT(W2983*29,"mmm")</f>
        <v>Aug</v>
      </c>
      <c r="W2983">
        <f t="shared" si="281"/>
        <v>8</v>
      </c>
    </row>
    <row r="2984" spans="1:23" ht="32" x14ac:dyDescent="0.2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77"/>
        <v>102</v>
      </c>
      <c r="P2984">
        <f t="shared" si="276"/>
        <v>86.49</v>
      </c>
      <c r="Q2984" s="11" t="s">
        <v>8314</v>
      </c>
      <c r="R2984" t="s">
        <v>8354</v>
      </c>
      <c r="S2984" s="17">
        <f t="shared" si="278"/>
        <v>42381.686840277776</v>
      </c>
      <c r="T2984" s="17">
        <f t="shared" si="279"/>
        <v>42411.686840277776</v>
      </c>
      <c r="U2984">
        <f t="shared" si="280"/>
        <v>2016</v>
      </c>
      <c r="V2984" t="str">
        <f>TEXT(W2984*29,"mmm")</f>
        <v>Jan</v>
      </c>
      <c r="W2984">
        <f t="shared" si="281"/>
        <v>1</v>
      </c>
    </row>
    <row r="2985" spans="1:23" ht="48" x14ac:dyDescent="0.2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77"/>
        <v>147</v>
      </c>
      <c r="P2985">
        <f t="shared" si="276"/>
        <v>155.24</v>
      </c>
      <c r="Q2985" s="11" t="s">
        <v>8314</v>
      </c>
      <c r="R2985" t="s">
        <v>8354</v>
      </c>
      <c r="S2985" s="17">
        <f t="shared" si="278"/>
        <v>41894.632361111115</v>
      </c>
      <c r="T2985" s="17">
        <f t="shared" si="279"/>
        <v>41954.674027777779</v>
      </c>
      <c r="U2985">
        <f t="shared" si="280"/>
        <v>2014</v>
      </c>
      <c r="V2985" t="str">
        <f>TEXT(W2985*29,"mmm")</f>
        <v>Sep</v>
      </c>
      <c r="W2985">
        <f t="shared" si="281"/>
        <v>9</v>
      </c>
    </row>
    <row r="2986" spans="1:23" ht="48" x14ac:dyDescent="0.2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77"/>
        <v>100</v>
      </c>
      <c r="P2986">
        <f t="shared" si="276"/>
        <v>115.08</v>
      </c>
      <c r="Q2986" s="11" t="s">
        <v>8314</v>
      </c>
      <c r="R2986" t="s">
        <v>8354</v>
      </c>
      <c r="S2986" s="17">
        <f t="shared" si="278"/>
        <v>42576.278715277775</v>
      </c>
      <c r="T2986" s="17">
        <f t="shared" si="279"/>
        <v>42606.278715277775</v>
      </c>
      <c r="U2986">
        <f t="shared" si="280"/>
        <v>2016</v>
      </c>
      <c r="V2986" t="str">
        <f>TEXT(W2986*29,"mmm")</f>
        <v>Jul</v>
      </c>
      <c r="W2986">
        <f t="shared" si="281"/>
        <v>7</v>
      </c>
    </row>
    <row r="2987" spans="1:23" ht="48" x14ac:dyDescent="0.2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77"/>
        <v>122</v>
      </c>
      <c r="P2987">
        <f t="shared" si="276"/>
        <v>109.59</v>
      </c>
      <c r="Q2987" s="11" t="s">
        <v>8314</v>
      </c>
      <c r="R2987" t="s">
        <v>8354</v>
      </c>
      <c r="S2987" s="17">
        <f t="shared" si="278"/>
        <v>42654.973703703698</v>
      </c>
      <c r="T2987" s="17">
        <f t="shared" si="279"/>
        <v>42674.166666666672</v>
      </c>
      <c r="U2987">
        <f t="shared" si="280"/>
        <v>2016</v>
      </c>
      <c r="V2987" t="str">
        <f>TEXT(W2987*29,"mmm")</f>
        <v>Oct</v>
      </c>
      <c r="W2987">
        <f t="shared" si="281"/>
        <v>10</v>
      </c>
    </row>
    <row r="2988" spans="1:23" ht="48" x14ac:dyDescent="0.2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77"/>
        <v>106</v>
      </c>
      <c r="P2988">
        <f t="shared" si="276"/>
        <v>45.21</v>
      </c>
      <c r="Q2988" s="11" t="s">
        <v>8314</v>
      </c>
      <c r="R2988" t="s">
        <v>8354</v>
      </c>
      <c r="S2988" s="17">
        <f t="shared" si="278"/>
        <v>42431.500069444446</v>
      </c>
      <c r="T2988" s="17">
        <f t="shared" si="279"/>
        <v>42491.458402777775</v>
      </c>
      <c r="U2988">
        <f t="shared" si="280"/>
        <v>2016</v>
      </c>
      <c r="V2988" t="str">
        <f>TEXT(W2988*29,"mmm")</f>
        <v>Mar</v>
      </c>
      <c r="W2988">
        <f t="shared" si="281"/>
        <v>3</v>
      </c>
    </row>
    <row r="2989" spans="1:23" ht="48" x14ac:dyDescent="0.2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77"/>
        <v>110</v>
      </c>
      <c r="P2989">
        <f t="shared" si="276"/>
        <v>104.15</v>
      </c>
      <c r="Q2989" s="11" t="s">
        <v>8314</v>
      </c>
      <c r="R2989" t="s">
        <v>8354</v>
      </c>
      <c r="S2989" s="17">
        <f t="shared" si="278"/>
        <v>42627.307303240741</v>
      </c>
      <c r="T2989" s="17">
        <f t="shared" si="279"/>
        <v>42656</v>
      </c>
      <c r="U2989">
        <f t="shared" si="280"/>
        <v>2016</v>
      </c>
      <c r="V2989" t="str">
        <f>TEXT(W2989*29,"mmm")</f>
        <v>Sep</v>
      </c>
      <c r="W2989">
        <f t="shared" si="281"/>
        <v>9</v>
      </c>
    </row>
    <row r="2990" spans="1:23" ht="48" x14ac:dyDescent="0.2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77"/>
        <v>100</v>
      </c>
      <c r="P2990">
        <f t="shared" si="276"/>
        <v>35.71</v>
      </c>
      <c r="Q2990" s="11" t="s">
        <v>8314</v>
      </c>
      <c r="R2990" t="s">
        <v>8354</v>
      </c>
      <c r="S2990" s="17">
        <f t="shared" si="278"/>
        <v>42511.362048611118</v>
      </c>
      <c r="T2990" s="17">
        <f t="shared" si="279"/>
        <v>42541.362048611118</v>
      </c>
      <c r="U2990">
        <f t="shared" si="280"/>
        <v>2016</v>
      </c>
      <c r="V2990" t="str">
        <f>TEXT(W2990*29,"mmm")</f>
        <v>May</v>
      </c>
      <c r="W2990">
        <f t="shared" si="281"/>
        <v>5</v>
      </c>
    </row>
    <row r="2991" spans="1:23" ht="16" x14ac:dyDescent="0.2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77"/>
        <v>177</v>
      </c>
      <c r="P2991">
        <f t="shared" si="276"/>
        <v>97</v>
      </c>
      <c r="Q2991" s="11" t="s">
        <v>8314</v>
      </c>
      <c r="R2991" t="s">
        <v>8354</v>
      </c>
      <c r="S2991" s="17">
        <f t="shared" si="278"/>
        <v>42337.02039351852</v>
      </c>
      <c r="T2991" s="17">
        <f t="shared" si="279"/>
        <v>42359.207638888889</v>
      </c>
      <c r="U2991">
        <f t="shared" si="280"/>
        <v>2015</v>
      </c>
      <c r="V2991" t="str">
        <f>TEXT(W2991*29,"mmm")</f>
        <v>Nov</v>
      </c>
      <c r="W2991">
        <f t="shared" si="281"/>
        <v>11</v>
      </c>
    </row>
    <row r="2992" spans="1:23" ht="48" x14ac:dyDescent="0.2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77"/>
        <v>100</v>
      </c>
      <c r="P2992">
        <f t="shared" si="276"/>
        <v>370.37</v>
      </c>
      <c r="Q2992" s="11" t="s">
        <v>8314</v>
      </c>
      <c r="R2992" t="s">
        <v>8354</v>
      </c>
      <c r="S2992" s="17">
        <f t="shared" si="278"/>
        <v>42341.57430555555</v>
      </c>
      <c r="T2992" s="17">
        <f t="shared" si="279"/>
        <v>42376.57430555555</v>
      </c>
      <c r="U2992">
        <f t="shared" si="280"/>
        <v>2015</v>
      </c>
      <c r="V2992" t="str">
        <f>TEXT(W2992*29,"mmm")</f>
        <v>Dec</v>
      </c>
      <c r="W2992">
        <f t="shared" si="281"/>
        <v>12</v>
      </c>
    </row>
    <row r="2993" spans="1:23" ht="48" x14ac:dyDescent="0.2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77"/>
        <v>103</v>
      </c>
      <c r="P2993">
        <f t="shared" si="276"/>
        <v>94.41</v>
      </c>
      <c r="Q2993" s="11" t="s">
        <v>8314</v>
      </c>
      <c r="R2993" t="s">
        <v>8354</v>
      </c>
      <c r="S2993" s="17">
        <f t="shared" si="278"/>
        <v>42740.837152777778</v>
      </c>
      <c r="T2993" s="17">
        <f t="shared" si="279"/>
        <v>42762.837152777778</v>
      </c>
      <c r="U2993">
        <f t="shared" si="280"/>
        <v>2017</v>
      </c>
      <c r="V2993" t="str">
        <f>TEXT(W2993*29,"mmm")</f>
        <v>Jan</v>
      </c>
      <c r="W2993">
        <f t="shared" si="281"/>
        <v>1</v>
      </c>
    </row>
    <row r="2994" spans="1:23" ht="48" x14ac:dyDescent="0.2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77"/>
        <v>105</v>
      </c>
      <c r="P2994">
        <f t="shared" si="276"/>
        <v>48.98</v>
      </c>
      <c r="Q2994" s="11" t="s">
        <v>8314</v>
      </c>
      <c r="R2994" t="s">
        <v>8354</v>
      </c>
      <c r="S2994" s="17">
        <f t="shared" si="278"/>
        <v>42622.767476851848</v>
      </c>
      <c r="T2994" s="17">
        <f t="shared" si="279"/>
        <v>42652.767476851848</v>
      </c>
      <c r="U2994">
        <f t="shared" si="280"/>
        <v>2016</v>
      </c>
      <c r="V2994" t="str">
        <f>TEXT(W2994*29,"mmm")</f>
        <v>Sep</v>
      </c>
      <c r="W2994">
        <f t="shared" si="281"/>
        <v>9</v>
      </c>
    </row>
    <row r="2995" spans="1:23" ht="16" x14ac:dyDescent="0.2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77"/>
        <v>100</v>
      </c>
      <c r="P2995">
        <f t="shared" si="276"/>
        <v>45.59</v>
      </c>
      <c r="Q2995" s="11" t="s">
        <v>8314</v>
      </c>
      <c r="R2995" t="s">
        <v>8354</v>
      </c>
      <c r="S2995" s="17">
        <f t="shared" si="278"/>
        <v>42390.838738425926</v>
      </c>
      <c r="T2995" s="17">
        <f t="shared" si="279"/>
        <v>42420.838738425926</v>
      </c>
      <c r="U2995">
        <f t="shared" si="280"/>
        <v>2016</v>
      </c>
      <c r="V2995" t="str">
        <f>TEXT(W2995*29,"mmm")</f>
        <v>Jan</v>
      </c>
      <c r="W2995">
        <f t="shared" si="281"/>
        <v>1</v>
      </c>
    </row>
    <row r="2996" spans="1:23" ht="48" x14ac:dyDescent="0.2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77"/>
        <v>458</v>
      </c>
      <c r="P2996">
        <f t="shared" si="276"/>
        <v>23.28</v>
      </c>
      <c r="Q2996" s="11" t="s">
        <v>8314</v>
      </c>
      <c r="R2996" t="s">
        <v>8354</v>
      </c>
      <c r="S2996" s="17">
        <f t="shared" si="278"/>
        <v>41885.478842592594</v>
      </c>
      <c r="T2996" s="17">
        <f t="shared" si="279"/>
        <v>41915.478842592594</v>
      </c>
      <c r="U2996">
        <f t="shared" si="280"/>
        <v>2014</v>
      </c>
      <c r="V2996" t="str">
        <f>TEXT(W2996*29,"mmm")</f>
        <v>Sep</v>
      </c>
      <c r="W2996">
        <f t="shared" si="281"/>
        <v>9</v>
      </c>
    </row>
    <row r="2997" spans="1:23" ht="48" x14ac:dyDescent="0.2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77"/>
        <v>105</v>
      </c>
      <c r="P2997">
        <f t="shared" si="276"/>
        <v>63.23</v>
      </c>
      <c r="Q2997" s="11" t="s">
        <v>8314</v>
      </c>
      <c r="R2997" t="s">
        <v>8354</v>
      </c>
      <c r="S2997" s="17">
        <f t="shared" si="278"/>
        <v>42724.665173611109</v>
      </c>
      <c r="T2997" s="17">
        <f t="shared" si="279"/>
        <v>42754.665173611109</v>
      </c>
      <c r="U2997">
        <f t="shared" si="280"/>
        <v>2016</v>
      </c>
      <c r="V2997" t="str">
        <f>TEXT(W2997*29,"mmm")</f>
        <v>Dec</v>
      </c>
      <c r="W2997">
        <f t="shared" si="281"/>
        <v>12</v>
      </c>
    </row>
    <row r="2998" spans="1:23" ht="32" x14ac:dyDescent="0.2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77"/>
        <v>172</v>
      </c>
      <c r="P2998">
        <f t="shared" si="276"/>
        <v>153.52000000000001</v>
      </c>
      <c r="Q2998" s="11" t="s">
        <v>8314</v>
      </c>
      <c r="R2998" t="s">
        <v>8354</v>
      </c>
      <c r="S2998" s="17">
        <f t="shared" si="278"/>
        <v>42090.912500000006</v>
      </c>
      <c r="T2998" s="17">
        <f t="shared" si="279"/>
        <v>42150.912500000006</v>
      </c>
      <c r="U2998">
        <f t="shared" si="280"/>
        <v>2015</v>
      </c>
      <c r="V2998" t="str">
        <f>TEXT(W2998*29,"mmm")</f>
        <v>Mar</v>
      </c>
      <c r="W2998">
        <f t="shared" si="281"/>
        <v>3</v>
      </c>
    </row>
    <row r="2999" spans="1:23" ht="48" x14ac:dyDescent="0.2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77"/>
        <v>104</v>
      </c>
      <c r="P2999">
        <f t="shared" si="276"/>
        <v>90.2</v>
      </c>
      <c r="Q2999" s="11" t="s">
        <v>8314</v>
      </c>
      <c r="R2999" t="s">
        <v>8354</v>
      </c>
      <c r="S2999" s="17">
        <f t="shared" si="278"/>
        <v>42775.733715277776</v>
      </c>
      <c r="T2999" s="17">
        <f t="shared" si="279"/>
        <v>42793.207638888889</v>
      </c>
      <c r="U2999">
        <f t="shared" si="280"/>
        <v>2017</v>
      </c>
      <c r="V2999" t="str">
        <f>TEXT(W2999*29,"mmm")</f>
        <v>Feb</v>
      </c>
      <c r="W2999">
        <f t="shared" si="281"/>
        <v>2</v>
      </c>
    </row>
    <row r="3000" spans="1:23" ht="48" x14ac:dyDescent="0.2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77"/>
        <v>103</v>
      </c>
      <c r="P3000">
        <f t="shared" si="276"/>
        <v>118.97</v>
      </c>
      <c r="Q3000" s="11" t="s">
        <v>8314</v>
      </c>
      <c r="R3000" t="s">
        <v>8354</v>
      </c>
      <c r="S3000" s="17">
        <f t="shared" si="278"/>
        <v>41778.193622685183</v>
      </c>
      <c r="T3000" s="17">
        <f t="shared" si="279"/>
        <v>41806.184027777781</v>
      </c>
      <c r="U3000">
        <f t="shared" si="280"/>
        <v>2014</v>
      </c>
      <c r="V3000" t="str">
        <f>TEXT(W3000*29,"mmm")</f>
        <v>May</v>
      </c>
      <c r="W3000">
        <f t="shared" si="281"/>
        <v>5</v>
      </c>
    </row>
    <row r="3001" spans="1:23" ht="48" x14ac:dyDescent="0.2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77"/>
        <v>119</v>
      </c>
      <c r="P3001">
        <f t="shared" si="276"/>
        <v>80.25</v>
      </c>
      <c r="Q3001" s="11" t="s">
        <v>8314</v>
      </c>
      <c r="R3001" t="s">
        <v>8354</v>
      </c>
      <c r="S3001" s="17">
        <f t="shared" si="278"/>
        <v>42780.740277777775</v>
      </c>
      <c r="T3001" s="17">
        <f t="shared" si="279"/>
        <v>42795.083333333328</v>
      </c>
      <c r="U3001">
        <f t="shared" si="280"/>
        <v>2017</v>
      </c>
      <c r="V3001" t="str">
        <f>TEXT(W3001*29,"mmm")</f>
        <v>Feb</v>
      </c>
      <c r="W3001">
        <f t="shared" si="281"/>
        <v>2</v>
      </c>
    </row>
    <row r="3002" spans="1:23" ht="48" x14ac:dyDescent="0.2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77"/>
        <v>100</v>
      </c>
      <c r="P3002">
        <f t="shared" si="276"/>
        <v>62.5</v>
      </c>
      <c r="Q3002" s="11" t="s">
        <v>8314</v>
      </c>
      <c r="R3002" t="s">
        <v>8354</v>
      </c>
      <c r="S3002" s="17">
        <f t="shared" si="278"/>
        <v>42752.827199074076</v>
      </c>
      <c r="T3002" s="17">
        <f t="shared" si="279"/>
        <v>42766.75</v>
      </c>
      <c r="U3002">
        <f t="shared" si="280"/>
        <v>2017</v>
      </c>
      <c r="V3002" t="str">
        <f>TEXT(W3002*29,"mmm")</f>
        <v>Jan</v>
      </c>
      <c r="W3002">
        <f t="shared" si="281"/>
        <v>1</v>
      </c>
    </row>
    <row r="3003" spans="1:23" ht="48" x14ac:dyDescent="0.2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77"/>
        <v>319</v>
      </c>
      <c r="P3003">
        <f t="shared" si="276"/>
        <v>131.38</v>
      </c>
      <c r="Q3003" s="11" t="s">
        <v>8314</v>
      </c>
      <c r="R3003" t="s">
        <v>8354</v>
      </c>
      <c r="S3003" s="17">
        <f t="shared" si="278"/>
        <v>42534.895625000005</v>
      </c>
      <c r="T3003" s="17">
        <f t="shared" si="279"/>
        <v>42564.895625000005</v>
      </c>
      <c r="U3003">
        <f t="shared" si="280"/>
        <v>2016</v>
      </c>
      <c r="V3003" t="str">
        <f>TEXT(W3003*29,"mmm")</f>
        <v>Jun</v>
      </c>
      <c r="W3003">
        <f t="shared" si="281"/>
        <v>6</v>
      </c>
    </row>
    <row r="3004" spans="1:23" ht="32" x14ac:dyDescent="0.2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77"/>
        <v>109</v>
      </c>
      <c r="P3004">
        <f t="shared" si="276"/>
        <v>73.03</v>
      </c>
      <c r="Q3004" s="11" t="s">
        <v>8314</v>
      </c>
      <c r="R3004" t="s">
        <v>8354</v>
      </c>
      <c r="S3004" s="17">
        <f t="shared" si="278"/>
        <v>41239.83625</v>
      </c>
      <c r="T3004" s="17">
        <f t="shared" si="279"/>
        <v>41269.83625</v>
      </c>
      <c r="U3004">
        <f t="shared" si="280"/>
        <v>2012</v>
      </c>
      <c r="V3004" t="str">
        <f>TEXT(W3004*29,"mmm")</f>
        <v>Nov</v>
      </c>
      <c r="W3004">
        <f t="shared" si="281"/>
        <v>11</v>
      </c>
    </row>
    <row r="3005" spans="1:23" ht="48" x14ac:dyDescent="0.2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77"/>
        <v>101</v>
      </c>
      <c r="P3005">
        <f t="shared" si="276"/>
        <v>178.53</v>
      </c>
      <c r="Q3005" s="11" t="s">
        <v>8314</v>
      </c>
      <c r="R3005" t="s">
        <v>8354</v>
      </c>
      <c r="S3005" s="17">
        <f t="shared" si="278"/>
        <v>42398.849259259259</v>
      </c>
      <c r="T3005" s="17">
        <f t="shared" si="279"/>
        <v>42430.249305555553</v>
      </c>
      <c r="U3005">
        <f t="shared" si="280"/>
        <v>2016</v>
      </c>
      <c r="V3005" t="str">
        <f>TEXT(W3005*29,"mmm")</f>
        <v>Jan</v>
      </c>
      <c r="W3005">
        <f t="shared" si="281"/>
        <v>1</v>
      </c>
    </row>
    <row r="3006" spans="1:23" ht="48" x14ac:dyDescent="0.2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77"/>
        <v>113</v>
      </c>
      <c r="P3006">
        <f t="shared" si="276"/>
        <v>162.91</v>
      </c>
      <c r="Q3006" s="11" t="s">
        <v>8314</v>
      </c>
      <c r="R3006" t="s">
        <v>8354</v>
      </c>
      <c r="S3006" s="17">
        <f t="shared" si="278"/>
        <v>41928.881064814814</v>
      </c>
      <c r="T3006" s="17">
        <f t="shared" si="279"/>
        <v>41958.922731481478</v>
      </c>
      <c r="U3006">
        <f t="shared" si="280"/>
        <v>2014</v>
      </c>
      <c r="V3006" t="str">
        <f>TEXT(W3006*29,"mmm")</f>
        <v>Oct</v>
      </c>
      <c r="W3006">
        <f t="shared" si="281"/>
        <v>10</v>
      </c>
    </row>
    <row r="3007" spans="1:23" ht="48" x14ac:dyDescent="0.2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77"/>
        <v>120</v>
      </c>
      <c r="P3007">
        <f t="shared" si="276"/>
        <v>108.24</v>
      </c>
      <c r="Q3007" s="11" t="s">
        <v>8314</v>
      </c>
      <c r="R3007" t="s">
        <v>8354</v>
      </c>
      <c r="S3007" s="17">
        <f t="shared" si="278"/>
        <v>41888.674826388888</v>
      </c>
      <c r="T3007" s="17">
        <f t="shared" si="279"/>
        <v>41918.674826388888</v>
      </c>
      <c r="U3007">
        <f t="shared" si="280"/>
        <v>2014</v>
      </c>
      <c r="V3007" t="str">
        <f>TEXT(W3007*29,"mmm")</f>
        <v>Sep</v>
      </c>
      <c r="W3007">
        <f t="shared" si="281"/>
        <v>9</v>
      </c>
    </row>
    <row r="3008" spans="1:23" ht="32" x14ac:dyDescent="0.2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77"/>
        <v>108</v>
      </c>
      <c r="P3008">
        <f t="shared" si="276"/>
        <v>88.87</v>
      </c>
      <c r="Q3008" s="11" t="s">
        <v>8314</v>
      </c>
      <c r="R3008" t="s">
        <v>8354</v>
      </c>
      <c r="S3008" s="17">
        <f t="shared" si="278"/>
        <v>41957.756840277783</v>
      </c>
      <c r="T3008" s="17">
        <f t="shared" si="279"/>
        <v>41987.756840277783</v>
      </c>
      <c r="U3008">
        <f t="shared" si="280"/>
        <v>2014</v>
      </c>
      <c r="V3008" t="str">
        <f>TEXT(W3008*29,"mmm")</f>
        <v>Nov</v>
      </c>
      <c r="W3008">
        <f t="shared" si="281"/>
        <v>11</v>
      </c>
    </row>
    <row r="3009" spans="1:23" ht="32" x14ac:dyDescent="0.2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77"/>
        <v>180</v>
      </c>
      <c r="P3009">
        <f t="shared" si="276"/>
        <v>54</v>
      </c>
      <c r="Q3009" s="11" t="s">
        <v>8314</v>
      </c>
      <c r="R3009" t="s">
        <v>8354</v>
      </c>
      <c r="S3009" s="17">
        <f t="shared" si="278"/>
        <v>42098.216238425928</v>
      </c>
      <c r="T3009" s="17">
        <f t="shared" si="279"/>
        <v>42119.216238425928</v>
      </c>
      <c r="U3009">
        <f t="shared" si="280"/>
        <v>2015</v>
      </c>
      <c r="V3009" t="str">
        <f>TEXT(W3009*29,"mmm")</f>
        <v>Apr</v>
      </c>
      <c r="W3009">
        <f t="shared" si="281"/>
        <v>4</v>
      </c>
    </row>
    <row r="3010" spans="1:23" ht="48" x14ac:dyDescent="0.2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77"/>
        <v>101</v>
      </c>
      <c r="P3010">
        <f t="shared" ref="P3010:P3073" si="282">IFERROR(ROUND(E3010/L3010,2),0)</f>
        <v>116.73</v>
      </c>
      <c r="Q3010" s="11" t="s">
        <v>8314</v>
      </c>
      <c r="R3010" t="s">
        <v>8354</v>
      </c>
      <c r="S3010" s="17">
        <f t="shared" si="278"/>
        <v>42360.212025462963</v>
      </c>
      <c r="T3010" s="17">
        <f t="shared" si="279"/>
        <v>42390.212025462963</v>
      </c>
      <c r="U3010">
        <f t="shared" si="280"/>
        <v>2015</v>
      </c>
      <c r="V3010" t="str">
        <f>TEXT(W3010*29,"mmm")</f>
        <v>Dec</v>
      </c>
      <c r="W3010">
        <f t="shared" si="281"/>
        <v>12</v>
      </c>
    </row>
    <row r="3011" spans="1:23" ht="48" x14ac:dyDescent="0.2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83">ROUND(E3011/D3011*100,0)</f>
        <v>120</v>
      </c>
      <c r="P3011">
        <f t="shared" si="282"/>
        <v>233.9</v>
      </c>
      <c r="Q3011" s="11" t="s">
        <v>8314</v>
      </c>
      <c r="R3011" t="s">
        <v>8354</v>
      </c>
      <c r="S3011" s="17">
        <f t="shared" ref="S3011:S3074" si="284">(((J3011/60)/60)/24)+DATE(1970,1,1)</f>
        <v>41939.569907407407</v>
      </c>
      <c r="T3011" s="17">
        <f t="shared" ref="T3011:T3074" si="285">(((I3011/60)/60)/24)+DATE(1970,1,1)</f>
        <v>41969.611574074079</v>
      </c>
      <c r="U3011">
        <f t="shared" ref="U3011:U3074" si="286">YEAR(S3011)</f>
        <v>2014</v>
      </c>
      <c r="V3011" t="str">
        <f>TEXT(W3011*29,"mmm")</f>
        <v>Oct</v>
      </c>
      <c r="W3011">
        <f t="shared" ref="W3011:W3074" si="287">MONTH(S3011)</f>
        <v>10</v>
      </c>
    </row>
    <row r="3012" spans="1:23" ht="48" x14ac:dyDescent="0.2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83"/>
        <v>158</v>
      </c>
      <c r="P3012">
        <f t="shared" si="282"/>
        <v>158</v>
      </c>
      <c r="Q3012" s="11" t="s">
        <v>8314</v>
      </c>
      <c r="R3012" t="s">
        <v>8354</v>
      </c>
      <c r="S3012" s="17">
        <f t="shared" si="284"/>
        <v>41996.832395833335</v>
      </c>
      <c r="T3012" s="17">
        <f t="shared" si="285"/>
        <v>42056.832395833335</v>
      </c>
      <c r="U3012">
        <f t="shared" si="286"/>
        <v>2014</v>
      </c>
      <c r="V3012" t="str">
        <f>TEXT(W3012*29,"mmm")</f>
        <v>Dec</v>
      </c>
      <c r="W3012">
        <f t="shared" si="287"/>
        <v>12</v>
      </c>
    </row>
    <row r="3013" spans="1:23" ht="48" x14ac:dyDescent="0.2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83"/>
        <v>124</v>
      </c>
      <c r="P3013">
        <f t="shared" si="282"/>
        <v>14.84</v>
      </c>
      <c r="Q3013" s="11" t="s">
        <v>8314</v>
      </c>
      <c r="R3013" t="s">
        <v>8354</v>
      </c>
      <c r="S3013" s="17">
        <f t="shared" si="284"/>
        <v>42334.468935185185</v>
      </c>
      <c r="T3013" s="17">
        <f t="shared" si="285"/>
        <v>42361.957638888889</v>
      </c>
      <c r="U3013">
        <f t="shared" si="286"/>
        <v>2015</v>
      </c>
      <c r="V3013" t="str">
        <f>TEXT(W3013*29,"mmm")</f>
        <v>Nov</v>
      </c>
      <c r="W3013">
        <f t="shared" si="287"/>
        <v>11</v>
      </c>
    </row>
    <row r="3014" spans="1:23" ht="48" x14ac:dyDescent="0.2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83"/>
        <v>117</v>
      </c>
      <c r="P3014">
        <f t="shared" si="282"/>
        <v>85.18</v>
      </c>
      <c r="Q3014" s="11" t="s">
        <v>8314</v>
      </c>
      <c r="R3014" t="s">
        <v>8354</v>
      </c>
      <c r="S3014" s="17">
        <f t="shared" si="284"/>
        <v>42024.702893518523</v>
      </c>
      <c r="T3014" s="17">
        <f t="shared" si="285"/>
        <v>42045.702893518523</v>
      </c>
      <c r="U3014">
        <f t="shared" si="286"/>
        <v>2015</v>
      </c>
      <c r="V3014" t="str">
        <f>TEXT(W3014*29,"mmm")</f>
        <v>Jan</v>
      </c>
      <c r="W3014">
        <f t="shared" si="287"/>
        <v>1</v>
      </c>
    </row>
    <row r="3015" spans="1:23" ht="48" x14ac:dyDescent="0.2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83"/>
        <v>157</v>
      </c>
      <c r="P3015">
        <f t="shared" si="282"/>
        <v>146.69</v>
      </c>
      <c r="Q3015" s="11" t="s">
        <v>8314</v>
      </c>
      <c r="R3015" t="s">
        <v>8354</v>
      </c>
      <c r="S3015" s="17">
        <f t="shared" si="284"/>
        <v>42146.836215277777</v>
      </c>
      <c r="T3015" s="17">
        <f t="shared" si="285"/>
        <v>42176.836215277777</v>
      </c>
      <c r="U3015">
        <f t="shared" si="286"/>
        <v>2015</v>
      </c>
      <c r="V3015" t="str">
        <f>TEXT(W3015*29,"mmm")</f>
        <v>May</v>
      </c>
      <c r="W3015">
        <f t="shared" si="287"/>
        <v>5</v>
      </c>
    </row>
    <row r="3016" spans="1:23" ht="48" x14ac:dyDescent="0.2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83"/>
        <v>113</v>
      </c>
      <c r="P3016">
        <f t="shared" si="282"/>
        <v>50.76</v>
      </c>
      <c r="Q3016" s="11" t="s">
        <v>8314</v>
      </c>
      <c r="R3016" t="s">
        <v>8354</v>
      </c>
      <c r="S3016" s="17">
        <f t="shared" si="284"/>
        <v>41920.123611111114</v>
      </c>
      <c r="T3016" s="17">
        <f t="shared" si="285"/>
        <v>41948.208333333336</v>
      </c>
      <c r="U3016">
        <f t="shared" si="286"/>
        <v>2014</v>
      </c>
      <c r="V3016" t="str">
        <f>TEXT(W3016*29,"mmm")</f>
        <v>Oct</v>
      </c>
      <c r="W3016">
        <f t="shared" si="287"/>
        <v>10</v>
      </c>
    </row>
    <row r="3017" spans="1:23" ht="48" x14ac:dyDescent="0.2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83"/>
        <v>103</v>
      </c>
      <c r="P3017">
        <f t="shared" si="282"/>
        <v>87.7</v>
      </c>
      <c r="Q3017" s="11" t="s">
        <v>8314</v>
      </c>
      <c r="R3017" t="s">
        <v>8354</v>
      </c>
      <c r="S3017" s="17">
        <f t="shared" si="284"/>
        <v>41785.72729166667</v>
      </c>
      <c r="T3017" s="17">
        <f t="shared" si="285"/>
        <v>41801.166666666664</v>
      </c>
      <c r="U3017">
        <f t="shared" si="286"/>
        <v>2014</v>
      </c>
      <c r="V3017" t="str">
        <f>TEXT(W3017*29,"mmm")</f>
        <v>May</v>
      </c>
      <c r="W3017">
        <f t="shared" si="287"/>
        <v>5</v>
      </c>
    </row>
    <row r="3018" spans="1:23" ht="48" x14ac:dyDescent="0.2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83"/>
        <v>103</v>
      </c>
      <c r="P3018">
        <f t="shared" si="282"/>
        <v>242.28</v>
      </c>
      <c r="Q3018" s="11" t="s">
        <v>8314</v>
      </c>
      <c r="R3018" t="s">
        <v>8354</v>
      </c>
      <c r="S3018" s="17">
        <f t="shared" si="284"/>
        <v>41778.548055555555</v>
      </c>
      <c r="T3018" s="17">
        <f t="shared" si="285"/>
        <v>41838.548055555555</v>
      </c>
      <c r="U3018">
        <f t="shared" si="286"/>
        <v>2014</v>
      </c>
      <c r="V3018" t="str">
        <f>TEXT(W3018*29,"mmm")</f>
        <v>May</v>
      </c>
      <c r="W3018">
        <f t="shared" si="287"/>
        <v>5</v>
      </c>
    </row>
    <row r="3019" spans="1:23" ht="48" x14ac:dyDescent="0.2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83"/>
        <v>106</v>
      </c>
      <c r="P3019">
        <f t="shared" si="282"/>
        <v>146.44999999999999</v>
      </c>
      <c r="Q3019" s="11" t="s">
        <v>8314</v>
      </c>
      <c r="R3019" t="s">
        <v>8354</v>
      </c>
      <c r="S3019" s="17">
        <f t="shared" si="284"/>
        <v>41841.850034722222</v>
      </c>
      <c r="T3019" s="17">
        <f t="shared" si="285"/>
        <v>41871.850034722222</v>
      </c>
      <c r="U3019">
        <f t="shared" si="286"/>
        <v>2014</v>
      </c>
      <c r="V3019" t="str">
        <f>TEXT(W3019*29,"mmm")</f>
        <v>Jul</v>
      </c>
      <c r="W3019">
        <f t="shared" si="287"/>
        <v>7</v>
      </c>
    </row>
    <row r="3020" spans="1:23" ht="48" x14ac:dyDescent="0.2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83"/>
        <v>101</v>
      </c>
      <c r="P3020">
        <f t="shared" si="282"/>
        <v>103.17</v>
      </c>
      <c r="Q3020" s="11" t="s">
        <v>8314</v>
      </c>
      <c r="R3020" t="s">
        <v>8354</v>
      </c>
      <c r="S3020" s="17">
        <f t="shared" si="284"/>
        <v>42163.29833333334</v>
      </c>
      <c r="T3020" s="17">
        <f t="shared" si="285"/>
        <v>42205.916666666672</v>
      </c>
      <c r="U3020">
        <f t="shared" si="286"/>
        <v>2015</v>
      </c>
      <c r="V3020" t="str">
        <f>TEXT(W3020*29,"mmm")</f>
        <v>Jun</v>
      </c>
      <c r="W3020">
        <f t="shared" si="287"/>
        <v>6</v>
      </c>
    </row>
    <row r="3021" spans="1:23" ht="48" x14ac:dyDescent="0.2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83"/>
        <v>121</v>
      </c>
      <c r="P3021">
        <f t="shared" si="282"/>
        <v>80.459999999999994</v>
      </c>
      <c r="Q3021" s="11" t="s">
        <v>8314</v>
      </c>
      <c r="R3021" t="s">
        <v>8354</v>
      </c>
      <c r="S3021" s="17">
        <f t="shared" si="284"/>
        <v>41758.833564814813</v>
      </c>
      <c r="T3021" s="17">
        <f t="shared" si="285"/>
        <v>41786.125</v>
      </c>
      <c r="U3021">
        <f t="shared" si="286"/>
        <v>2014</v>
      </c>
      <c r="V3021" t="str">
        <f>TEXT(W3021*29,"mmm")</f>
        <v>Apr</v>
      </c>
      <c r="W3021">
        <f t="shared" si="287"/>
        <v>4</v>
      </c>
    </row>
    <row r="3022" spans="1:23" ht="48" x14ac:dyDescent="0.2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83"/>
        <v>101</v>
      </c>
      <c r="P3022">
        <f t="shared" si="282"/>
        <v>234.67</v>
      </c>
      <c r="Q3022" s="11" t="s">
        <v>8314</v>
      </c>
      <c r="R3022" t="s">
        <v>8354</v>
      </c>
      <c r="S3022" s="17">
        <f t="shared" si="284"/>
        <v>42170.846446759257</v>
      </c>
      <c r="T3022" s="17">
        <f t="shared" si="285"/>
        <v>42230.846446759257</v>
      </c>
      <c r="U3022">
        <f t="shared" si="286"/>
        <v>2015</v>
      </c>
      <c r="V3022" t="str">
        <f>TEXT(W3022*29,"mmm")</f>
        <v>Jun</v>
      </c>
      <c r="W3022">
        <f t="shared" si="287"/>
        <v>6</v>
      </c>
    </row>
    <row r="3023" spans="1:23" ht="48" x14ac:dyDescent="0.2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83"/>
        <v>116</v>
      </c>
      <c r="P3023">
        <f t="shared" si="282"/>
        <v>50.69</v>
      </c>
      <c r="Q3023" s="11" t="s">
        <v>8314</v>
      </c>
      <c r="R3023" t="s">
        <v>8354</v>
      </c>
      <c r="S3023" s="17">
        <f t="shared" si="284"/>
        <v>42660.618854166663</v>
      </c>
      <c r="T3023" s="17">
        <f t="shared" si="285"/>
        <v>42696.249305555553</v>
      </c>
      <c r="U3023">
        <f t="shared" si="286"/>
        <v>2016</v>
      </c>
      <c r="V3023" t="str">
        <f>TEXT(W3023*29,"mmm")</f>
        <v>Oct</v>
      </c>
      <c r="W3023">
        <f t="shared" si="287"/>
        <v>10</v>
      </c>
    </row>
    <row r="3024" spans="1:23" ht="48" x14ac:dyDescent="0.2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83"/>
        <v>101</v>
      </c>
      <c r="P3024">
        <f t="shared" si="282"/>
        <v>162.71</v>
      </c>
      <c r="Q3024" s="11" t="s">
        <v>8314</v>
      </c>
      <c r="R3024" t="s">
        <v>8354</v>
      </c>
      <c r="S3024" s="17">
        <f t="shared" si="284"/>
        <v>42564.95380787037</v>
      </c>
      <c r="T3024" s="17">
        <f t="shared" si="285"/>
        <v>42609.95380787037</v>
      </c>
      <c r="U3024">
        <f t="shared" si="286"/>
        <v>2016</v>
      </c>
      <c r="V3024" t="str">
        <f>TEXT(W3024*29,"mmm")</f>
        <v>Jul</v>
      </c>
      <c r="W3024">
        <f t="shared" si="287"/>
        <v>7</v>
      </c>
    </row>
    <row r="3025" spans="1:23" ht="48" x14ac:dyDescent="0.2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83"/>
        <v>103</v>
      </c>
      <c r="P3025">
        <f t="shared" si="282"/>
        <v>120.17</v>
      </c>
      <c r="Q3025" s="11" t="s">
        <v>8314</v>
      </c>
      <c r="R3025" t="s">
        <v>8354</v>
      </c>
      <c r="S3025" s="17">
        <f t="shared" si="284"/>
        <v>42121.675763888896</v>
      </c>
      <c r="T3025" s="17">
        <f t="shared" si="285"/>
        <v>42166.675763888896</v>
      </c>
      <c r="U3025">
        <f t="shared" si="286"/>
        <v>2015</v>
      </c>
      <c r="V3025" t="str">
        <f>TEXT(W3025*29,"mmm")</f>
        <v>Apr</v>
      </c>
      <c r="W3025">
        <f t="shared" si="287"/>
        <v>4</v>
      </c>
    </row>
    <row r="3026" spans="1:23" ht="48" x14ac:dyDescent="0.2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83"/>
        <v>246</v>
      </c>
      <c r="P3026">
        <f t="shared" si="282"/>
        <v>67.7</v>
      </c>
      <c r="Q3026" s="11" t="s">
        <v>8314</v>
      </c>
      <c r="R3026" t="s">
        <v>8354</v>
      </c>
      <c r="S3026" s="17">
        <f t="shared" si="284"/>
        <v>41158.993923611109</v>
      </c>
      <c r="T3026" s="17">
        <f t="shared" si="285"/>
        <v>41188.993923611109</v>
      </c>
      <c r="U3026">
        <f t="shared" si="286"/>
        <v>2012</v>
      </c>
      <c r="V3026" t="str">
        <f>TEXT(W3026*29,"mmm")</f>
        <v>Sep</v>
      </c>
      <c r="W3026">
        <f t="shared" si="287"/>
        <v>9</v>
      </c>
    </row>
    <row r="3027" spans="1:23" ht="48" x14ac:dyDescent="0.2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83"/>
        <v>302</v>
      </c>
      <c r="P3027">
        <f t="shared" si="282"/>
        <v>52.1</v>
      </c>
      <c r="Q3027" s="11" t="s">
        <v>8314</v>
      </c>
      <c r="R3027" t="s">
        <v>8354</v>
      </c>
      <c r="S3027" s="17">
        <f t="shared" si="284"/>
        <v>41761.509409722225</v>
      </c>
      <c r="T3027" s="17">
        <f t="shared" si="285"/>
        <v>41789.666666666664</v>
      </c>
      <c r="U3027">
        <f t="shared" si="286"/>
        <v>2014</v>
      </c>
      <c r="V3027" t="str">
        <f>TEXT(W3027*29,"mmm")</f>
        <v>May</v>
      </c>
      <c r="W3027">
        <f t="shared" si="287"/>
        <v>5</v>
      </c>
    </row>
    <row r="3028" spans="1:23" ht="48" x14ac:dyDescent="0.2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83"/>
        <v>143</v>
      </c>
      <c r="P3028">
        <f t="shared" si="282"/>
        <v>51.6</v>
      </c>
      <c r="Q3028" s="11" t="s">
        <v>8314</v>
      </c>
      <c r="R3028" t="s">
        <v>8354</v>
      </c>
      <c r="S3028" s="17">
        <f t="shared" si="284"/>
        <v>42783.459398148145</v>
      </c>
      <c r="T3028" s="17">
        <f t="shared" si="285"/>
        <v>42797.459398148145</v>
      </c>
      <c r="U3028">
        <f t="shared" si="286"/>
        <v>2017</v>
      </c>
      <c r="V3028" t="str">
        <f>TEXT(W3028*29,"mmm")</f>
        <v>Feb</v>
      </c>
      <c r="W3028">
        <f t="shared" si="287"/>
        <v>2</v>
      </c>
    </row>
    <row r="3029" spans="1:23" ht="32" x14ac:dyDescent="0.2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83"/>
        <v>131</v>
      </c>
      <c r="P3029">
        <f t="shared" si="282"/>
        <v>164.3</v>
      </c>
      <c r="Q3029" s="11" t="s">
        <v>8314</v>
      </c>
      <c r="R3029" t="s">
        <v>8354</v>
      </c>
      <c r="S3029" s="17">
        <f t="shared" si="284"/>
        <v>42053.704293981486</v>
      </c>
      <c r="T3029" s="17">
        <f t="shared" si="285"/>
        <v>42083.662627314814</v>
      </c>
      <c r="U3029">
        <f t="shared" si="286"/>
        <v>2015</v>
      </c>
      <c r="V3029" t="str">
        <f>TEXT(W3029*29,"mmm")</f>
        <v>Feb</v>
      </c>
      <c r="W3029">
        <f t="shared" si="287"/>
        <v>2</v>
      </c>
    </row>
    <row r="3030" spans="1:23" ht="32" x14ac:dyDescent="0.2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83"/>
        <v>168</v>
      </c>
      <c r="P3030">
        <f t="shared" si="282"/>
        <v>84.86</v>
      </c>
      <c r="Q3030" s="11" t="s">
        <v>8314</v>
      </c>
      <c r="R3030" t="s">
        <v>8354</v>
      </c>
      <c r="S3030" s="17">
        <f t="shared" si="284"/>
        <v>42567.264178240745</v>
      </c>
      <c r="T3030" s="17">
        <f t="shared" si="285"/>
        <v>42597.264178240745</v>
      </c>
      <c r="U3030">
        <f t="shared" si="286"/>
        <v>2016</v>
      </c>
      <c r="V3030" t="str">
        <f>TEXT(W3030*29,"mmm")</f>
        <v>Jul</v>
      </c>
      <c r="W3030">
        <f t="shared" si="287"/>
        <v>7</v>
      </c>
    </row>
    <row r="3031" spans="1:23" ht="48" x14ac:dyDescent="0.2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83"/>
        <v>110</v>
      </c>
      <c r="P3031">
        <f t="shared" si="282"/>
        <v>94.55</v>
      </c>
      <c r="Q3031" s="11" t="s">
        <v>8314</v>
      </c>
      <c r="R3031" t="s">
        <v>8354</v>
      </c>
      <c r="S3031" s="17">
        <f t="shared" si="284"/>
        <v>41932.708877314813</v>
      </c>
      <c r="T3031" s="17">
        <f t="shared" si="285"/>
        <v>41961.190972222219</v>
      </c>
      <c r="U3031">
        <f t="shared" si="286"/>
        <v>2014</v>
      </c>
      <c r="V3031" t="str">
        <f>TEXT(W3031*29,"mmm")</f>
        <v>Oct</v>
      </c>
      <c r="W3031">
        <f t="shared" si="287"/>
        <v>10</v>
      </c>
    </row>
    <row r="3032" spans="1:23" ht="48" x14ac:dyDescent="0.2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83"/>
        <v>107</v>
      </c>
      <c r="P3032">
        <f t="shared" si="282"/>
        <v>45.54</v>
      </c>
      <c r="Q3032" s="11" t="s">
        <v>8314</v>
      </c>
      <c r="R3032" t="s">
        <v>8354</v>
      </c>
      <c r="S3032" s="17">
        <f t="shared" si="284"/>
        <v>42233.747349537036</v>
      </c>
      <c r="T3032" s="17">
        <f t="shared" si="285"/>
        <v>42263.747349537036</v>
      </c>
      <c r="U3032">
        <f t="shared" si="286"/>
        <v>2015</v>
      </c>
      <c r="V3032" t="str">
        <f>TEXT(W3032*29,"mmm")</f>
        <v>Aug</v>
      </c>
      <c r="W3032">
        <f t="shared" si="287"/>
        <v>8</v>
      </c>
    </row>
    <row r="3033" spans="1:23" ht="80" x14ac:dyDescent="0.2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83"/>
        <v>100</v>
      </c>
      <c r="P3033">
        <f t="shared" si="282"/>
        <v>51.72</v>
      </c>
      <c r="Q3033" s="11" t="s">
        <v>8314</v>
      </c>
      <c r="R3033" t="s">
        <v>8354</v>
      </c>
      <c r="S3033" s="17">
        <f t="shared" si="284"/>
        <v>42597.882488425923</v>
      </c>
      <c r="T3033" s="17">
        <f t="shared" si="285"/>
        <v>42657.882488425923</v>
      </c>
      <c r="U3033">
        <f t="shared" si="286"/>
        <v>2016</v>
      </c>
      <c r="V3033" t="str">
        <f>TEXT(W3033*29,"mmm")</f>
        <v>Aug</v>
      </c>
      <c r="W3033">
        <f t="shared" si="287"/>
        <v>8</v>
      </c>
    </row>
    <row r="3034" spans="1:23" ht="48" x14ac:dyDescent="0.2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83"/>
        <v>127</v>
      </c>
      <c r="P3034">
        <f t="shared" si="282"/>
        <v>50.88</v>
      </c>
      <c r="Q3034" s="11" t="s">
        <v>8314</v>
      </c>
      <c r="R3034" t="s">
        <v>8354</v>
      </c>
      <c r="S3034" s="17">
        <f t="shared" si="284"/>
        <v>42228.044664351852</v>
      </c>
      <c r="T3034" s="17">
        <f t="shared" si="285"/>
        <v>42258.044664351852</v>
      </c>
      <c r="U3034">
        <f t="shared" si="286"/>
        <v>2015</v>
      </c>
      <c r="V3034" t="str">
        <f>TEXT(W3034*29,"mmm")</f>
        <v>Aug</v>
      </c>
      <c r="W3034">
        <f t="shared" si="287"/>
        <v>8</v>
      </c>
    </row>
    <row r="3035" spans="1:23" ht="48" x14ac:dyDescent="0.2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83"/>
        <v>147</v>
      </c>
      <c r="P3035">
        <f t="shared" si="282"/>
        <v>191.13</v>
      </c>
      <c r="Q3035" s="11" t="s">
        <v>8314</v>
      </c>
      <c r="R3035" t="s">
        <v>8354</v>
      </c>
      <c r="S3035" s="17">
        <f t="shared" si="284"/>
        <v>42570.110243055555</v>
      </c>
      <c r="T3035" s="17">
        <f t="shared" si="285"/>
        <v>42600.110243055555</v>
      </c>
      <c r="U3035">
        <f t="shared" si="286"/>
        <v>2016</v>
      </c>
      <c r="V3035" t="str">
        <f>TEXT(W3035*29,"mmm")</f>
        <v>Jul</v>
      </c>
      <c r="W3035">
        <f t="shared" si="287"/>
        <v>7</v>
      </c>
    </row>
    <row r="3036" spans="1:23" ht="64" x14ac:dyDescent="0.2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83"/>
        <v>113</v>
      </c>
      <c r="P3036">
        <f t="shared" si="282"/>
        <v>89.31</v>
      </c>
      <c r="Q3036" s="11" t="s">
        <v>8314</v>
      </c>
      <c r="R3036" t="s">
        <v>8354</v>
      </c>
      <c r="S3036" s="17">
        <f t="shared" si="284"/>
        <v>42644.535358796296</v>
      </c>
      <c r="T3036" s="17">
        <f t="shared" si="285"/>
        <v>42675.165972222225</v>
      </c>
      <c r="U3036">
        <f t="shared" si="286"/>
        <v>2016</v>
      </c>
      <c r="V3036" t="str">
        <f>TEXT(W3036*29,"mmm")</f>
        <v>Oct</v>
      </c>
      <c r="W3036">
        <f t="shared" si="287"/>
        <v>10</v>
      </c>
    </row>
    <row r="3037" spans="1:23" ht="32" x14ac:dyDescent="0.2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83"/>
        <v>109</v>
      </c>
      <c r="P3037">
        <f t="shared" si="282"/>
        <v>88.59</v>
      </c>
      <c r="Q3037" s="11" t="s">
        <v>8314</v>
      </c>
      <c r="R3037" t="s">
        <v>8354</v>
      </c>
      <c r="S3037" s="17">
        <f t="shared" si="284"/>
        <v>41368.560289351852</v>
      </c>
      <c r="T3037" s="17">
        <f t="shared" si="285"/>
        <v>41398.560289351852</v>
      </c>
      <c r="U3037">
        <f t="shared" si="286"/>
        <v>2013</v>
      </c>
      <c r="V3037" t="str">
        <f>TEXT(W3037*29,"mmm")</f>
        <v>Apr</v>
      </c>
      <c r="W3037">
        <f t="shared" si="287"/>
        <v>4</v>
      </c>
    </row>
    <row r="3038" spans="1:23" ht="48" x14ac:dyDescent="0.2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83"/>
        <v>127</v>
      </c>
      <c r="P3038">
        <f t="shared" si="282"/>
        <v>96.3</v>
      </c>
      <c r="Q3038" s="11" t="s">
        <v>8314</v>
      </c>
      <c r="R3038" t="s">
        <v>8354</v>
      </c>
      <c r="S3038" s="17">
        <f t="shared" si="284"/>
        <v>41466.785231481481</v>
      </c>
      <c r="T3038" s="17">
        <f t="shared" si="285"/>
        <v>41502.499305555553</v>
      </c>
      <c r="U3038">
        <f t="shared" si="286"/>
        <v>2013</v>
      </c>
      <c r="V3038" t="str">
        <f>TEXT(W3038*29,"mmm")</f>
        <v>Jul</v>
      </c>
      <c r="W3038">
        <f t="shared" si="287"/>
        <v>7</v>
      </c>
    </row>
    <row r="3039" spans="1:23" ht="64" x14ac:dyDescent="0.2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83"/>
        <v>213</v>
      </c>
      <c r="P3039">
        <f t="shared" si="282"/>
        <v>33.31</v>
      </c>
      <c r="Q3039" s="11" t="s">
        <v>8314</v>
      </c>
      <c r="R3039" t="s">
        <v>8354</v>
      </c>
      <c r="S3039" s="17">
        <f t="shared" si="284"/>
        <v>40378.893206018518</v>
      </c>
      <c r="T3039" s="17">
        <f t="shared" si="285"/>
        <v>40453.207638888889</v>
      </c>
      <c r="U3039">
        <f t="shared" si="286"/>
        <v>2010</v>
      </c>
      <c r="V3039" t="str">
        <f>TEXT(W3039*29,"mmm")</f>
        <v>Jul</v>
      </c>
      <c r="W3039">
        <f t="shared" si="287"/>
        <v>7</v>
      </c>
    </row>
    <row r="3040" spans="1:23" ht="48" x14ac:dyDescent="0.2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83"/>
        <v>101</v>
      </c>
      <c r="P3040">
        <f t="shared" si="282"/>
        <v>37.22</v>
      </c>
      <c r="Q3040" s="11" t="s">
        <v>8314</v>
      </c>
      <c r="R3040" t="s">
        <v>8354</v>
      </c>
      <c r="S3040" s="17">
        <f t="shared" si="284"/>
        <v>42373.252280092594</v>
      </c>
      <c r="T3040" s="17">
        <f t="shared" si="285"/>
        <v>42433.252280092594</v>
      </c>
      <c r="U3040">
        <f t="shared" si="286"/>
        <v>2016</v>
      </c>
      <c r="V3040" t="str">
        <f>TEXT(W3040*29,"mmm")</f>
        <v>Jan</v>
      </c>
      <c r="W3040">
        <f t="shared" si="287"/>
        <v>1</v>
      </c>
    </row>
    <row r="3041" spans="1:23" ht="48" x14ac:dyDescent="0.2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83"/>
        <v>109</v>
      </c>
      <c r="P3041">
        <f t="shared" si="282"/>
        <v>92.13</v>
      </c>
      <c r="Q3041" s="11" t="s">
        <v>8314</v>
      </c>
      <c r="R3041" t="s">
        <v>8354</v>
      </c>
      <c r="S3041" s="17">
        <f t="shared" si="284"/>
        <v>41610.794421296298</v>
      </c>
      <c r="T3041" s="17">
        <f t="shared" si="285"/>
        <v>41637.332638888889</v>
      </c>
      <c r="U3041">
        <f t="shared" si="286"/>
        <v>2013</v>
      </c>
      <c r="V3041" t="str">
        <f>TEXT(W3041*29,"mmm")</f>
        <v>Dec</v>
      </c>
      <c r="W3041">
        <f t="shared" si="287"/>
        <v>12</v>
      </c>
    </row>
    <row r="3042" spans="1:23" ht="48" x14ac:dyDescent="0.2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83"/>
        <v>108</v>
      </c>
      <c r="P3042">
        <f t="shared" si="282"/>
        <v>76.790000000000006</v>
      </c>
      <c r="Q3042" s="11" t="s">
        <v>8314</v>
      </c>
      <c r="R3042" t="s">
        <v>8354</v>
      </c>
      <c r="S3042" s="17">
        <f t="shared" si="284"/>
        <v>42177.791909722218</v>
      </c>
      <c r="T3042" s="17">
        <f t="shared" si="285"/>
        <v>42181.958333333328</v>
      </c>
      <c r="U3042">
        <f t="shared" si="286"/>
        <v>2015</v>
      </c>
      <c r="V3042" t="str">
        <f>TEXT(W3042*29,"mmm")</f>
        <v>Jun</v>
      </c>
      <c r="W3042">
        <f t="shared" si="287"/>
        <v>6</v>
      </c>
    </row>
    <row r="3043" spans="1:23" ht="32" x14ac:dyDescent="0.2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83"/>
        <v>110</v>
      </c>
      <c r="P3043">
        <f t="shared" si="282"/>
        <v>96.53</v>
      </c>
      <c r="Q3043" s="11" t="s">
        <v>8314</v>
      </c>
      <c r="R3043" t="s">
        <v>8354</v>
      </c>
      <c r="S3043" s="17">
        <f t="shared" si="284"/>
        <v>42359.868611111116</v>
      </c>
      <c r="T3043" s="17">
        <f t="shared" si="285"/>
        <v>42389.868611111116</v>
      </c>
      <c r="U3043">
        <f t="shared" si="286"/>
        <v>2015</v>
      </c>
      <c r="V3043" t="str">
        <f>TEXT(W3043*29,"mmm")</f>
        <v>Dec</v>
      </c>
      <c r="W3043">
        <f t="shared" si="287"/>
        <v>12</v>
      </c>
    </row>
    <row r="3044" spans="1:23" ht="48" x14ac:dyDescent="0.2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83"/>
        <v>128</v>
      </c>
      <c r="P3044">
        <f t="shared" si="282"/>
        <v>51.89</v>
      </c>
      <c r="Q3044" s="11" t="s">
        <v>8314</v>
      </c>
      <c r="R3044" t="s">
        <v>8354</v>
      </c>
      <c r="S3044" s="17">
        <f t="shared" si="284"/>
        <v>42253.688043981485</v>
      </c>
      <c r="T3044" s="17">
        <f t="shared" si="285"/>
        <v>42283.688043981485</v>
      </c>
      <c r="U3044">
        <f t="shared" si="286"/>
        <v>2015</v>
      </c>
      <c r="V3044" t="str">
        <f>TEXT(W3044*29,"mmm")</f>
        <v>Sep</v>
      </c>
      <c r="W3044">
        <f t="shared" si="287"/>
        <v>9</v>
      </c>
    </row>
    <row r="3045" spans="1:23" ht="48" x14ac:dyDescent="0.2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83"/>
        <v>110</v>
      </c>
      <c r="P3045">
        <f t="shared" si="282"/>
        <v>128.91</v>
      </c>
      <c r="Q3045" s="11" t="s">
        <v>8314</v>
      </c>
      <c r="R3045" t="s">
        <v>8354</v>
      </c>
      <c r="S3045" s="17">
        <f t="shared" si="284"/>
        <v>42083.070590277777</v>
      </c>
      <c r="T3045" s="17">
        <f t="shared" si="285"/>
        <v>42110.118055555555</v>
      </c>
      <c r="U3045">
        <f t="shared" si="286"/>
        <v>2015</v>
      </c>
      <c r="V3045" t="str">
        <f>TEXT(W3045*29,"mmm")</f>
        <v>Mar</v>
      </c>
      <c r="W3045">
        <f t="shared" si="287"/>
        <v>3</v>
      </c>
    </row>
    <row r="3046" spans="1:23" ht="48" x14ac:dyDescent="0.2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83"/>
        <v>109</v>
      </c>
      <c r="P3046">
        <f t="shared" si="282"/>
        <v>84.11</v>
      </c>
      <c r="Q3046" s="11" t="s">
        <v>8314</v>
      </c>
      <c r="R3046" t="s">
        <v>8354</v>
      </c>
      <c r="S3046" s="17">
        <f t="shared" si="284"/>
        <v>42387.7268287037</v>
      </c>
      <c r="T3046" s="17">
        <f t="shared" si="285"/>
        <v>42402.7268287037</v>
      </c>
      <c r="U3046">
        <f t="shared" si="286"/>
        <v>2016</v>
      </c>
      <c r="V3046" t="str">
        <f>TEXT(W3046*29,"mmm")</f>
        <v>Jan</v>
      </c>
      <c r="W3046">
        <f t="shared" si="287"/>
        <v>1</v>
      </c>
    </row>
    <row r="3047" spans="1:23" ht="48" x14ac:dyDescent="0.2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83"/>
        <v>133</v>
      </c>
      <c r="P3047">
        <f t="shared" si="282"/>
        <v>82.94</v>
      </c>
      <c r="Q3047" s="11" t="s">
        <v>8314</v>
      </c>
      <c r="R3047" t="s">
        <v>8354</v>
      </c>
      <c r="S3047" s="17">
        <f t="shared" si="284"/>
        <v>41843.155729166669</v>
      </c>
      <c r="T3047" s="17">
        <f t="shared" si="285"/>
        <v>41873.155729166669</v>
      </c>
      <c r="U3047">
        <f t="shared" si="286"/>
        <v>2014</v>
      </c>
      <c r="V3047" t="str">
        <f>TEXT(W3047*29,"mmm")</f>
        <v>Jul</v>
      </c>
      <c r="W3047">
        <f t="shared" si="287"/>
        <v>7</v>
      </c>
    </row>
    <row r="3048" spans="1:23" ht="48" x14ac:dyDescent="0.2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83"/>
        <v>191</v>
      </c>
      <c r="P3048">
        <f t="shared" si="282"/>
        <v>259.95</v>
      </c>
      <c r="Q3048" s="11" t="s">
        <v>8314</v>
      </c>
      <c r="R3048" t="s">
        <v>8354</v>
      </c>
      <c r="S3048" s="17">
        <f t="shared" si="284"/>
        <v>41862.803078703706</v>
      </c>
      <c r="T3048" s="17">
        <f t="shared" si="285"/>
        <v>41892.202777777777</v>
      </c>
      <c r="U3048">
        <f t="shared" si="286"/>
        <v>2014</v>
      </c>
      <c r="V3048" t="str">
        <f>TEXT(W3048*29,"mmm")</f>
        <v>Aug</v>
      </c>
      <c r="W3048">
        <f t="shared" si="287"/>
        <v>8</v>
      </c>
    </row>
    <row r="3049" spans="1:23" ht="48" x14ac:dyDescent="0.2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83"/>
        <v>149</v>
      </c>
      <c r="P3049">
        <f t="shared" si="282"/>
        <v>37.25</v>
      </c>
      <c r="Q3049" s="11" t="s">
        <v>8314</v>
      </c>
      <c r="R3049" t="s">
        <v>8354</v>
      </c>
      <c r="S3049" s="17">
        <f t="shared" si="284"/>
        <v>42443.989050925928</v>
      </c>
      <c r="T3049" s="17">
        <f t="shared" si="285"/>
        <v>42487.552777777775</v>
      </c>
      <c r="U3049">
        <f t="shared" si="286"/>
        <v>2016</v>
      </c>
      <c r="V3049" t="str">
        <f>TEXT(W3049*29,"mmm")</f>
        <v>Mar</v>
      </c>
      <c r="W3049">
        <f t="shared" si="287"/>
        <v>3</v>
      </c>
    </row>
    <row r="3050" spans="1:23" ht="48" x14ac:dyDescent="0.2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83"/>
        <v>166</v>
      </c>
      <c r="P3050">
        <f t="shared" si="282"/>
        <v>177.02</v>
      </c>
      <c r="Q3050" s="11" t="s">
        <v>8314</v>
      </c>
      <c r="R3050" t="s">
        <v>8354</v>
      </c>
      <c r="S3050" s="17">
        <f t="shared" si="284"/>
        <v>41975.901180555549</v>
      </c>
      <c r="T3050" s="17">
        <f t="shared" si="285"/>
        <v>42004.890277777777</v>
      </c>
      <c r="U3050">
        <f t="shared" si="286"/>
        <v>2014</v>
      </c>
      <c r="V3050" t="str">
        <f>TEXT(W3050*29,"mmm")</f>
        <v>Dec</v>
      </c>
      <c r="W3050">
        <f t="shared" si="287"/>
        <v>12</v>
      </c>
    </row>
    <row r="3051" spans="1:23" ht="48" x14ac:dyDescent="0.2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83"/>
        <v>107</v>
      </c>
      <c r="P3051">
        <f t="shared" si="282"/>
        <v>74.069999999999993</v>
      </c>
      <c r="Q3051" s="11" t="s">
        <v>8314</v>
      </c>
      <c r="R3051" t="s">
        <v>8354</v>
      </c>
      <c r="S3051" s="17">
        <f t="shared" si="284"/>
        <v>42139.014525462961</v>
      </c>
      <c r="T3051" s="17">
        <f t="shared" si="285"/>
        <v>42169.014525462961</v>
      </c>
      <c r="U3051">
        <f t="shared" si="286"/>
        <v>2015</v>
      </c>
      <c r="V3051" t="str">
        <f>TEXT(W3051*29,"mmm")</f>
        <v>May</v>
      </c>
      <c r="W3051">
        <f t="shared" si="287"/>
        <v>5</v>
      </c>
    </row>
    <row r="3052" spans="1:23" ht="32" x14ac:dyDescent="0.2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83"/>
        <v>106</v>
      </c>
      <c r="P3052">
        <f t="shared" si="282"/>
        <v>70.67</v>
      </c>
      <c r="Q3052" s="11" t="s">
        <v>8314</v>
      </c>
      <c r="R3052" t="s">
        <v>8354</v>
      </c>
      <c r="S3052" s="17">
        <f t="shared" si="284"/>
        <v>42465.16851851852</v>
      </c>
      <c r="T3052" s="17">
        <f t="shared" si="285"/>
        <v>42495.16851851852</v>
      </c>
      <c r="U3052">
        <f t="shared" si="286"/>
        <v>2016</v>
      </c>
      <c r="V3052" t="str">
        <f>TEXT(W3052*29,"mmm")</f>
        <v>Apr</v>
      </c>
      <c r="W3052">
        <f t="shared" si="287"/>
        <v>4</v>
      </c>
    </row>
    <row r="3053" spans="1:23" ht="48" x14ac:dyDescent="0.2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83"/>
        <v>24</v>
      </c>
      <c r="P3053">
        <f t="shared" si="282"/>
        <v>23.63</v>
      </c>
      <c r="Q3053" s="11" t="s">
        <v>8314</v>
      </c>
      <c r="R3053" t="s">
        <v>8354</v>
      </c>
      <c r="S3053" s="17">
        <f t="shared" si="284"/>
        <v>42744.416030092587</v>
      </c>
      <c r="T3053" s="17">
        <f t="shared" si="285"/>
        <v>42774.416030092587</v>
      </c>
      <c r="U3053">
        <f t="shared" si="286"/>
        <v>2017</v>
      </c>
      <c r="V3053" t="str">
        <f>TEXT(W3053*29,"mmm")</f>
        <v>Jan</v>
      </c>
      <c r="W3053">
        <f t="shared" si="287"/>
        <v>1</v>
      </c>
    </row>
    <row r="3054" spans="1:23" ht="32" x14ac:dyDescent="0.2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83"/>
        <v>0</v>
      </c>
      <c r="P3054">
        <f t="shared" si="282"/>
        <v>37.5</v>
      </c>
      <c r="Q3054" s="11" t="s">
        <v>8314</v>
      </c>
      <c r="R3054" t="s">
        <v>8354</v>
      </c>
      <c r="S3054" s="17">
        <f t="shared" si="284"/>
        <v>42122.670069444444</v>
      </c>
      <c r="T3054" s="17">
        <f t="shared" si="285"/>
        <v>42152.665972222225</v>
      </c>
      <c r="U3054">
        <f t="shared" si="286"/>
        <v>2015</v>
      </c>
      <c r="V3054" t="str">
        <f>TEXT(W3054*29,"mmm")</f>
        <v>Apr</v>
      </c>
      <c r="W3054">
        <f t="shared" si="287"/>
        <v>4</v>
      </c>
    </row>
    <row r="3055" spans="1:23" ht="48" x14ac:dyDescent="0.2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83"/>
        <v>0</v>
      </c>
      <c r="P3055">
        <f t="shared" si="282"/>
        <v>13.33</v>
      </c>
      <c r="Q3055" s="11" t="s">
        <v>8314</v>
      </c>
      <c r="R3055" t="s">
        <v>8354</v>
      </c>
      <c r="S3055" s="17">
        <f t="shared" si="284"/>
        <v>41862.761724537035</v>
      </c>
      <c r="T3055" s="17">
        <f t="shared" si="285"/>
        <v>41914.165972222225</v>
      </c>
      <c r="U3055">
        <f t="shared" si="286"/>
        <v>2014</v>
      </c>
      <c r="V3055" t="str">
        <f>TEXT(W3055*29,"mmm")</f>
        <v>Aug</v>
      </c>
      <c r="W3055">
        <f t="shared" si="287"/>
        <v>8</v>
      </c>
    </row>
    <row r="3056" spans="1:23" ht="48" x14ac:dyDescent="0.2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83"/>
        <v>0</v>
      </c>
      <c r="P3056">
        <f t="shared" si="282"/>
        <v>0</v>
      </c>
      <c r="Q3056" s="11" t="s">
        <v>8314</v>
      </c>
      <c r="R3056" t="s">
        <v>8354</v>
      </c>
      <c r="S3056" s="17">
        <f t="shared" si="284"/>
        <v>42027.832800925928</v>
      </c>
      <c r="T3056" s="17">
        <f t="shared" si="285"/>
        <v>42065.044444444444</v>
      </c>
      <c r="U3056">
        <f t="shared" si="286"/>
        <v>2015</v>
      </c>
      <c r="V3056" t="str">
        <f>TEXT(W3056*29,"mmm")</f>
        <v>Jan</v>
      </c>
      <c r="W3056">
        <f t="shared" si="287"/>
        <v>1</v>
      </c>
    </row>
    <row r="3057" spans="1:23" ht="48" x14ac:dyDescent="0.2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83"/>
        <v>0</v>
      </c>
      <c r="P3057">
        <f t="shared" si="282"/>
        <v>1</v>
      </c>
      <c r="Q3057" s="11" t="s">
        <v>8314</v>
      </c>
      <c r="R3057" t="s">
        <v>8354</v>
      </c>
      <c r="S3057" s="17">
        <f t="shared" si="284"/>
        <v>41953.95821759259</v>
      </c>
      <c r="T3057" s="17">
        <f t="shared" si="285"/>
        <v>42013.95821759259</v>
      </c>
      <c r="U3057">
        <f t="shared" si="286"/>
        <v>2014</v>
      </c>
      <c r="V3057" t="str">
        <f>TEXT(W3057*29,"mmm")</f>
        <v>Nov</v>
      </c>
      <c r="W3057">
        <f t="shared" si="287"/>
        <v>11</v>
      </c>
    </row>
    <row r="3058" spans="1:23" ht="48" x14ac:dyDescent="0.2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83"/>
        <v>0</v>
      </c>
      <c r="P3058">
        <f t="shared" si="282"/>
        <v>0</v>
      </c>
      <c r="Q3058" s="11" t="s">
        <v>8314</v>
      </c>
      <c r="R3058" t="s">
        <v>8354</v>
      </c>
      <c r="S3058" s="17">
        <f t="shared" si="284"/>
        <v>41851.636388888888</v>
      </c>
      <c r="T3058" s="17">
        <f t="shared" si="285"/>
        <v>41911.636388888888</v>
      </c>
      <c r="U3058">
        <f t="shared" si="286"/>
        <v>2014</v>
      </c>
      <c r="V3058" t="str">
        <f>TEXT(W3058*29,"mmm")</f>
        <v>Jul</v>
      </c>
      <c r="W3058">
        <f t="shared" si="287"/>
        <v>7</v>
      </c>
    </row>
    <row r="3059" spans="1:23" ht="48" x14ac:dyDescent="0.2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83"/>
        <v>0</v>
      </c>
      <c r="P3059">
        <f t="shared" si="282"/>
        <v>0</v>
      </c>
      <c r="Q3059" s="11" t="s">
        <v>8314</v>
      </c>
      <c r="R3059" t="s">
        <v>8354</v>
      </c>
      <c r="S3059" s="17">
        <f t="shared" si="284"/>
        <v>42433.650590277779</v>
      </c>
      <c r="T3059" s="17">
        <f t="shared" si="285"/>
        <v>42463.608923611115</v>
      </c>
      <c r="U3059">
        <f t="shared" si="286"/>
        <v>2016</v>
      </c>
      <c r="V3059" t="str">
        <f>TEXT(W3059*29,"mmm")</f>
        <v>Mar</v>
      </c>
      <c r="W3059">
        <f t="shared" si="287"/>
        <v>3</v>
      </c>
    </row>
    <row r="3060" spans="1:23" ht="48" x14ac:dyDescent="0.2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83"/>
        <v>0</v>
      </c>
      <c r="P3060">
        <f t="shared" si="282"/>
        <v>1</v>
      </c>
      <c r="Q3060" s="11" t="s">
        <v>8314</v>
      </c>
      <c r="R3060" t="s">
        <v>8354</v>
      </c>
      <c r="S3060" s="17">
        <f t="shared" si="284"/>
        <v>42460.374305555553</v>
      </c>
      <c r="T3060" s="17">
        <f t="shared" si="285"/>
        <v>42510.374305555553</v>
      </c>
      <c r="U3060">
        <f t="shared" si="286"/>
        <v>2016</v>
      </c>
      <c r="V3060" t="str">
        <f>TEXT(W3060*29,"mmm")</f>
        <v>Mar</v>
      </c>
      <c r="W3060">
        <f t="shared" si="287"/>
        <v>3</v>
      </c>
    </row>
    <row r="3061" spans="1:23" ht="48" x14ac:dyDescent="0.2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83"/>
        <v>3</v>
      </c>
      <c r="P3061">
        <f t="shared" si="282"/>
        <v>41</v>
      </c>
      <c r="Q3061" s="11" t="s">
        <v>8314</v>
      </c>
      <c r="R3061" t="s">
        <v>8354</v>
      </c>
      <c r="S3061" s="17">
        <f t="shared" si="284"/>
        <v>41829.935717592591</v>
      </c>
      <c r="T3061" s="17">
        <f t="shared" si="285"/>
        <v>41859.935717592591</v>
      </c>
      <c r="U3061">
        <f t="shared" si="286"/>
        <v>2014</v>
      </c>
      <c r="V3061" t="str">
        <f>TEXT(W3061*29,"mmm")</f>
        <v>Jul</v>
      </c>
      <c r="W3061">
        <f t="shared" si="287"/>
        <v>7</v>
      </c>
    </row>
    <row r="3062" spans="1:23" ht="32" x14ac:dyDescent="0.2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83"/>
        <v>0</v>
      </c>
      <c r="P3062">
        <f t="shared" si="282"/>
        <v>55.83</v>
      </c>
      <c r="Q3062" s="11" t="s">
        <v>8314</v>
      </c>
      <c r="R3062" t="s">
        <v>8354</v>
      </c>
      <c r="S3062" s="17">
        <f t="shared" si="284"/>
        <v>42245.274699074071</v>
      </c>
      <c r="T3062" s="17">
        <f t="shared" si="285"/>
        <v>42275.274699074071</v>
      </c>
      <c r="U3062">
        <f t="shared" si="286"/>
        <v>2015</v>
      </c>
      <c r="V3062" t="str">
        <f>TEXT(W3062*29,"mmm")</f>
        <v>Aug</v>
      </c>
      <c r="W3062">
        <f t="shared" si="287"/>
        <v>8</v>
      </c>
    </row>
    <row r="3063" spans="1:23" ht="16" x14ac:dyDescent="0.2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83"/>
        <v>0</v>
      </c>
      <c r="P3063">
        <f t="shared" si="282"/>
        <v>0</v>
      </c>
      <c r="Q3063" s="11" t="s">
        <v>8314</v>
      </c>
      <c r="R3063" t="s">
        <v>8354</v>
      </c>
      <c r="S3063" s="17">
        <f t="shared" si="284"/>
        <v>41834.784120370372</v>
      </c>
      <c r="T3063" s="17">
        <f t="shared" si="285"/>
        <v>41864.784120370372</v>
      </c>
      <c r="U3063">
        <f t="shared" si="286"/>
        <v>2014</v>
      </c>
      <c r="V3063" t="str">
        <f>TEXT(W3063*29,"mmm")</f>
        <v>Jul</v>
      </c>
      <c r="W3063">
        <f t="shared" si="287"/>
        <v>7</v>
      </c>
    </row>
    <row r="3064" spans="1:23" ht="48" x14ac:dyDescent="0.2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83"/>
        <v>67</v>
      </c>
      <c r="P3064">
        <f t="shared" si="282"/>
        <v>99.76</v>
      </c>
      <c r="Q3064" s="11" t="s">
        <v>8314</v>
      </c>
      <c r="R3064" t="s">
        <v>8354</v>
      </c>
      <c r="S3064" s="17">
        <f t="shared" si="284"/>
        <v>42248.535787037035</v>
      </c>
      <c r="T3064" s="17">
        <f t="shared" si="285"/>
        <v>42277.75</v>
      </c>
      <c r="U3064">
        <f t="shared" si="286"/>
        <v>2015</v>
      </c>
      <c r="V3064" t="str">
        <f>TEXT(W3064*29,"mmm")</f>
        <v>Sep</v>
      </c>
      <c r="W3064">
        <f t="shared" si="287"/>
        <v>9</v>
      </c>
    </row>
    <row r="3065" spans="1:23" ht="32" x14ac:dyDescent="0.2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83"/>
        <v>20</v>
      </c>
      <c r="P3065">
        <f t="shared" si="282"/>
        <v>25.52</v>
      </c>
      <c r="Q3065" s="11" t="s">
        <v>8314</v>
      </c>
      <c r="R3065" t="s">
        <v>8354</v>
      </c>
      <c r="S3065" s="17">
        <f t="shared" si="284"/>
        <v>42630.922893518517</v>
      </c>
      <c r="T3065" s="17">
        <f t="shared" si="285"/>
        <v>42665.922893518517</v>
      </c>
      <c r="U3065">
        <f t="shared" si="286"/>
        <v>2016</v>
      </c>
      <c r="V3065" t="str">
        <f>TEXT(W3065*29,"mmm")</f>
        <v>Sep</v>
      </c>
      <c r="W3065">
        <f t="shared" si="287"/>
        <v>9</v>
      </c>
    </row>
    <row r="3066" spans="1:23" ht="32" x14ac:dyDescent="0.2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83"/>
        <v>11</v>
      </c>
      <c r="P3066">
        <f t="shared" si="282"/>
        <v>117.65</v>
      </c>
      <c r="Q3066" s="11" t="s">
        <v>8314</v>
      </c>
      <c r="R3066" t="s">
        <v>8354</v>
      </c>
      <c r="S3066" s="17">
        <f t="shared" si="284"/>
        <v>42299.130162037036</v>
      </c>
      <c r="T3066" s="17">
        <f t="shared" si="285"/>
        <v>42330.290972222225</v>
      </c>
      <c r="U3066">
        <f t="shared" si="286"/>
        <v>2015</v>
      </c>
      <c r="V3066" t="str">
        <f>TEXT(W3066*29,"mmm")</f>
        <v>Oct</v>
      </c>
      <c r="W3066">
        <f t="shared" si="287"/>
        <v>10</v>
      </c>
    </row>
    <row r="3067" spans="1:23" ht="48" x14ac:dyDescent="0.2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83"/>
        <v>0</v>
      </c>
      <c r="P3067">
        <f t="shared" si="282"/>
        <v>5</v>
      </c>
      <c r="Q3067" s="11" t="s">
        <v>8314</v>
      </c>
      <c r="R3067" t="s">
        <v>8354</v>
      </c>
      <c r="S3067" s="17">
        <f t="shared" si="284"/>
        <v>41825.055231481485</v>
      </c>
      <c r="T3067" s="17">
        <f t="shared" si="285"/>
        <v>41850.055231481485</v>
      </c>
      <c r="U3067">
        <f t="shared" si="286"/>
        <v>2014</v>
      </c>
      <c r="V3067" t="str">
        <f>TEXT(W3067*29,"mmm")</f>
        <v>Jul</v>
      </c>
      <c r="W3067">
        <f t="shared" si="287"/>
        <v>7</v>
      </c>
    </row>
    <row r="3068" spans="1:23" ht="48" x14ac:dyDescent="0.2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83"/>
        <v>12</v>
      </c>
      <c r="P3068">
        <f t="shared" si="282"/>
        <v>2796.67</v>
      </c>
      <c r="Q3068" s="11" t="s">
        <v>8314</v>
      </c>
      <c r="R3068" t="s">
        <v>8354</v>
      </c>
      <c r="S3068" s="17">
        <f t="shared" si="284"/>
        <v>42531.228437500002</v>
      </c>
      <c r="T3068" s="17">
        <f t="shared" si="285"/>
        <v>42561.228437500002</v>
      </c>
      <c r="U3068">
        <f t="shared" si="286"/>
        <v>2016</v>
      </c>
      <c r="V3068" t="str">
        <f>TEXT(W3068*29,"mmm")</f>
        <v>Jun</v>
      </c>
      <c r="W3068">
        <f t="shared" si="287"/>
        <v>6</v>
      </c>
    </row>
    <row r="3069" spans="1:23" ht="48" x14ac:dyDescent="0.2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83"/>
        <v>3</v>
      </c>
      <c r="P3069">
        <f t="shared" si="282"/>
        <v>200</v>
      </c>
      <c r="Q3069" s="11" t="s">
        <v>8314</v>
      </c>
      <c r="R3069" t="s">
        <v>8354</v>
      </c>
      <c r="S3069" s="17">
        <f t="shared" si="284"/>
        <v>42226.938414351855</v>
      </c>
      <c r="T3069" s="17">
        <f t="shared" si="285"/>
        <v>42256.938414351855</v>
      </c>
      <c r="U3069">
        <f t="shared" si="286"/>
        <v>2015</v>
      </c>
      <c r="V3069" t="str">
        <f>TEXT(W3069*29,"mmm")</f>
        <v>Aug</v>
      </c>
      <c r="W3069">
        <f t="shared" si="287"/>
        <v>8</v>
      </c>
    </row>
    <row r="3070" spans="1:23" ht="48" x14ac:dyDescent="0.2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83"/>
        <v>0</v>
      </c>
      <c r="P3070">
        <f t="shared" si="282"/>
        <v>87.5</v>
      </c>
      <c r="Q3070" s="11" t="s">
        <v>8314</v>
      </c>
      <c r="R3070" t="s">
        <v>8354</v>
      </c>
      <c r="S3070" s="17">
        <f t="shared" si="284"/>
        <v>42263.691574074073</v>
      </c>
      <c r="T3070" s="17">
        <f t="shared" si="285"/>
        <v>42293.691574074073</v>
      </c>
      <c r="U3070">
        <f t="shared" si="286"/>
        <v>2015</v>
      </c>
      <c r="V3070" t="str">
        <f>TEXT(W3070*29,"mmm")</f>
        <v>Sep</v>
      </c>
      <c r="W3070">
        <f t="shared" si="287"/>
        <v>9</v>
      </c>
    </row>
    <row r="3071" spans="1:23" ht="48" x14ac:dyDescent="0.2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83"/>
        <v>14</v>
      </c>
      <c r="P3071">
        <f t="shared" si="282"/>
        <v>20.14</v>
      </c>
      <c r="Q3071" s="11" t="s">
        <v>8314</v>
      </c>
      <c r="R3071" t="s">
        <v>8354</v>
      </c>
      <c r="S3071" s="17">
        <f t="shared" si="284"/>
        <v>41957.833726851852</v>
      </c>
      <c r="T3071" s="17">
        <f t="shared" si="285"/>
        <v>41987.833726851852</v>
      </c>
      <c r="U3071">
        <f t="shared" si="286"/>
        <v>2014</v>
      </c>
      <c r="V3071" t="str">
        <f>TEXT(W3071*29,"mmm")</f>
        <v>Nov</v>
      </c>
      <c r="W3071">
        <f t="shared" si="287"/>
        <v>11</v>
      </c>
    </row>
    <row r="3072" spans="1:23" ht="48" x14ac:dyDescent="0.2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83"/>
        <v>3</v>
      </c>
      <c r="P3072">
        <f t="shared" si="282"/>
        <v>20.88</v>
      </c>
      <c r="Q3072" s="11" t="s">
        <v>8314</v>
      </c>
      <c r="R3072" t="s">
        <v>8354</v>
      </c>
      <c r="S3072" s="17">
        <f t="shared" si="284"/>
        <v>42690.733437499999</v>
      </c>
      <c r="T3072" s="17">
        <f t="shared" si="285"/>
        <v>42711.733437499999</v>
      </c>
      <c r="U3072">
        <f t="shared" si="286"/>
        <v>2016</v>
      </c>
      <c r="V3072" t="str">
        <f>TEXT(W3072*29,"mmm")</f>
        <v>Nov</v>
      </c>
      <c r="W3072">
        <f t="shared" si="287"/>
        <v>11</v>
      </c>
    </row>
    <row r="3073" spans="1:23" ht="48" x14ac:dyDescent="0.2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83"/>
        <v>60</v>
      </c>
      <c r="P3073">
        <f t="shared" si="282"/>
        <v>61.31</v>
      </c>
      <c r="Q3073" s="11" t="s">
        <v>8314</v>
      </c>
      <c r="R3073" t="s">
        <v>8354</v>
      </c>
      <c r="S3073" s="17">
        <f t="shared" si="284"/>
        <v>42097.732418981483</v>
      </c>
      <c r="T3073" s="17">
        <f t="shared" si="285"/>
        <v>42115.249305555553</v>
      </c>
      <c r="U3073">
        <f t="shared" si="286"/>
        <v>2015</v>
      </c>
      <c r="V3073" t="str">
        <f>TEXT(W3073*29,"mmm")</f>
        <v>Apr</v>
      </c>
      <c r="W3073">
        <f t="shared" si="287"/>
        <v>4</v>
      </c>
    </row>
    <row r="3074" spans="1:23" ht="48" x14ac:dyDescent="0.2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83"/>
        <v>0</v>
      </c>
      <c r="P3074">
        <f t="shared" ref="P3074:P3137" si="288">IFERROR(ROUND(E3074/L3074,2),0)</f>
        <v>1</v>
      </c>
      <c r="Q3074" s="11" t="s">
        <v>8314</v>
      </c>
      <c r="R3074" t="s">
        <v>8354</v>
      </c>
      <c r="S3074" s="17">
        <f t="shared" si="284"/>
        <v>42658.690532407403</v>
      </c>
      <c r="T3074" s="17">
        <f t="shared" si="285"/>
        <v>42673.073611111111</v>
      </c>
      <c r="U3074">
        <f t="shared" si="286"/>
        <v>2016</v>
      </c>
      <c r="V3074" t="str">
        <f>TEXT(W3074*29,"mmm")</f>
        <v>Oct</v>
      </c>
      <c r="W3074">
        <f t="shared" si="287"/>
        <v>10</v>
      </c>
    </row>
    <row r="3075" spans="1:23" ht="48" x14ac:dyDescent="0.2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89">ROUND(E3075/D3075*100,0)</f>
        <v>0</v>
      </c>
      <c r="P3075">
        <f t="shared" si="288"/>
        <v>92.14</v>
      </c>
      <c r="Q3075" s="11" t="s">
        <v>8314</v>
      </c>
      <c r="R3075" t="s">
        <v>8354</v>
      </c>
      <c r="S3075" s="17">
        <f t="shared" ref="S3075:S3138" si="290">(((J3075/60)/60)/24)+DATE(1970,1,1)</f>
        <v>42111.684027777781</v>
      </c>
      <c r="T3075" s="17">
        <f t="shared" ref="T3075:T3138" si="291">(((I3075/60)/60)/24)+DATE(1970,1,1)</f>
        <v>42169.804861111115</v>
      </c>
      <c r="U3075">
        <f t="shared" ref="U3075:U3138" si="292">YEAR(S3075)</f>
        <v>2015</v>
      </c>
      <c r="V3075" t="str">
        <f>TEXT(W3075*29,"mmm")</f>
        <v>Apr</v>
      </c>
      <c r="W3075">
        <f t="shared" ref="W3075:W3138" si="293">MONTH(S3075)</f>
        <v>4</v>
      </c>
    </row>
    <row r="3076" spans="1:23" ht="64" x14ac:dyDescent="0.2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89"/>
        <v>0</v>
      </c>
      <c r="P3076">
        <f t="shared" si="288"/>
        <v>7.33</v>
      </c>
      <c r="Q3076" s="11" t="s">
        <v>8314</v>
      </c>
      <c r="R3076" t="s">
        <v>8354</v>
      </c>
      <c r="S3076" s="17">
        <f t="shared" si="290"/>
        <v>42409.571284722217</v>
      </c>
      <c r="T3076" s="17">
        <f t="shared" si="291"/>
        <v>42439.571284722217</v>
      </c>
      <c r="U3076">
        <f t="shared" si="292"/>
        <v>2016</v>
      </c>
      <c r="V3076" t="str">
        <f>TEXT(W3076*29,"mmm")</f>
        <v>Feb</v>
      </c>
      <c r="W3076">
        <f t="shared" si="293"/>
        <v>2</v>
      </c>
    </row>
    <row r="3077" spans="1:23" ht="48" x14ac:dyDescent="0.2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89"/>
        <v>9</v>
      </c>
      <c r="P3077">
        <f t="shared" si="288"/>
        <v>64.8</v>
      </c>
      <c r="Q3077" s="11" t="s">
        <v>8314</v>
      </c>
      <c r="R3077" t="s">
        <v>8354</v>
      </c>
      <c r="S3077" s="17">
        <f t="shared" si="290"/>
        <v>42551.102314814809</v>
      </c>
      <c r="T3077" s="17">
        <f t="shared" si="291"/>
        <v>42601.102314814809</v>
      </c>
      <c r="U3077">
        <f t="shared" si="292"/>
        <v>2016</v>
      </c>
      <c r="V3077" t="str">
        <f>TEXT(W3077*29,"mmm")</f>
        <v>Jun</v>
      </c>
      <c r="W3077">
        <f t="shared" si="293"/>
        <v>6</v>
      </c>
    </row>
    <row r="3078" spans="1:23" ht="32" x14ac:dyDescent="0.2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89"/>
        <v>15</v>
      </c>
      <c r="P3078">
        <f t="shared" si="288"/>
        <v>30.12</v>
      </c>
      <c r="Q3078" s="11" t="s">
        <v>8314</v>
      </c>
      <c r="R3078" t="s">
        <v>8354</v>
      </c>
      <c r="S3078" s="17">
        <f t="shared" si="290"/>
        <v>42226.651886574073</v>
      </c>
      <c r="T3078" s="17">
        <f t="shared" si="291"/>
        <v>42286.651886574073</v>
      </c>
      <c r="U3078">
        <f t="shared" si="292"/>
        <v>2015</v>
      </c>
      <c r="V3078" t="str">
        <f>TEXT(W3078*29,"mmm")</f>
        <v>Aug</v>
      </c>
      <c r="W3078">
        <f t="shared" si="293"/>
        <v>8</v>
      </c>
    </row>
    <row r="3079" spans="1:23" ht="48" x14ac:dyDescent="0.2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89"/>
        <v>0</v>
      </c>
      <c r="P3079">
        <f t="shared" si="288"/>
        <v>52.5</v>
      </c>
      <c r="Q3079" s="11" t="s">
        <v>8314</v>
      </c>
      <c r="R3079" t="s">
        <v>8354</v>
      </c>
      <c r="S3079" s="17">
        <f t="shared" si="290"/>
        <v>42766.956921296296</v>
      </c>
      <c r="T3079" s="17">
        <f t="shared" si="291"/>
        <v>42796.956921296296</v>
      </c>
      <c r="U3079">
        <f t="shared" si="292"/>
        <v>2017</v>
      </c>
      <c r="V3079" t="str">
        <f>TEXT(W3079*29,"mmm")</f>
        <v>Jan</v>
      </c>
      <c r="W3079">
        <f t="shared" si="293"/>
        <v>1</v>
      </c>
    </row>
    <row r="3080" spans="1:23" ht="48" x14ac:dyDescent="0.2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89"/>
        <v>0</v>
      </c>
      <c r="P3080">
        <f t="shared" si="288"/>
        <v>23.67</v>
      </c>
      <c r="Q3080" s="11" t="s">
        <v>8314</v>
      </c>
      <c r="R3080" t="s">
        <v>8354</v>
      </c>
      <c r="S3080" s="17">
        <f t="shared" si="290"/>
        <v>42031.138831018514</v>
      </c>
      <c r="T3080" s="17">
        <f t="shared" si="291"/>
        <v>42061.138831018514</v>
      </c>
      <c r="U3080">
        <f t="shared" si="292"/>
        <v>2015</v>
      </c>
      <c r="V3080" t="str">
        <f>TEXT(W3080*29,"mmm")</f>
        <v>Jan</v>
      </c>
      <c r="W3080">
        <f t="shared" si="293"/>
        <v>1</v>
      </c>
    </row>
    <row r="3081" spans="1:23" ht="48" x14ac:dyDescent="0.2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89"/>
        <v>1</v>
      </c>
      <c r="P3081">
        <f t="shared" si="288"/>
        <v>415.78</v>
      </c>
      <c r="Q3081" s="11" t="s">
        <v>8314</v>
      </c>
      <c r="R3081" t="s">
        <v>8354</v>
      </c>
      <c r="S3081" s="17">
        <f t="shared" si="290"/>
        <v>42055.713368055556</v>
      </c>
      <c r="T3081" s="17">
        <f t="shared" si="291"/>
        <v>42085.671701388885</v>
      </c>
      <c r="U3081">
        <f t="shared" si="292"/>
        <v>2015</v>
      </c>
      <c r="V3081" t="str">
        <f>TEXT(W3081*29,"mmm")</f>
        <v>Feb</v>
      </c>
      <c r="W3081">
        <f t="shared" si="293"/>
        <v>2</v>
      </c>
    </row>
    <row r="3082" spans="1:23" ht="48" x14ac:dyDescent="0.2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89"/>
        <v>0</v>
      </c>
      <c r="P3082">
        <f t="shared" si="288"/>
        <v>53.71</v>
      </c>
      <c r="Q3082" s="11" t="s">
        <v>8314</v>
      </c>
      <c r="R3082" t="s">
        <v>8354</v>
      </c>
      <c r="S3082" s="17">
        <f t="shared" si="290"/>
        <v>41940.028287037036</v>
      </c>
      <c r="T3082" s="17">
        <f t="shared" si="291"/>
        <v>42000.0699537037</v>
      </c>
      <c r="U3082">
        <f t="shared" si="292"/>
        <v>2014</v>
      </c>
      <c r="V3082" t="str">
        <f>TEXT(W3082*29,"mmm")</f>
        <v>Oct</v>
      </c>
      <c r="W3082">
        <f t="shared" si="293"/>
        <v>10</v>
      </c>
    </row>
    <row r="3083" spans="1:23" ht="48" x14ac:dyDescent="0.2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89"/>
        <v>0</v>
      </c>
      <c r="P3083">
        <f t="shared" si="288"/>
        <v>420.6</v>
      </c>
      <c r="Q3083" s="11" t="s">
        <v>8314</v>
      </c>
      <c r="R3083" t="s">
        <v>8354</v>
      </c>
      <c r="S3083" s="17">
        <f t="shared" si="290"/>
        <v>42237.181608796294</v>
      </c>
      <c r="T3083" s="17">
        <f t="shared" si="291"/>
        <v>42267.181608796294</v>
      </c>
      <c r="U3083">
        <f t="shared" si="292"/>
        <v>2015</v>
      </c>
      <c r="V3083" t="str">
        <f>TEXT(W3083*29,"mmm")</f>
        <v>Aug</v>
      </c>
      <c r="W3083">
        <f t="shared" si="293"/>
        <v>8</v>
      </c>
    </row>
    <row r="3084" spans="1:23" ht="48" x14ac:dyDescent="0.2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89"/>
        <v>0</v>
      </c>
      <c r="P3084">
        <f t="shared" si="288"/>
        <v>0</v>
      </c>
      <c r="Q3084" s="11" t="s">
        <v>8314</v>
      </c>
      <c r="R3084" t="s">
        <v>8354</v>
      </c>
      <c r="S3084" s="17">
        <f t="shared" si="290"/>
        <v>42293.922986111109</v>
      </c>
      <c r="T3084" s="17">
        <f t="shared" si="291"/>
        <v>42323.96465277778</v>
      </c>
      <c r="U3084">
        <f t="shared" si="292"/>
        <v>2015</v>
      </c>
      <c r="V3084" t="str">
        <f>TEXT(W3084*29,"mmm")</f>
        <v>Oct</v>
      </c>
      <c r="W3084">
        <f t="shared" si="293"/>
        <v>10</v>
      </c>
    </row>
    <row r="3085" spans="1:23" ht="64" x14ac:dyDescent="0.2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89"/>
        <v>0</v>
      </c>
      <c r="P3085">
        <f t="shared" si="288"/>
        <v>18.670000000000002</v>
      </c>
      <c r="Q3085" s="11" t="s">
        <v>8314</v>
      </c>
      <c r="R3085" t="s">
        <v>8354</v>
      </c>
      <c r="S3085" s="17">
        <f t="shared" si="290"/>
        <v>41853.563402777778</v>
      </c>
      <c r="T3085" s="17">
        <f t="shared" si="291"/>
        <v>41883.208333333336</v>
      </c>
      <c r="U3085">
        <f t="shared" si="292"/>
        <v>2014</v>
      </c>
      <c r="V3085" t="str">
        <f>TEXT(W3085*29,"mmm")</f>
        <v>Aug</v>
      </c>
      <c r="W3085">
        <f t="shared" si="293"/>
        <v>8</v>
      </c>
    </row>
    <row r="3086" spans="1:23" ht="48" x14ac:dyDescent="0.2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89"/>
        <v>12</v>
      </c>
      <c r="P3086">
        <f t="shared" si="288"/>
        <v>78.33</v>
      </c>
      <c r="Q3086" s="11" t="s">
        <v>8314</v>
      </c>
      <c r="R3086" t="s">
        <v>8354</v>
      </c>
      <c r="S3086" s="17">
        <f t="shared" si="290"/>
        <v>42100.723738425921</v>
      </c>
      <c r="T3086" s="17">
        <f t="shared" si="291"/>
        <v>42129.783333333333</v>
      </c>
      <c r="U3086">
        <f t="shared" si="292"/>
        <v>2015</v>
      </c>
      <c r="V3086" t="str">
        <f>TEXT(W3086*29,"mmm")</f>
        <v>Apr</v>
      </c>
      <c r="W3086">
        <f t="shared" si="293"/>
        <v>4</v>
      </c>
    </row>
    <row r="3087" spans="1:23" ht="48" x14ac:dyDescent="0.2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89"/>
        <v>2</v>
      </c>
      <c r="P3087">
        <f t="shared" si="288"/>
        <v>67.78</v>
      </c>
      <c r="Q3087" s="11" t="s">
        <v>8314</v>
      </c>
      <c r="R3087" t="s">
        <v>8354</v>
      </c>
      <c r="S3087" s="17">
        <f t="shared" si="290"/>
        <v>42246.883784722217</v>
      </c>
      <c r="T3087" s="17">
        <f t="shared" si="291"/>
        <v>42276.883784722217</v>
      </c>
      <c r="U3087">
        <f t="shared" si="292"/>
        <v>2015</v>
      </c>
      <c r="V3087" t="str">
        <f>TEXT(W3087*29,"mmm")</f>
        <v>Aug</v>
      </c>
      <c r="W3087">
        <f t="shared" si="293"/>
        <v>8</v>
      </c>
    </row>
    <row r="3088" spans="1:23" ht="48" x14ac:dyDescent="0.2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89"/>
        <v>0</v>
      </c>
      <c r="P3088">
        <f t="shared" si="288"/>
        <v>16.670000000000002</v>
      </c>
      <c r="Q3088" s="11" t="s">
        <v>8314</v>
      </c>
      <c r="R3088" t="s">
        <v>8354</v>
      </c>
      <c r="S3088" s="17">
        <f t="shared" si="290"/>
        <v>42173.67082175926</v>
      </c>
      <c r="T3088" s="17">
        <f t="shared" si="291"/>
        <v>42233.67082175926</v>
      </c>
      <c r="U3088">
        <f t="shared" si="292"/>
        <v>2015</v>
      </c>
      <c r="V3088" t="str">
        <f>TEXT(W3088*29,"mmm")</f>
        <v>Jun</v>
      </c>
      <c r="W3088">
        <f t="shared" si="293"/>
        <v>6</v>
      </c>
    </row>
    <row r="3089" spans="1:23" ht="48" x14ac:dyDescent="0.2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89"/>
        <v>1</v>
      </c>
      <c r="P3089">
        <f t="shared" si="288"/>
        <v>62.5</v>
      </c>
      <c r="Q3089" s="11" t="s">
        <v>8314</v>
      </c>
      <c r="R3089" t="s">
        <v>8354</v>
      </c>
      <c r="S3089" s="17">
        <f t="shared" si="290"/>
        <v>42665.150347222225</v>
      </c>
      <c r="T3089" s="17">
        <f t="shared" si="291"/>
        <v>42725.192013888889</v>
      </c>
      <c r="U3089">
        <f t="shared" si="292"/>
        <v>2016</v>
      </c>
      <c r="V3089" t="str">
        <f>TEXT(W3089*29,"mmm")</f>
        <v>Oct</v>
      </c>
      <c r="W3089">
        <f t="shared" si="293"/>
        <v>10</v>
      </c>
    </row>
    <row r="3090" spans="1:23" ht="32" x14ac:dyDescent="0.2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89"/>
        <v>0</v>
      </c>
      <c r="P3090">
        <f t="shared" si="288"/>
        <v>42</v>
      </c>
      <c r="Q3090" s="11" t="s">
        <v>8314</v>
      </c>
      <c r="R3090" t="s">
        <v>8354</v>
      </c>
      <c r="S3090" s="17">
        <f t="shared" si="290"/>
        <v>41981.57230324074</v>
      </c>
      <c r="T3090" s="17">
        <f t="shared" si="291"/>
        <v>42012.570138888885</v>
      </c>
      <c r="U3090">
        <f t="shared" si="292"/>
        <v>2014</v>
      </c>
      <c r="V3090" t="str">
        <f>TEXT(W3090*29,"mmm")</f>
        <v>Dec</v>
      </c>
      <c r="W3090">
        <f t="shared" si="293"/>
        <v>12</v>
      </c>
    </row>
    <row r="3091" spans="1:23" ht="32" x14ac:dyDescent="0.2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89"/>
        <v>23</v>
      </c>
      <c r="P3091">
        <f t="shared" si="288"/>
        <v>130.09</v>
      </c>
      <c r="Q3091" s="11" t="s">
        <v>8314</v>
      </c>
      <c r="R3091" t="s">
        <v>8354</v>
      </c>
      <c r="S3091" s="17">
        <f t="shared" si="290"/>
        <v>42528.542627314819</v>
      </c>
      <c r="T3091" s="17">
        <f t="shared" si="291"/>
        <v>42560.082638888889</v>
      </c>
      <c r="U3091">
        <f t="shared" si="292"/>
        <v>2016</v>
      </c>
      <c r="V3091" t="str">
        <f>TEXT(W3091*29,"mmm")</f>
        <v>Jun</v>
      </c>
      <c r="W3091">
        <f t="shared" si="293"/>
        <v>6</v>
      </c>
    </row>
    <row r="3092" spans="1:23" ht="48" x14ac:dyDescent="0.2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89"/>
        <v>5</v>
      </c>
      <c r="P3092">
        <f t="shared" si="288"/>
        <v>1270.22</v>
      </c>
      <c r="Q3092" s="11" t="s">
        <v>8314</v>
      </c>
      <c r="R3092" t="s">
        <v>8354</v>
      </c>
      <c r="S3092" s="17">
        <f t="shared" si="290"/>
        <v>42065.818807870368</v>
      </c>
      <c r="T3092" s="17">
        <f t="shared" si="291"/>
        <v>42125.777141203704</v>
      </c>
      <c r="U3092">
        <f t="shared" si="292"/>
        <v>2015</v>
      </c>
      <c r="V3092" t="str">
        <f>TEXT(W3092*29,"mmm")</f>
        <v>Mar</v>
      </c>
      <c r="W3092">
        <f t="shared" si="293"/>
        <v>3</v>
      </c>
    </row>
    <row r="3093" spans="1:23" ht="48" x14ac:dyDescent="0.2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89"/>
        <v>16</v>
      </c>
      <c r="P3093">
        <f t="shared" si="288"/>
        <v>88.44</v>
      </c>
      <c r="Q3093" s="11" t="s">
        <v>8314</v>
      </c>
      <c r="R3093" t="s">
        <v>8354</v>
      </c>
      <c r="S3093" s="17">
        <f t="shared" si="290"/>
        <v>42566.948414351849</v>
      </c>
      <c r="T3093" s="17">
        <f t="shared" si="291"/>
        <v>42596.948414351849</v>
      </c>
      <c r="U3093">
        <f t="shared" si="292"/>
        <v>2016</v>
      </c>
      <c r="V3093" t="str">
        <f>TEXT(W3093*29,"mmm")</f>
        <v>Jul</v>
      </c>
      <c r="W3093">
        <f t="shared" si="293"/>
        <v>7</v>
      </c>
    </row>
    <row r="3094" spans="1:23" ht="48" x14ac:dyDescent="0.2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89"/>
        <v>1</v>
      </c>
      <c r="P3094">
        <f t="shared" si="288"/>
        <v>56.34</v>
      </c>
      <c r="Q3094" s="11" t="s">
        <v>8314</v>
      </c>
      <c r="R3094" t="s">
        <v>8354</v>
      </c>
      <c r="S3094" s="17">
        <f t="shared" si="290"/>
        <v>42255.619351851856</v>
      </c>
      <c r="T3094" s="17">
        <f t="shared" si="291"/>
        <v>42292.916666666672</v>
      </c>
      <c r="U3094">
        <f t="shared" si="292"/>
        <v>2015</v>
      </c>
      <c r="V3094" t="str">
        <f>TEXT(W3094*29,"mmm")</f>
        <v>Sep</v>
      </c>
      <c r="W3094">
        <f t="shared" si="293"/>
        <v>9</v>
      </c>
    </row>
    <row r="3095" spans="1:23" ht="48" x14ac:dyDescent="0.2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89"/>
        <v>23</v>
      </c>
      <c r="P3095">
        <f t="shared" si="288"/>
        <v>53.53</v>
      </c>
      <c r="Q3095" s="11" t="s">
        <v>8314</v>
      </c>
      <c r="R3095" t="s">
        <v>8354</v>
      </c>
      <c r="S3095" s="17">
        <f t="shared" si="290"/>
        <v>41760.909039351849</v>
      </c>
      <c r="T3095" s="17">
        <f t="shared" si="291"/>
        <v>41791.165972222225</v>
      </c>
      <c r="U3095">
        <f t="shared" si="292"/>
        <v>2014</v>
      </c>
      <c r="V3095" t="str">
        <f>TEXT(W3095*29,"mmm")</f>
        <v>May</v>
      </c>
      <c r="W3095">
        <f t="shared" si="293"/>
        <v>5</v>
      </c>
    </row>
    <row r="3096" spans="1:23" ht="32" x14ac:dyDescent="0.2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89"/>
        <v>0</v>
      </c>
      <c r="P3096">
        <f t="shared" si="288"/>
        <v>25</v>
      </c>
      <c r="Q3096" s="11" t="s">
        <v>8314</v>
      </c>
      <c r="R3096" t="s">
        <v>8354</v>
      </c>
      <c r="S3096" s="17">
        <f t="shared" si="290"/>
        <v>42207.795787037037</v>
      </c>
      <c r="T3096" s="17">
        <f t="shared" si="291"/>
        <v>42267.795787037037</v>
      </c>
      <c r="U3096">
        <f t="shared" si="292"/>
        <v>2015</v>
      </c>
      <c r="V3096" t="str">
        <f>TEXT(W3096*29,"mmm")</f>
        <v>Jul</v>
      </c>
      <c r="W3096">
        <f t="shared" si="293"/>
        <v>7</v>
      </c>
    </row>
    <row r="3097" spans="1:23" ht="48" x14ac:dyDescent="0.2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89"/>
        <v>0</v>
      </c>
      <c r="P3097">
        <f t="shared" si="288"/>
        <v>50</v>
      </c>
      <c r="Q3097" s="11" t="s">
        <v>8314</v>
      </c>
      <c r="R3097" t="s">
        <v>8354</v>
      </c>
      <c r="S3097" s="17">
        <f t="shared" si="290"/>
        <v>42523.025231481486</v>
      </c>
      <c r="T3097" s="17">
        <f t="shared" si="291"/>
        <v>42583.025231481486</v>
      </c>
      <c r="U3097">
        <f t="shared" si="292"/>
        <v>2016</v>
      </c>
      <c r="V3097" t="str">
        <f>TEXT(W3097*29,"mmm")</f>
        <v>Jun</v>
      </c>
      <c r="W3097">
        <f t="shared" si="293"/>
        <v>6</v>
      </c>
    </row>
    <row r="3098" spans="1:23" ht="48" x14ac:dyDescent="0.2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89"/>
        <v>4</v>
      </c>
      <c r="P3098">
        <f t="shared" si="288"/>
        <v>56.79</v>
      </c>
      <c r="Q3098" s="11" t="s">
        <v>8314</v>
      </c>
      <c r="R3098" t="s">
        <v>8354</v>
      </c>
      <c r="S3098" s="17">
        <f t="shared" si="290"/>
        <v>42114.825532407413</v>
      </c>
      <c r="T3098" s="17">
        <f t="shared" si="291"/>
        <v>42144.825532407413</v>
      </c>
      <c r="U3098">
        <f t="shared" si="292"/>
        <v>2015</v>
      </c>
      <c r="V3098" t="str">
        <f>TEXT(W3098*29,"mmm")</f>
        <v>Apr</v>
      </c>
      <c r="W3098">
        <f t="shared" si="293"/>
        <v>4</v>
      </c>
    </row>
    <row r="3099" spans="1:23" ht="48" x14ac:dyDescent="0.2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89"/>
        <v>17</v>
      </c>
      <c r="P3099">
        <f t="shared" si="288"/>
        <v>40.83</v>
      </c>
      <c r="Q3099" s="11" t="s">
        <v>8314</v>
      </c>
      <c r="R3099" t="s">
        <v>8354</v>
      </c>
      <c r="S3099" s="17">
        <f t="shared" si="290"/>
        <v>42629.503483796296</v>
      </c>
      <c r="T3099" s="17">
        <f t="shared" si="291"/>
        <v>42650.583333333328</v>
      </c>
      <c r="U3099">
        <f t="shared" si="292"/>
        <v>2016</v>
      </c>
      <c r="V3099" t="str">
        <f>TEXT(W3099*29,"mmm")</f>
        <v>Sep</v>
      </c>
      <c r="W3099">
        <f t="shared" si="293"/>
        <v>9</v>
      </c>
    </row>
    <row r="3100" spans="1:23" ht="48" x14ac:dyDescent="0.2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89"/>
        <v>4</v>
      </c>
      <c r="P3100">
        <f t="shared" si="288"/>
        <v>65.11</v>
      </c>
      <c r="Q3100" s="11" t="s">
        <v>8314</v>
      </c>
      <c r="R3100" t="s">
        <v>8354</v>
      </c>
      <c r="S3100" s="17">
        <f t="shared" si="290"/>
        <v>42359.792233796295</v>
      </c>
      <c r="T3100" s="17">
        <f t="shared" si="291"/>
        <v>42408.01180555555</v>
      </c>
      <c r="U3100">
        <f t="shared" si="292"/>
        <v>2015</v>
      </c>
      <c r="V3100" t="str">
        <f>TEXT(W3100*29,"mmm")</f>
        <v>Dec</v>
      </c>
      <c r="W3100">
        <f t="shared" si="293"/>
        <v>12</v>
      </c>
    </row>
    <row r="3101" spans="1:23" ht="48" x14ac:dyDescent="0.2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89"/>
        <v>14</v>
      </c>
      <c r="P3101">
        <f t="shared" si="288"/>
        <v>55.6</v>
      </c>
      <c r="Q3101" s="11" t="s">
        <v>8314</v>
      </c>
      <c r="R3101" t="s">
        <v>8354</v>
      </c>
      <c r="S3101" s="17">
        <f t="shared" si="290"/>
        <v>42382.189710648148</v>
      </c>
      <c r="T3101" s="17">
        <f t="shared" si="291"/>
        <v>42412.189710648148</v>
      </c>
      <c r="U3101">
        <f t="shared" si="292"/>
        <v>2016</v>
      </c>
      <c r="V3101" t="str">
        <f>TEXT(W3101*29,"mmm")</f>
        <v>Jan</v>
      </c>
      <c r="W3101">
        <f t="shared" si="293"/>
        <v>1</v>
      </c>
    </row>
    <row r="3102" spans="1:23" ht="48" x14ac:dyDescent="0.2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89"/>
        <v>15</v>
      </c>
      <c r="P3102">
        <f t="shared" si="288"/>
        <v>140.54</v>
      </c>
      <c r="Q3102" s="11" t="s">
        <v>8314</v>
      </c>
      <c r="R3102" t="s">
        <v>8354</v>
      </c>
      <c r="S3102" s="17">
        <f t="shared" si="290"/>
        <v>41902.622395833336</v>
      </c>
      <c r="T3102" s="17">
        <f t="shared" si="291"/>
        <v>41932.622395833336</v>
      </c>
      <c r="U3102">
        <f t="shared" si="292"/>
        <v>2014</v>
      </c>
      <c r="V3102" t="str">
        <f>TEXT(W3102*29,"mmm")</f>
        <v>Sep</v>
      </c>
      <c r="W3102">
        <f t="shared" si="293"/>
        <v>9</v>
      </c>
    </row>
    <row r="3103" spans="1:23" ht="48" x14ac:dyDescent="0.2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89"/>
        <v>12</v>
      </c>
      <c r="P3103">
        <f t="shared" si="288"/>
        <v>25</v>
      </c>
      <c r="Q3103" s="11" t="s">
        <v>8314</v>
      </c>
      <c r="R3103" t="s">
        <v>8354</v>
      </c>
      <c r="S3103" s="17">
        <f t="shared" si="290"/>
        <v>42171.383530092593</v>
      </c>
      <c r="T3103" s="17">
        <f t="shared" si="291"/>
        <v>42201.330555555556</v>
      </c>
      <c r="U3103">
        <f t="shared" si="292"/>
        <v>2015</v>
      </c>
      <c r="V3103" t="str">
        <f>TEXT(W3103*29,"mmm")</f>
        <v>Jun</v>
      </c>
      <c r="W3103">
        <f t="shared" si="293"/>
        <v>6</v>
      </c>
    </row>
    <row r="3104" spans="1:23" ht="48" x14ac:dyDescent="0.2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89"/>
        <v>39</v>
      </c>
      <c r="P3104">
        <f t="shared" si="288"/>
        <v>69.53</v>
      </c>
      <c r="Q3104" s="11" t="s">
        <v>8314</v>
      </c>
      <c r="R3104" t="s">
        <v>8354</v>
      </c>
      <c r="S3104" s="17">
        <f t="shared" si="290"/>
        <v>42555.340486111112</v>
      </c>
      <c r="T3104" s="17">
        <f t="shared" si="291"/>
        <v>42605.340486111112</v>
      </c>
      <c r="U3104">
        <f t="shared" si="292"/>
        <v>2016</v>
      </c>
      <c r="V3104" t="str">
        <f>TEXT(W3104*29,"mmm")</f>
        <v>Jul</v>
      </c>
      <c r="W3104">
        <f t="shared" si="293"/>
        <v>7</v>
      </c>
    </row>
    <row r="3105" spans="1:23" ht="32" x14ac:dyDescent="0.2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89"/>
        <v>0</v>
      </c>
      <c r="P3105">
        <f t="shared" si="288"/>
        <v>5.5</v>
      </c>
      <c r="Q3105" s="11" t="s">
        <v>8314</v>
      </c>
      <c r="R3105" t="s">
        <v>8354</v>
      </c>
      <c r="S3105" s="17">
        <f t="shared" si="290"/>
        <v>42107.156319444446</v>
      </c>
      <c r="T3105" s="17">
        <f t="shared" si="291"/>
        <v>42167.156319444446</v>
      </c>
      <c r="U3105">
        <f t="shared" si="292"/>
        <v>2015</v>
      </c>
      <c r="V3105" t="str">
        <f>TEXT(W3105*29,"mmm")</f>
        <v>Apr</v>
      </c>
      <c r="W3105">
        <f t="shared" si="293"/>
        <v>4</v>
      </c>
    </row>
    <row r="3106" spans="1:23" ht="48" x14ac:dyDescent="0.2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89"/>
        <v>30</v>
      </c>
      <c r="P3106">
        <f t="shared" si="288"/>
        <v>237</v>
      </c>
      <c r="Q3106" s="11" t="s">
        <v>8314</v>
      </c>
      <c r="R3106" t="s">
        <v>8354</v>
      </c>
      <c r="S3106" s="17">
        <f t="shared" si="290"/>
        <v>42006.908692129626</v>
      </c>
      <c r="T3106" s="17">
        <f t="shared" si="291"/>
        <v>42038.083333333328</v>
      </c>
      <c r="U3106">
        <f t="shared" si="292"/>
        <v>2015</v>
      </c>
      <c r="V3106" t="str">
        <f>TEXT(W3106*29,"mmm")</f>
        <v>Jan</v>
      </c>
      <c r="W3106">
        <f t="shared" si="293"/>
        <v>1</v>
      </c>
    </row>
    <row r="3107" spans="1:23" ht="48" x14ac:dyDescent="0.2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89"/>
        <v>42</v>
      </c>
      <c r="P3107">
        <f t="shared" si="288"/>
        <v>79.87</v>
      </c>
      <c r="Q3107" s="11" t="s">
        <v>8314</v>
      </c>
      <c r="R3107" t="s">
        <v>8354</v>
      </c>
      <c r="S3107" s="17">
        <f t="shared" si="290"/>
        <v>41876.718935185185</v>
      </c>
      <c r="T3107" s="17">
        <f t="shared" si="291"/>
        <v>41931.208333333336</v>
      </c>
      <c r="U3107">
        <f t="shared" si="292"/>
        <v>2014</v>
      </c>
      <c r="V3107" t="str">
        <f>TEXT(W3107*29,"mmm")</f>
        <v>Aug</v>
      </c>
      <c r="W3107">
        <f t="shared" si="293"/>
        <v>8</v>
      </c>
    </row>
    <row r="3108" spans="1:23" ht="48" x14ac:dyDescent="0.2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89"/>
        <v>4</v>
      </c>
      <c r="P3108">
        <f t="shared" si="288"/>
        <v>10.25</v>
      </c>
      <c r="Q3108" s="11" t="s">
        <v>8314</v>
      </c>
      <c r="R3108" t="s">
        <v>8354</v>
      </c>
      <c r="S3108" s="17">
        <f t="shared" si="290"/>
        <v>42241.429120370376</v>
      </c>
      <c r="T3108" s="17">
        <f t="shared" si="291"/>
        <v>42263.916666666672</v>
      </c>
      <c r="U3108">
        <f t="shared" si="292"/>
        <v>2015</v>
      </c>
      <c r="V3108" t="str">
        <f>TEXT(W3108*29,"mmm")</f>
        <v>Aug</v>
      </c>
      <c r="W3108">
        <f t="shared" si="293"/>
        <v>8</v>
      </c>
    </row>
    <row r="3109" spans="1:23" ht="48" x14ac:dyDescent="0.2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89"/>
        <v>20</v>
      </c>
      <c r="P3109">
        <f t="shared" si="288"/>
        <v>272.58999999999997</v>
      </c>
      <c r="Q3109" s="11" t="s">
        <v>8314</v>
      </c>
      <c r="R3109" t="s">
        <v>8354</v>
      </c>
      <c r="S3109" s="17">
        <f t="shared" si="290"/>
        <v>42128.814247685179</v>
      </c>
      <c r="T3109" s="17">
        <f t="shared" si="291"/>
        <v>42135.814247685179</v>
      </c>
      <c r="U3109">
        <f t="shared" si="292"/>
        <v>2015</v>
      </c>
      <c r="V3109" t="str">
        <f>TEXT(W3109*29,"mmm")</f>
        <v>May</v>
      </c>
      <c r="W3109">
        <f t="shared" si="293"/>
        <v>5</v>
      </c>
    </row>
    <row r="3110" spans="1:23" ht="16" x14ac:dyDescent="0.2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89"/>
        <v>0</v>
      </c>
      <c r="P3110">
        <f t="shared" si="288"/>
        <v>13</v>
      </c>
      <c r="Q3110" s="11" t="s">
        <v>8314</v>
      </c>
      <c r="R3110" t="s">
        <v>8354</v>
      </c>
      <c r="S3110" s="17">
        <f t="shared" si="290"/>
        <v>42062.680486111116</v>
      </c>
      <c r="T3110" s="17">
        <f t="shared" si="291"/>
        <v>42122.638819444444</v>
      </c>
      <c r="U3110">
        <f t="shared" si="292"/>
        <v>2015</v>
      </c>
      <c r="V3110" t="str">
        <f>TEXT(W3110*29,"mmm")</f>
        <v>Feb</v>
      </c>
      <c r="W3110">
        <f t="shared" si="293"/>
        <v>2</v>
      </c>
    </row>
    <row r="3111" spans="1:23" ht="48" x14ac:dyDescent="0.2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89"/>
        <v>25</v>
      </c>
      <c r="P3111">
        <f t="shared" si="288"/>
        <v>58.18</v>
      </c>
      <c r="Q3111" s="11" t="s">
        <v>8314</v>
      </c>
      <c r="R3111" t="s">
        <v>8354</v>
      </c>
      <c r="S3111" s="17">
        <f t="shared" si="290"/>
        <v>41844.125115740739</v>
      </c>
      <c r="T3111" s="17">
        <f t="shared" si="291"/>
        <v>41879.125115740739</v>
      </c>
      <c r="U3111">
        <f t="shared" si="292"/>
        <v>2014</v>
      </c>
      <c r="V3111" t="str">
        <f>TEXT(W3111*29,"mmm")</f>
        <v>Jul</v>
      </c>
      <c r="W3111">
        <f t="shared" si="293"/>
        <v>7</v>
      </c>
    </row>
    <row r="3112" spans="1:23" ht="48" x14ac:dyDescent="0.2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89"/>
        <v>0</v>
      </c>
      <c r="P3112">
        <f t="shared" si="288"/>
        <v>10</v>
      </c>
      <c r="Q3112" s="11" t="s">
        <v>8314</v>
      </c>
      <c r="R3112" t="s">
        <v>8354</v>
      </c>
      <c r="S3112" s="17">
        <f t="shared" si="290"/>
        <v>42745.031469907408</v>
      </c>
      <c r="T3112" s="17">
        <f t="shared" si="291"/>
        <v>42785.031469907408</v>
      </c>
      <c r="U3112">
        <f t="shared" si="292"/>
        <v>2017</v>
      </c>
      <c r="V3112" t="str">
        <f>TEXT(W3112*29,"mmm")</f>
        <v>Jan</v>
      </c>
      <c r="W3112">
        <f t="shared" si="293"/>
        <v>1</v>
      </c>
    </row>
    <row r="3113" spans="1:23" ht="32" x14ac:dyDescent="0.2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89"/>
        <v>27</v>
      </c>
      <c r="P3113">
        <f t="shared" si="288"/>
        <v>70.11</v>
      </c>
      <c r="Q3113" s="11" t="s">
        <v>8314</v>
      </c>
      <c r="R3113" t="s">
        <v>8354</v>
      </c>
      <c r="S3113" s="17">
        <f t="shared" si="290"/>
        <v>41885.595138888886</v>
      </c>
      <c r="T3113" s="17">
        <f t="shared" si="291"/>
        <v>41916.595138888886</v>
      </c>
      <c r="U3113">
        <f t="shared" si="292"/>
        <v>2014</v>
      </c>
      <c r="V3113" t="str">
        <f>TEXT(W3113*29,"mmm")</f>
        <v>Sep</v>
      </c>
      <c r="W3113">
        <f t="shared" si="293"/>
        <v>9</v>
      </c>
    </row>
    <row r="3114" spans="1:23" ht="48" x14ac:dyDescent="0.2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89"/>
        <v>5</v>
      </c>
      <c r="P3114">
        <f t="shared" si="288"/>
        <v>57.89</v>
      </c>
      <c r="Q3114" s="11" t="s">
        <v>8314</v>
      </c>
      <c r="R3114" t="s">
        <v>8354</v>
      </c>
      <c r="S3114" s="17">
        <f t="shared" si="290"/>
        <v>42615.121921296297</v>
      </c>
      <c r="T3114" s="17">
        <f t="shared" si="291"/>
        <v>42675.121921296297</v>
      </c>
      <c r="U3114">
        <f t="shared" si="292"/>
        <v>2016</v>
      </c>
      <c r="V3114" t="str">
        <f>TEXT(W3114*29,"mmm")</f>
        <v>Sep</v>
      </c>
      <c r="W3114">
        <f t="shared" si="293"/>
        <v>9</v>
      </c>
    </row>
    <row r="3115" spans="1:23" ht="48" x14ac:dyDescent="0.2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89"/>
        <v>4</v>
      </c>
      <c r="P3115">
        <f t="shared" si="288"/>
        <v>125.27</v>
      </c>
      <c r="Q3115" s="11" t="s">
        <v>8314</v>
      </c>
      <c r="R3115" t="s">
        <v>8354</v>
      </c>
      <c r="S3115" s="17">
        <f t="shared" si="290"/>
        <v>42081.731273148151</v>
      </c>
      <c r="T3115" s="17">
        <f t="shared" si="291"/>
        <v>42111.731273148151</v>
      </c>
      <c r="U3115">
        <f t="shared" si="292"/>
        <v>2015</v>
      </c>
      <c r="V3115" t="str">
        <f>TEXT(W3115*29,"mmm")</f>
        <v>Mar</v>
      </c>
      <c r="W3115">
        <f t="shared" si="293"/>
        <v>3</v>
      </c>
    </row>
    <row r="3116" spans="1:23" ht="48" x14ac:dyDescent="0.2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89"/>
        <v>0</v>
      </c>
      <c r="P3116">
        <f t="shared" si="288"/>
        <v>0</v>
      </c>
      <c r="Q3116" s="11" t="s">
        <v>8314</v>
      </c>
      <c r="R3116" t="s">
        <v>8354</v>
      </c>
      <c r="S3116" s="17">
        <f t="shared" si="290"/>
        <v>41843.632523148146</v>
      </c>
      <c r="T3116" s="17">
        <f t="shared" si="291"/>
        <v>41903.632523148146</v>
      </c>
      <c r="U3116">
        <f t="shared" si="292"/>
        <v>2014</v>
      </c>
      <c r="V3116" t="str">
        <f>TEXT(W3116*29,"mmm")</f>
        <v>Jul</v>
      </c>
      <c r="W3116">
        <f t="shared" si="293"/>
        <v>7</v>
      </c>
    </row>
    <row r="3117" spans="1:23" ht="48" x14ac:dyDescent="0.2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89"/>
        <v>3</v>
      </c>
      <c r="P3117">
        <f t="shared" si="288"/>
        <v>300</v>
      </c>
      <c r="Q3117" s="11" t="s">
        <v>8314</v>
      </c>
      <c r="R3117" t="s">
        <v>8354</v>
      </c>
      <c r="S3117" s="17">
        <f t="shared" si="290"/>
        <v>42496.447071759263</v>
      </c>
      <c r="T3117" s="17">
        <f t="shared" si="291"/>
        <v>42526.447071759263</v>
      </c>
      <c r="U3117">
        <f t="shared" si="292"/>
        <v>2016</v>
      </c>
      <c r="V3117" t="str">
        <f>TEXT(W3117*29,"mmm")</f>
        <v>May</v>
      </c>
      <c r="W3117">
        <f t="shared" si="293"/>
        <v>5</v>
      </c>
    </row>
    <row r="3118" spans="1:23" ht="48" x14ac:dyDescent="0.2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89"/>
        <v>57</v>
      </c>
      <c r="P3118">
        <f t="shared" si="288"/>
        <v>43</v>
      </c>
      <c r="Q3118" s="11" t="s">
        <v>8314</v>
      </c>
      <c r="R3118" t="s">
        <v>8354</v>
      </c>
      <c r="S3118" s="17">
        <f t="shared" si="290"/>
        <v>42081.515335648146</v>
      </c>
      <c r="T3118" s="17">
        <f t="shared" si="291"/>
        <v>42095.515335648146</v>
      </c>
      <c r="U3118">
        <f t="shared" si="292"/>
        <v>2015</v>
      </c>
      <c r="V3118" t="str">
        <f>TEXT(W3118*29,"mmm")</f>
        <v>Mar</v>
      </c>
      <c r="W3118">
        <f t="shared" si="293"/>
        <v>3</v>
      </c>
    </row>
    <row r="3119" spans="1:23" ht="48" x14ac:dyDescent="0.2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89"/>
        <v>0</v>
      </c>
      <c r="P3119">
        <f t="shared" si="288"/>
        <v>1</v>
      </c>
      <c r="Q3119" s="11" t="s">
        <v>8314</v>
      </c>
      <c r="R3119" t="s">
        <v>8354</v>
      </c>
      <c r="S3119" s="17">
        <f t="shared" si="290"/>
        <v>42509.374537037031</v>
      </c>
      <c r="T3119" s="17">
        <f t="shared" si="291"/>
        <v>42517.55</v>
      </c>
      <c r="U3119">
        <f t="shared" si="292"/>
        <v>2016</v>
      </c>
      <c r="V3119" t="str">
        <f>TEXT(W3119*29,"mmm")</f>
        <v>May</v>
      </c>
      <c r="W3119">
        <f t="shared" si="293"/>
        <v>5</v>
      </c>
    </row>
    <row r="3120" spans="1:23" ht="32" x14ac:dyDescent="0.2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89"/>
        <v>0</v>
      </c>
      <c r="P3120">
        <f t="shared" si="288"/>
        <v>775</v>
      </c>
      <c r="Q3120" s="11" t="s">
        <v>8314</v>
      </c>
      <c r="R3120" t="s">
        <v>8354</v>
      </c>
      <c r="S3120" s="17">
        <f t="shared" si="290"/>
        <v>42534.649571759262</v>
      </c>
      <c r="T3120" s="17">
        <f t="shared" si="291"/>
        <v>42553.649571759262</v>
      </c>
      <c r="U3120">
        <f t="shared" si="292"/>
        <v>2016</v>
      </c>
      <c r="V3120" t="str">
        <f>TEXT(W3120*29,"mmm")</f>
        <v>Jun</v>
      </c>
      <c r="W3120">
        <f t="shared" si="293"/>
        <v>6</v>
      </c>
    </row>
    <row r="3121" spans="1:23" ht="48" x14ac:dyDescent="0.2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89"/>
        <v>0</v>
      </c>
      <c r="P3121">
        <f t="shared" si="288"/>
        <v>5</v>
      </c>
      <c r="Q3121" s="11" t="s">
        <v>8314</v>
      </c>
      <c r="R3121" t="s">
        <v>8354</v>
      </c>
      <c r="S3121" s="17">
        <f t="shared" si="290"/>
        <v>42060.04550925926</v>
      </c>
      <c r="T3121" s="17">
        <f t="shared" si="291"/>
        <v>42090.003842592589</v>
      </c>
      <c r="U3121">
        <f t="shared" si="292"/>
        <v>2015</v>
      </c>
      <c r="V3121" t="str">
        <f>TEXT(W3121*29,"mmm")</f>
        <v>Feb</v>
      </c>
      <c r="W3121">
        <f t="shared" si="293"/>
        <v>2</v>
      </c>
    </row>
    <row r="3122" spans="1:23" ht="48" x14ac:dyDescent="0.2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89"/>
        <v>0</v>
      </c>
      <c r="P3122">
        <f t="shared" si="288"/>
        <v>12.8</v>
      </c>
      <c r="Q3122" s="11" t="s">
        <v>8314</v>
      </c>
      <c r="R3122" t="s">
        <v>8354</v>
      </c>
      <c r="S3122" s="17">
        <f t="shared" si="290"/>
        <v>42435.942083333335</v>
      </c>
      <c r="T3122" s="17">
        <f t="shared" si="291"/>
        <v>42495.900416666671</v>
      </c>
      <c r="U3122">
        <f t="shared" si="292"/>
        <v>2016</v>
      </c>
      <c r="V3122" t="str">
        <f>TEXT(W3122*29,"mmm")</f>
        <v>Mar</v>
      </c>
      <c r="W3122">
        <f t="shared" si="293"/>
        <v>3</v>
      </c>
    </row>
    <row r="3123" spans="1:23" ht="32" x14ac:dyDescent="0.2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89"/>
        <v>1</v>
      </c>
      <c r="P3123">
        <f t="shared" si="288"/>
        <v>10</v>
      </c>
      <c r="Q3123" s="11" t="s">
        <v>8314</v>
      </c>
      <c r="R3123" t="s">
        <v>8354</v>
      </c>
      <c r="S3123" s="17">
        <f t="shared" si="290"/>
        <v>41848.679803240739</v>
      </c>
      <c r="T3123" s="17">
        <f t="shared" si="291"/>
        <v>41908.679803240739</v>
      </c>
      <c r="U3123">
        <f t="shared" si="292"/>
        <v>2014</v>
      </c>
      <c r="V3123" t="str">
        <f>TEXT(W3123*29,"mmm")</f>
        <v>Jul</v>
      </c>
      <c r="W3123">
        <f t="shared" si="293"/>
        <v>7</v>
      </c>
    </row>
    <row r="3124" spans="1:23" ht="16" x14ac:dyDescent="0.2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89"/>
        <v>58</v>
      </c>
      <c r="P3124">
        <f t="shared" si="288"/>
        <v>58</v>
      </c>
      <c r="Q3124" s="11" t="s">
        <v>8314</v>
      </c>
      <c r="R3124" t="s">
        <v>8354</v>
      </c>
      <c r="S3124" s="17">
        <f t="shared" si="290"/>
        <v>42678.932083333333</v>
      </c>
      <c r="T3124" s="17">
        <f t="shared" si="291"/>
        <v>42683.973750000005</v>
      </c>
      <c r="U3124">
        <f t="shared" si="292"/>
        <v>2016</v>
      </c>
      <c r="V3124" t="str">
        <f>TEXT(W3124*29,"mmm")</f>
        <v>Nov</v>
      </c>
      <c r="W3124">
        <f t="shared" si="293"/>
        <v>11</v>
      </c>
    </row>
    <row r="3125" spans="1:23" ht="48" x14ac:dyDescent="0.2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89"/>
        <v>68</v>
      </c>
      <c r="P3125">
        <f t="shared" si="288"/>
        <v>244.8</v>
      </c>
      <c r="Q3125" s="11" t="s">
        <v>8314</v>
      </c>
      <c r="R3125" t="s">
        <v>8354</v>
      </c>
      <c r="S3125" s="17">
        <f t="shared" si="290"/>
        <v>42530.993032407408</v>
      </c>
      <c r="T3125" s="17">
        <f t="shared" si="291"/>
        <v>42560.993032407408</v>
      </c>
      <c r="U3125">
        <f t="shared" si="292"/>
        <v>2016</v>
      </c>
      <c r="V3125" t="str">
        <f>TEXT(W3125*29,"mmm")</f>
        <v>Jun</v>
      </c>
      <c r="W3125">
        <f t="shared" si="293"/>
        <v>6</v>
      </c>
    </row>
    <row r="3126" spans="1:23" ht="32" x14ac:dyDescent="0.2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89"/>
        <v>0</v>
      </c>
      <c r="P3126">
        <f t="shared" si="288"/>
        <v>6.5</v>
      </c>
      <c r="Q3126" s="11" t="s">
        <v>8314</v>
      </c>
      <c r="R3126" t="s">
        <v>8354</v>
      </c>
      <c r="S3126" s="17">
        <f t="shared" si="290"/>
        <v>41977.780104166668</v>
      </c>
      <c r="T3126" s="17">
        <f t="shared" si="291"/>
        <v>42037.780104166668</v>
      </c>
      <c r="U3126">
        <f t="shared" si="292"/>
        <v>2014</v>
      </c>
      <c r="V3126" t="str">
        <f>TEXT(W3126*29,"mmm")</f>
        <v>Dec</v>
      </c>
      <c r="W3126">
        <f t="shared" si="293"/>
        <v>12</v>
      </c>
    </row>
    <row r="3127" spans="1:23" ht="16" x14ac:dyDescent="0.2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89"/>
        <v>0</v>
      </c>
      <c r="P3127">
        <f t="shared" si="288"/>
        <v>0</v>
      </c>
      <c r="Q3127" s="11" t="s">
        <v>8314</v>
      </c>
      <c r="R3127" t="s">
        <v>8354</v>
      </c>
      <c r="S3127" s="17">
        <f t="shared" si="290"/>
        <v>42346.20685185185</v>
      </c>
      <c r="T3127" s="17">
        <f t="shared" si="291"/>
        <v>42376.20685185185</v>
      </c>
      <c r="U3127">
        <f t="shared" si="292"/>
        <v>2015</v>
      </c>
      <c r="V3127" t="str">
        <f>TEXT(W3127*29,"mmm")</f>
        <v>Dec</v>
      </c>
      <c r="W3127">
        <f t="shared" si="293"/>
        <v>12</v>
      </c>
    </row>
    <row r="3128" spans="1:23" ht="80" x14ac:dyDescent="0.2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89"/>
        <v>4</v>
      </c>
      <c r="P3128">
        <f t="shared" si="288"/>
        <v>61.18</v>
      </c>
      <c r="Q3128" s="11" t="s">
        <v>8314</v>
      </c>
      <c r="R3128" t="s">
        <v>8354</v>
      </c>
      <c r="S3128" s="17">
        <f t="shared" si="290"/>
        <v>42427.01807870371</v>
      </c>
      <c r="T3128" s="17">
        <f t="shared" si="291"/>
        <v>42456.976412037038</v>
      </c>
      <c r="U3128">
        <f t="shared" si="292"/>
        <v>2016</v>
      </c>
      <c r="V3128" t="str">
        <f>TEXT(W3128*29,"mmm")</f>
        <v>Feb</v>
      </c>
      <c r="W3128">
        <f t="shared" si="293"/>
        <v>2</v>
      </c>
    </row>
    <row r="3129" spans="1:23" ht="48" x14ac:dyDescent="0.2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89"/>
        <v>0</v>
      </c>
      <c r="P3129">
        <f t="shared" si="288"/>
        <v>0</v>
      </c>
      <c r="Q3129" s="11" t="s">
        <v>8314</v>
      </c>
      <c r="R3129" t="s">
        <v>8354</v>
      </c>
      <c r="S3129" s="17">
        <f t="shared" si="290"/>
        <v>42034.856817129628</v>
      </c>
      <c r="T3129" s="17">
        <f t="shared" si="291"/>
        <v>42064.856817129628</v>
      </c>
      <c r="U3129">
        <f t="shared" si="292"/>
        <v>2015</v>
      </c>
      <c r="V3129" t="str">
        <f>TEXT(W3129*29,"mmm")</f>
        <v>Jan</v>
      </c>
      <c r="W3129">
        <f t="shared" si="293"/>
        <v>1</v>
      </c>
    </row>
    <row r="3130" spans="1:23" ht="48" x14ac:dyDescent="0.2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89"/>
        <v>109</v>
      </c>
      <c r="P3130">
        <f t="shared" si="288"/>
        <v>139.24</v>
      </c>
      <c r="Q3130" s="11" t="s">
        <v>8314</v>
      </c>
      <c r="R3130" t="s">
        <v>8315</v>
      </c>
      <c r="S3130" s="17">
        <f t="shared" si="290"/>
        <v>42780.825706018513</v>
      </c>
      <c r="T3130" s="17">
        <f t="shared" si="291"/>
        <v>42810.784039351856</v>
      </c>
      <c r="U3130">
        <f t="shared" si="292"/>
        <v>2017</v>
      </c>
      <c r="V3130" t="str">
        <f>TEXT(W3130*29,"mmm")</f>
        <v>Feb</v>
      </c>
      <c r="W3130">
        <f t="shared" si="293"/>
        <v>2</v>
      </c>
    </row>
    <row r="3131" spans="1:23" ht="48" x14ac:dyDescent="0.2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89"/>
        <v>1</v>
      </c>
      <c r="P3131">
        <f t="shared" si="288"/>
        <v>10</v>
      </c>
      <c r="Q3131" s="11" t="s">
        <v>8314</v>
      </c>
      <c r="R3131" t="s">
        <v>8315</v>
      </c>
      <c r="S3131" s="17">
        <f t="shared" si="290"/>
        <v>42803.842812499999</v>
      </c>
      <c r="T3131" s="17">
        <f t="shared" si="291"/>
        <v>42843.801145833335</v>
      </c>
      <c r="U3131">
        <f t="shared" si="292"/>
        <v>2017</v>
      </c>
      <c r="V3131" t="str">
        <f>TEXT(W3131*29,"mmm")</f>
        <v>Mar</v>
      </c>
      <c r="W3131">
        <f t="shared" si="293"/>
        <v>3</v>
      </c>
    </row>
    <row r="3132" spans="1:23" ht="32" x14ac:dyDescent="0.2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89"/>
        <v>4</v>
      </c>
      <c r="P3132">
        <f t="shared" si="288"/>
        <v>93.75</v>
      </c>
      <c r="Q3132" s="11" t="s">
        <v>8314</v>
      </c>
      <c r="R3132" t="s">
        <v>8315</v>
      </c>
      <c r="S3132" s="17">
        <f t="shared" si="290"/>
        <v>42808.640231481477</v>
      </c>
      <c r="T3132" s="17">
        <f t="shared" si="291"/>
        <v>42839.207638888889</v>
      </c>
      <c r="U3132">
        <f t="shared" si="292"/>
        <v>2017</v>
      </c>
      <c r="V3132" t="str">
        <f>TEXT(W3132*29,"mmm")</f>
        <v>Mar</v>
      </c>
      <c r="W3132">
        <f t="shared" si="293"/>
        <v>3</v>
      </c>
    </row>
    <row r="3133" spans="1:23" ht="32" x14ac:dyDescent="0.2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89"/>
        <v>16</v>
      </c>
      <c r="P3133">
        <f t="shared" si="288"/>
        <v>53.75</v>
      </c>
      <c r="Q3133" s="11" t="s">
        <v>8314</v>
      </c>
      <c r="R3133" t="s">
        <v>8315</v>
      </c>
      <c r="S3133" s="17">
        <f t="shared" si="290"/>
        <v>42803.579224537039</v>
      </c>
      <c r="T3133" s="17">
        <f t="shared" si="291"/>
        <v>42833.537557870368</v>
      </c>
      <c r="U3133">
        <f t="shared" si="292"/>
        <v>2017</v>
      </c>
      <c r="V3133" t="str">
        <f>TEXT(W3133*29,"mmm")</f>
        <v>Mar</v>
      </c>
      <c r="W3133">
        <f t="shared" si="293"/>
        <v>3</v>
      </c>
    </row>
    <row r="3134" spans="1:23" ht="32" x14ac:dyDescent="0.2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89"/>
        <v>0</v>
      </c>
      <c r="P3134">
        <f t="shared" si="288"/>
        <v>10</v>
      </c>
      <c r="Q3134" s="11" t="s">
        <v>8314</v>
      </c>
      <c r="R3134" t="s">
        <v>8315</v>
      </c>
      <c r="S3134" s="17">
        <f t="shared" si="290"/>
        <v>42786.350231481483</v>
      </c>
      <c r="T3134" s="17">
        <f t="shared" si="291"/>
        <v>42846.308564814812</v>
      </c>
      <c r="U3134">
        <f t="shared" si="292"/>
        <v>2017</v>
      </c>
      <c r="V3134" t="str">
        <f>TEXT(W3134*29,"mmm")</f>
        <v>Feb</v>
      </c>
      <c r="W3134">
        <f t="shared" si="293"/>
        <v>2</v>
      </c>
    </row>
    <row r="3135" spans="1:23" ht="48" x14ac:dyDescent="0.2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89"/>
        <v>108</v>
      </c>
      <c r="P3135">
        <f t="shared" si="288"/>
        <v>33.75</v>
      </c>
      <c r="Q3135" s="11" t="s">
        <v>8314</v>
      </c>
      <c r="R3135" t="s">
        <v>8315</v>
      </c>
      <c r="S3135" s="17">
        <f t="shared" si="290"/>
        <v>42788.565208333333</v>
      </c>
      <c r="T3135" s="17">
        <f t="shared" si="291"/>
        <v>42818.523541666669</v>
      </c>
      <c r="U3135">
        <f t="shared" si="292"/>
        <v>2017</v>
      </c>
      <c r="V3135" t="str">
        <f>TEXT(W3135*29,"mmm")</f>
        <v>Feb</v>
      </c>
      <c r="W3135">
        <f t="shared" si="293"/>
        <v>2</v>
      </c>
    </row>
    <row r="3136" spans="1:23" ht="48" x14ac:dyDescent="0.2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89"/>
        <v>23</v>
      </c>
      <c r="P3136">
        <f t="shared" si="288"/>
        <v>18.75</v>
      </c>
      <c r="Q3136" s="11" t="s">
        <v>8314</v>
      </c>
      <c r="R3136" t="s">
        <v>8315</v>
      </c>
      <c r="S3136" s="17">
        <f t="shared" si="290"/>
        <v>42800.720127314817</v>
      </c>
      <c r="T3136" s="17">
        <f t="shared" si="291"/>
        <v>42821.678460648152</v>
      </c>
      <c r="U3136">
        <f t="shared" si="292"/>
        <v>2017</v>
      </c>
      <c r="V3136" t="str">
        <f>TEXT(W3136*29,"mmm")</f>
        <v>Mar</v>
      </c>
      <c r="W3136">
        <f t="shared" si="293"/>
        <v>3</v>
      </c>
    </row>
    <row r="3137" spans="1:23" ht="48" x14ac:dyDescent="0.2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89"/>
        <v>21</v>
      </c>
      <c r="P3137">
        <f t="shared" si="288"/>
        <v>23.14</v>
      </c>
      <c r="Q3137" s="11" t="s">
        <v>8314</v>
      </c>
      <c r="R3137" t="s">
        <v>8315</v>
      </c>
      <c r="S3137" s="17">
        <f t="shared" si="290"/>
        <v>42807.151863425926</v>
      </c>
      <c r="T3137" s="17">
        <f t="shared" si="291"/>
        <v>42829.151863425926</v>
      </c>
      <c r="U3137">
        <f t="shared" si="292"/>
        <v>2017</v>
      </c>
      <c r="V3137" t="str">
        <f>TEXT(W3137*29,"mmm")</f>
        <v>Mar</v>
      </c>
      <c r="W3137">
        <f t="shared" si="293"/>
        <v>3</v>
      </c>
    </row>
    <row r="3138" spans="1:23" ht="48" x14ac:dyDescent="0.2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89"/>
        <v>128</v>
      </c>
      <c r="P3138">
        <f t="shared" ref="P3138:P3201" si="294">IFERROR(ROUND(E3138/L3138,2),0)</f>
        <v>29.05</v>
      </c>
      <c r="Q3138" s="11" t="s">
        <v>8314</v>
      </c>
      <c r="R3138" t="s">
        <v>8315</v>
      </c>
      <c r="S3138" s="17">
        <f t="shared" si="290"/>
        <v>42789.462430555555</v>
      </c>
      <c r="T3138" s="17">
        <f t="shared" si="291"/>
        <v>42825.957638888889</v>
      </c>
      <c r="U3138">
        <f t="shared" si="292"/>
        <v>2017</v>
      </c>
      <c r="V3138" t="str">
        <f>TEXT(W3138*29,"mmm")</f>
        <v>Feb</v>
      </c>
      <c r="W3138">
        <f t="shared" si="293"/>
        <v>2</v>
      </c>
    </row>
    <row r="3139" spans="1:23" ht="32" x14ac:dyDescent="0.2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95">ROUND(E3139/D3139*100,0)</f>
        <v>3</v>
      </c>
      <c r="P3139">
        <f t="shared" si="294"/>
        <v>50</v>
      </c>
      <c r="Q3139" s="11" t="s">
        <v>8314</v>
      </c>
      <c r="R3139" t="s">
        <v>8315</v>
      </c>
      <c r="S3139" s="17">
        <f t="shared" ref="S3139:S3202" si="296">(((J3139/60)/60)/24)+DATE(1970,1,1)</f>
        <v>42807.885057870371</v>
      </c>
      <c r="T3139" s="17">
        <f t="shared" ref="T3139:T3202" si="297">(((I3139/60)/60)/24)+DATE(1970,1,1)</f>
        <v>42858.8</v>
      </c>
      <c r="U3139">
        <f t="shared" ref="U3139:U3202" si="298">YEAR(S3139)</f>
        <v>2017</v>
      </c>
      <c r="V3139" t="str">
        <f>TEXT(W3139*29,"mmm")</f>
        <v>Mar</v>
      </c>
      <c r="W3139">
        <f t="shared" ref="W3139:W3202" si="299">MONTH(S3139)</f>
        <v>3</v>
      </c>
    </row>
    <row r="3140" spans="1:23" ht="64" x14ac:dyDescent="0.2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95"/>
        <v>0</v>
      </c>
      <c r="P3140">
        <f t="shared" si="294"/>
        <v>0</v>
      </c>
      <c r="Q3140" s="11" t="s">
        <v>8314</v>
      </c>
      <c r="R3140" t="s">
        <v>8315</v>
      </c>
      <c r="S3140" s="17">
        <f t="shared" si="296"/>
        <v>42809.645914351851</v>
      </c>
      <c r="T3140" s="17">
        <f t="shared" si="297"/>
        <v>42828.645914351851</v>
      </c>
      <c r="U3140">
        <f t="shared" si="298"/>
        <v>2017</v>
      </c>
      <c r="V3140" t="str">
        <f>TEXT(W3140*29,"mmm")</f>
        <v>Mar</v>
      </c>
      <c r="W3140">
        <f t="shared" si="299"/>
        <v>3</v>
      </c>
    </row>
    <row r="3141" spans="1:23" ht="48" x14ac:dyDescent="0.2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95"/>
        <v>5</v>
      </c>
      <c r="P3141">
        <f t="shared" si="294"/>
        <v>450</v>
      </c>
      <c r="Q3141" s="11" t="s">
        <v>8314</v>
      </c>
      <c r="R3141" t="s">
        <v>8315</v>
      </c>
      <c r="S3141" s="17">
        <f t="shared" si="296"/>
        <v>42785.270370370374</v>
      </c>
      <c r="T3141" s="17">
        <f t="shared" si="297"/>
        <v>42819.189583333333</v>
      </c>
      <c r="U3141">
        <f t="shared" si="298"/>
        <v>2017</v>
      </c>
      <c r="V3141" t="str">
        <f>TEXT(W3141*29,"mmm")</f>
        <v>Feb</v>
      </c>
      <c r="W3141">
        <f t="shared" si="299"/>
        <v>2</v>
      </c>
    </row>
    <row r="3142" spans="1:23" ht="48" x14ac:dyDescent="0.2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95"/>
        <v>1</v>
      </c>
      <c r="P3142">
        <f t="shared" si="294"/>
        <v>24</v>
      </c>
      <c r="Q3142" s="11" t="s">
        <v>8314</v>
      </c>
      <c r="R3142" t="s">
        <v>8315</v>
      </c>
      <c r="S3142" s="17">
        <f t="shared" si="296"/>
        <v>42802.718784722223</v>
      </c>
      <c r="T3142" s="17">
        <f t="shared" si="297"/>
        <v>42832.677118055552</v>
      </c>
      <c r="U3142">
        <f t="shared" si="298"/>
        <v>2017</v>
      </c>
      <c r="V3142" t="str">
        <f>TEXT(W3142*29,"mmm")</f>
        <v>Mar</v>
      </c>
      <c r="W3142">
        <f t="shared" si="299"/>
        <v>3</v>
      </c>
    </row>
    <row r="3143" spans="1:23" ht="64" x14ac:dyDescent="0.2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95"/>
        <v>52</v>
      </c>
      <c r="P3143">
        <f t="shared" si="294"/>
        <v>32.25</v>
      </c>
      <c r="Q3143" s="11" t="s">
        <v>8314</v>
      </c>
      <c r="R3143" t="s">
        <v>8315</v>
      </c>
      <c r="S3143" s="17">
        <f t="shared" si="296"/>
        <v>42800.753333333334</v>
      </c>
      <c r="T3143" s="17">
        <f t="shared" si="297"/>
        <v>42841.833333333328</v>
      </c>
      <c r="U3143">
        <f t="shared" si="298"/>
        <v>2017</v>
      </c>
      <c r="V3143" t="str">
        <f>TEXT(W3143*29,"mmm")</f>
        <v>Mar</v>
      </c>
      <c r="W3143">
        <f t="shared" si="299"/>
        <v>3</v>
      </c>
    </row>
    <row r="3144" spans="1:23" ht="48" x14ac:dyDescent="0.2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95"/>
        <v>2</v>
      </c>
      <c r="P3144">
        <f t="shared" si="294"/>
        <v>15</v>
      </c>
      <c r="Q3144" s="11" t="s">
        <v>8314</v>
      </c>
      <c r="R3144" t="s">
        <v>8315</v>
      </c>
      <c r="S3144" s="17">
        <f t="shared" si="296"/>
        <v>42783.513182870374</v>
      </c>
      <c r="T3144" s="17">
        <f t="shared" si="297"/>
        <v>42813.471516203703</v>
      </c>
      <c r="U3144">
        <f t="shared" si="298"/>
        <v>2017</v>
      </c>
      <c r="V3144" t="str">
        <f>TEXT(W3144*29,"mmm")</f>
        <v>Feb</v>
      </c>
      <c r="W3144">
        <f t="shared" si="299"/>
        <v>2</v>
      </c>
    </row>
    <row r="3145" spans="1:23" ht="64" x14ac:dyDescent="0.2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95"/>
        <v>0</v>
      </c>
      <c r="P3145">
        <f t="shared" si="294"/>
        <v>0</v>
      </c>
      <c r="Q3145" s="11" t="s">
        <v>8314</v>
      </c>
      <c r="R3145" t="s">
        <v>8315</v>
      </c>
      <c r="S3145" s="17">
        <f t="shared" si="296"/>
        <v>42808.358287037037</v>
      </c>
      <c r="T3145" s="17">
        <f t="shared" si="297"/>
        <v>42834.358287037037</v>
      </c>
      <c r="U3145">
        <f t="shared" si="298"/>
        <v>2017</v>
      </c>
      <c r="V3145" t="str">
        <f>TEXT(W3145*29,"mmm")</f>
        <v>Mar</v>
      </c>
      <c r="W3145">
        <f t="shared" si="299"/>
        <v>3</v>
      </c>
    </row>
    <row r="3146" spans="1:23" ht="64" x14ac:dyDescent="0.2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95"/>
        <v>75</v>
      </c>
      <c r="P3146">
        <f t="shared" si="294"/>
        <v>251.33</v>
      </c>
      <c r="Q3146" s="11" t="s">
        <v>8314</v>
      </c>
      <c r="R3146" t="s">
        <v>8315</v>
      </c>
      <c r="S3146" s="17">
        <f t="shared" si="296"/>
        <v>42796.538275462968</v>
      </c>
      <c r="T3146" s="17">
        <f t="shared" si="297"/>
        <v>42813.25</v>
      </c>
      <c r="U3146">
        <f t="shared" si="298"/>
        <v>2017</v>
      </c>
      <c r="V3146" t="str">
        <f>TEXT(W3146*29,"mmm")</f>
        <v>Mar</v>
      </c>
      <c r="W3146">
        <f t="shared" si="299"/>
        <v>3</v>
      </c>
    </row>
    <row r="3147" spans="1:23" ht="32" x14ac:dyDescent="0.2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95"/>
        <v>0</v>
      </c>
      <c r="P3147">
        <f t="shared" si="294"/>
        <v>0</v>
      </c>
      <c r="Q3147" s="11" t="s">
        <v>8314</v>
      </c>
      <c r="R3147" t="s">
        <v>8315</v>
      </c>
      <c r="S3147" s="17">
        <f t="shared" si="296"/>
        <v>42762.040902777779</v>
      </c>
      <c r="T3147" s="17">
        <f t="shared" si="297"/>
        <v>42821.999236111107</v>
      </c>
      <c r="U3147">
        <f t="shared" si="298"/>
        <v>2017</v>
      </c>
      <c r="V3147" t="str">
        <f>TEXT(W3147*29,"mmm")</f>
        <v>Jan</v>
      </c>
      <c r="W3147">
        <f t="shared" si="299"/>
        <v>1</v>
      </c>
    </row>
    <row r="3148" spans="1:23" ht="32" x14ac:dyDescent="0.2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95"/>
        <v>11</v>
      </c>
      <c r="P3148">
        <f t="shared" si="294"/>
        <v>437.5</v>
      </c>
      <c r="Q3148" s="11" t="s">
        <v>8314</v>
      </c>
      <c r="R3148" t="s">
        <v>8315</v>
      </c>
      <c r="S3148" s="17">
        <f t="shared" si="296"/>
        <v>42796.682476851856</v>
      </c>
      <c r="T3148" s="17">
        <f t="shared" si="297"/>
        <v>42841.640810185185</v>
      </c>
      <c r="U3148">
        <f t="shared" si="298"/>
        <v>2017</v>
      </c>
      <c r="V3148" t="str">
        <f>TEXT(W3148*29,"mmm")</f>
        <v>Mar</v>
      </c>
      <c r="W3148">
        <f t="shared" si="299"/>
        <v>3</v>
      </c>
    </row>
    <row r="3149" spans="1:23" ht="48" x14ac:dyDescent="0.2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95"/>
        <v>118</v>
      </c>
      <c r="P3149">
        <f t="shared" si="294"/>
        <v>110.35</v>
      </c>
      <c r="Q3149" s="11" t="s">
        <v>8314</v>
      </c>
      <c r="R3149" t="s">
        <v>8315</v>
      </c>
      <c r="S3149" s="17">
        <f t="shared" si="296"/>
        <v>41909.969386574077</v>
      </c>
      <c r="T3149" s="17">
        <f t="shared" si="297"/>
        <v>41950.011053240742</v>
      </c>
      <c r="U3149">
        <f t="shared" si="298"/>
        <v>2014</v>
      </c>
      <c r="V3149" t="str">
        <f>TEXT(W3149*29,"mmm")</f>
        <v>Sep</v>
      </c>
      <c r="W3149">
        <f t="shared" si="299"/>
        <v>9</v>
      </c>
    </row>
    <row r="3150" spans="1:23" ht="32" x14ac:dyDescent="0.2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95"/>
        <v>131</v>
      </c>
      <c r="P3150">
        <f t="shared" si="294"/>
        <v>41.42</v>
      </c>
      <c r="Q3150" s="11" t="s">
        <v>8314</v>
      </c>
      <c r="R3150" t="s">
        <v>8315</v>
      </c>
      <c r="S3150" s="17">
        <f t="shared" si="296"/>
        <v>41891.665324074071</v>
      </c>
      <c r="T3150" s="17">
        <f t="shared" si="297"/>
        <v>41913.166666666664</v>
      </c>
      <c r="U3150">
        <f t="shared" si="298"/>
        <v>2014</v>
      </c>
      <c r="V3150" t="str">
        <f>TEXT(W3150*29,"mmm")</f>
        <v>Sep</v>
      </c>
      <c r="W3150">
        <f t="shared" si="299"/>
        <v>9</v>
      </c>
    </row>
    <row r="3151" spans="1:23" ht="48" x14ac:dyDescent="0.2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95"/>
        <v>104</v>
      </c>
      <c r="P3151">
        <f t="shared" si="294"/>
        <v>52</v>
      </c>
      <c r="Q3151" s="11" t="s">
        <v>8314</v>
      </c>
      <c r="R3151" t="s">
        <v>8315</v>
      </c>
      <c r="S3151" s="17">
        <f t="shared" si="296"/>
        <v>41226.017361111109</v>
      </c>
      <c r="T3151" s="17">
        <f t="shared" si="297"/>
        <v>41250.083333333336</v>
      </c>
      <c r="U3151">
        <f t="shared" si="298"/>
        <v>2012</v>
      </c>
      <c r="V3151" t="str">
        <f>TEXT(W3151*29,"mmm")</f>
        <v>Nov</v>
      </c>
      <c r="W3151">
        <f t="shared" si="299"/>
        <v>11</v>
      </c>
    </row>
    <row r="3152" spans="1:23" ht="64" x14ac:dyDescent="0.2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95"/>
        <v>101</v>
      </c>
      <c r="P3152">
        <f t="shared" si="294"/>
        <v>33.99</v>
      </c>
      <c r="Q3152" s="11" t="s">
        <v>8314</v>
      </c>
      <c r="R3152" t="s">
        <v>8315</v>
      </c>
      <c r="S3152" s="17">
        <f t="shared" si="296"/>
        <v>40478.263923611114</v>
      </c>
      <c r="T3152" s="17">
        <f t="shared" si="297"/>
        <v>40568.166666666664</v>
      </c>
      <c r="U3152">
        <f t="shared" si="298"/>
        <v>2010</v>
      </c>
      <c r="V3152" t="str">
        <f>TEXT(W3152*29,"mmm")</f>
        <v>Oct</v>
      </c>
      <c r="W3152">
        <f t="shared" si="299"/>
        <v>10</v>
      </c>
    </row>
    <row r="3153" spans="1:23" ht="32" x14ac:dyDescent="0.2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95"/>
        <v>100</v>
      </c>
      <c r="P3153">
        <f t="shared" si="294"/>
        <v>103.35</v>
      </c>
      <c r="Q3153" s="11" t="s">
        <v>8314</v>
      </c>
      <c r="R3153" t="s">
        <v>8315</v>
      </c>
      <c r="S3153" s="17">
        <f t="shared" si="296"/>
        <v>41862.83997685185</v>
      </c>
      <c r="T3153" s="17">
        <f t="shared" si="297"/>
        <v>41892.83997685185</v>
      </c>
      <c r="U3153">
        <f t="shared" si="298"/>
        <v>2014</v>
      </c>
      <c r="V3153" t="str">
        <f>TEXT(W3153*29,"mmm")</f>
        <v>Aug</v>
      </c>
      <c r="W3153">
        <f t="shared" si="299"/>
        <v>8</v>
      </c>
    </row>
    <row r="3154" spans="1:23" ht="48" x14ac:dyDescent="0.2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95"/>
        <v>106</v>
      </c>
      <c r="P3154">
        <f t="shared" si="294"/>
        <v>34.79</v>
      </c>
      <c r="Q3154" s="11" t="s">
        <v>8314</v>
      </c>
      <c r="R3154" t="s">
        <v>8315</v>
      </c>
      <c r="S3154" s="17">
        <f t="shared" si="296"/>
        <v>41550.867673611108</v>
      </c>
      <c r="T3154" s="17">
        <f t="shared" si="297"/>
        <v>41580.867673611108</v>
      </c>
      <c r="U3154">
        <f t="shared" si="298"/>
        <v>2013</v>
      </c>
      <c r="V3154" t="str">
        <f>TEXT(W3154*29,"mmm")</f>
        <v>Oct</v>
      </c>
      <c r="W3154">
        <f t="shared" si="299"/>
        <v>10</v>
      </c>
    </row>
    <row r="3155" spans="1:23" ht="48" x14ac:dyDescent="0.2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95"/>
        <v>336</v>
      </c>
      <c r="P3155">
        <f t="shared" si="294"/>
        <v>41.77</v>
      </c>
      <c r="Q3155" s="11" t="s">
        <v>8314</v>
      </c>
      <c r="R3155" t="s">
        <v>8315</v>
      </c>
      <c r="S3155" s="17">
        <f t="shared" si="296"/>
        <v>40633.154363425929</v>
      </c>
      <c r="T3155" s="17">
        <f t="shared" si="297"/>
        <v>40664.207638888889</v>
      </c>
      <c r="U3155">
        <f t="shared" si="298"/>
        <v>2011</v>
      </c>
      <c r="V3155" t="str">
        <f>TEXT(W3155*29,"mmm")</f>
        <v>Mar</v>
      </c>
      <c r="W3155">
        <f t="shared" si="299"/>
        <v>3</v>
      </c>
    </row>
    <row r="3156" spans="1:23" ht="48" x14ac:dyDescent="0.2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95"/>
        <v>113</v>
      </c>
      <c r="P3156">
        <f t="shared" si="294"/>
        <v>64.27</v>
      </c>
      <c r="Q3156" s="11" t="s">
        <v>8314</v>
      </c>
      <c r="R3156" t="s">
        <v>8315</v>
      </c>
      <c r="S3156" s="17">
        <f t="shared" si="296"/>
        <v>40970.875671296293</v>
      </c>
      <c r="T3156" s="17">
        <f t="shared" si="297"/>
        <v>41000.834004629629</v>
      </c>
      <c r="U3156">
        <f t="shared" si="298"/>
        <v>2012</v>
      </c>
      <c r="V3156" t="str">
        <f>TEXT(W3156*29,"mmm")</f>
        <v>Mar</v>
      </c>
      <c r="W3156">
        <f t="shared" si="299"/>
        <v>3</v>
      </c>
    </row>
    <row r="3157" spans="1:23" ht="48" x14ac:dyDescent="0.2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95"/>
        <v>189</v>
      </c>
      <c r="P3157">
        <f t="shared" si="294"/>
        <v>31.21</v>
      </c>
      <c r="Q3157" s="11" t="s">
        <v>8314</v>
      </c>
      <c r="R3157" t="s">
        <v>8315</v>
      </c>
      <c r="S3157" s="17">
        <f t="shared" si="296"/>
        <v>41233.499131944445</v>
      </c>
      <c r="T3157" s="17">
        <f t="shared" si="297"/>
        <v>41263.499131944445</v>
      </c>
      <c r="U3157">
        <f t="shared" si="298"/>
        <v>2012</v>
      </c>
      <c r="V3157" t="str">
        <f>TEXT(W3157*29,"mmm")</f>
        <v>Nov</v>
      </c>
      <c r="W3157">
        <f t="shared" si="299"/>
        <v>11</v>
      </c>
    </row>
    <row r="3158" spans="1:23" ht="48" x14ac:dyDescent="0.2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95"/>
        <v>102</v>
      </c>
      <c r="P3158">
        <f t="shared" si="294"/>
        <v>62.92</v>
      </c>
      <c r="Q3158" s="11" t="s">
        <v>8314</v>
      </c>
      <c r="R3158" t="s">
        <v>8315</v>
      </c>
      <c r="S3158" s="17">
        <f t="shared" si="296"/>
        <v>41026.953055555554</v>
      </c>
      <c r="T3158" s="17">
        <f t="shared" si="297"/>
        <v>41061.953055555554</v>
      </c>
      <c r="U3158">
        <f t="shared" si="298"/>
        <v>2012</v>
      </c>
      <c r="V3158" t="str">
        <f>TEXT(W3158*29,"mmm")</f>
        <v>Apr</v>
      </c>
      <c r="W3158">
        <f t="shared" si="299"/>
        <v>4</v>
      </c>
    </row>
    <row r="3159" spans="1:23" ht="32" x14ac:dyDescent="0.2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95"/>
        <v>101</v>
      </c>
      <c r="P3159">
        <f t="shared" si="294"/>
        <v>98.54</v>
      </c>
      <c r="Q3159" s="11" t="s">
        <v>8314</v>
      </c>
      <c r="R3159" t="s">
        <v>8315</v>
      </c>
      <c r="S3159" s="17">
        <f t="shared" si="296"/>
        <v>41829.788252314815</v>
      </c>
      <c r="T3159" s="17">
        <f t="shared" si="297"/>
        <v>41839.208333333336</v>
      </c>
      <c r="U3159">
        <f t="shared" si="298"/>
        <v>2014</v>
      </c>
      <c r="V3159" t="str">
        <f>TEXT(W3159*29,"mmm")</f>
        <v>Jul</v>
      </c>
      <c r="W3159">
        <f t="shared" si="299"/>
        <v>7</v>
      </c>
    </row>
    <row r="3160" spans="1:23" ht="32" x14ac:dyDescent="0.2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95"/>
        <v>114</v>
      </c>
      <c r="P3160">
        <f t="shared" si="294"/>
        <v>82.61</v>
      </c>
      <c r="Q3160" s="11" t="s">
        <v>8314</v>
      </c>
      <c r="R3160" t="s">
        <v>8315</v>
      </c>
      <c r="S3160" s="17">
        <f t="shared" si="296"/>
        <v>41447.839722222219</v>
      </c>
      <c r="T3160" s="17">
        <f t="shared" si="297"/>
        <v>41477.839722222219</v>
      </c>
      <c r="U3160">
        <f t="shared" si="298"/>
        <v>2013</v>
      </c>
      <c r="V3160" t="str">
        <f>TEXT(W3160*29,"mmm")</f>
        <v>Jun</v>
      </c>
      <c r="W3160">
        <f t="shared" si="299"/>
        <v>6</v>
      </c>
    </row>
    <row r="3161" spans="1:23" ht="32" x14ac:dyDescent="0.2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95"/>
        <v>133</v>
      </c>
      <c r="P3161">
        <f t="shared" si="294"/>
        <v>38.5</v>
      </c>
      <c r="Q3161" s="11" t="s">
        <v>8314</v>
      </c>
      <c r="R3161" t="s">
        <v>8315</v>
      </c>
      <c r="S3161" s="17">
        <f t="shared" si="296"/>
        <v>40884.066678240742</v>
      </c>
      <c r="T3161" s="17">
        <f t="shared" si="297"/>
        <v>40926.958333333336</v>
      </c>
      <c r="U3161">
        <f t="shared" si="298"/>
        <v>2011</v>
      </c>
      <c r="V3161" t="str">
        <f>TEXT(W3161*29,"mmm")</f>
        <v>Dec</v>
      </c>
      <c r="W3161">
        <f t="shared" si="299"/>
        <v>12</v>
      </c>
    </row>
    <row r="3162" spans="1:23" ht="48" x14ac:dyDescent="0.2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95"/>
        <v>102</v>
      </c>
      <c r="P3162">
        <f t="shared" si="294"/>
        <v>80.16</v>
      </c>
      <c r="Q3162" s="11" t="s">
        <v>8314</v>
      </c>
      <c r="R3162" t="s">
        <v>8315</v>
      </c>
      <c r="S3162" s="17">
        <f t="shared" si="296"/>
        <v>41841.26489583333</v>
      </c>
      <c r="T3162" s="17">
        <f t="shared" si="297"/>
        <v>41864.207638888889</v>
      </c>
      <c r="U3162">
        <f t="shared" si="298"/>
        <v>2014</v>
      </c>
      <c r="V3162" t="str">
        <f>TEXT(W3162*29,"mmm")</f>
        <v>Jul</v>
      </c>
      <c r="W3162">
        <f t="shared" si="299"/>
        <v>7</v>
      </c>
    </row>
    <row r="3163" spans="1:23" ht="48" x14ac:dyDescent="0.2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95"/>
        <v>105</v>
      </c>
      <c r="P3163">
        <f t="shared" si="294"/>
        <v>28.41</v>
      </c>
      <c r="Q3163" s="11" t="s">
        <v>8314</v>
      </c>
      <c r="R3163" t="s">
        <v>8315</v>
      </c>
      <c r="S3163" s="17">
        <f t="shared" si="296"/>
        <v>41897.536134259259</v>
      </c>
      <c r="T3163" s="17">
        <f t="shared" si="297"/>
        <v>41927.536134259259</v>
      </c>
      <c r="U3163">
        <f t="shared" si="298"/>
        <v>2014</v>
      </c>
      <c r="V3163" t="str">
        <f>TEXT(W3163*29,"mmm")</f>
        <v>Sep</v>
      </c>
      <c r="W3163">
        <f t="shared" si="299"/>
        <v>9</v>
      </c>
    </row>
    <row r="3164" spans="1:23" ht="48" x14ac:dyDescent="0.2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95"/>
        <v>127</v>
      </c>
      <c r="P3164">
        <f t="shared" si="294"/>
        <v>80.73</v>
      </c>
      <c r="Q3164" s="11" t="s">
        <v>8314</v>
      </c>
      <c r="R3164" t="s">
        <v>8315</v>
      </c>
      <c r="S3164" s="17">
        <f t="shared" si="296"/>
        <v>41799.685902777775</v>
      </c>
      <c r="T3164" s="17">
        <f t="shared" si="297"/>
        <v>41827.083333333336</v>
      </c>
      <c r="U3164">
        <f t="shared" si="298"/>
        <v>2014</v>
      </c>
      <c r="V3164" t="str">
        <f>TEXT(W3164*29,"mmm")</f>
        <v>Jun</v>
      </c>
      <c r="W3164">
        <f t="shared" si="299"/>
        <v>6</v>
      </c>
    </row>
    <row r="3165" spans="1:23" ht="48" x14ac:dyDescent="0.2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95"/>
        <v>111</v>
      </c>
      <c r="P3165">
        <f t="shared" si="294"/>
        <v>200.69</v>
      </c>
      <c r="Q3165" s="11" t="s">
        <v>8314</v>
      </c>
      <c r="R3165" t="s">
        <v>8315</v>
      </c>
      <c r="S3165" s="17">
        <f t="shared" si="296"/>
        <v>41775.753761574073</v>
      </c>
      <c r="T3165" s="17">
        <f t="shared" si="297"/>
        <v>41805.753761574073</v>
      </c>
      <c r="U3165">
        <f t="shared" si="298"/>
        <v>2014</v>
      </c>
      <c r="V3165" t="str">
        <f>TEXT(W3165*29,"mmm")</f>
        <v>May</v>
      </c>
      <c r="W3165">
        <f t="shared" si="299"/>
        <v>5</v>
      </c>
    </row>
    <row r="3166" spans="1:23" ht="48" x14ac:dyDescent="0.2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95"/>
        <v>107</v>
      </c>
      <c r="P3166">
        <f t="shared" si="294"/>
        <v>37.590000000000003</v>
      </c>
      <c r="Q3166" s="11" t="s">
        <v>8314</v>
      </c>
      <c r="R3166" t="s">
        <v>8315</v>
      </c>
      <c r="S3166" s="17">
        <f t="shared" si="296"/>
        <v>41766.80572916667</v>
      </c>
      <c r="T3166" s="17">
        <f t="shared" si="297"/>
        <v>41799.80572916667</v>
      </c>
      <c r="U3166">
        <f t="shared" si="298"/>
        <v>2014</v>
      </c>
      <c r="V3166" t="str">
        <f>TEXT(W3166*29,"mmm")</f>
        <v>May</v>
      </c>
      <c r="W3166">
        <f t="shared" si="299"/>
        <v>5</v>
      </c>
    </row>
    <row r="3167" spans="1:23" ht="48" x14ac:dyDescent="0.2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95"/>
        <v>163</v>
      </c>
      <c r="P3167">
        <f t="shared" si="294"/>
        <v>58.1</v>
      </c>
      <c r="Q3167" s="11" t="s">
        <v>8314</v>
      </c>
      <c r="R3167" t="s">
        <v>8315</v>
      </c>
      <c r="S3167" s="17">
        <f t="shared" si="296"/>
        <v>40644.159259259257</v>
      </c>
      <c r="T3167" s="17">
        <f t="shared" si="297"/>
        <v>40666.165972222225</v>
      </c>
      <c r="U3167">
        <f t="shared" si="298"/>
        <v>2011</v>
      </c>
      <c r="V3167" t="str">
        <f>TEXT(W3167*29,"mmm")</f>
        <v>Apr</v>
      </c>
      <c r="W3167">
        <f t="shared" si="299"/>
        <v>4</v>
      </c>
    </row>
    <row r="3168" spans="1:23" ht="48" x14ac:dyDescent="0.2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95"/>
        <v>160</v>
      </c>
      <c r="P3168">
        <f t="shared" si="294"/>
        <v>60.3</v>
      </c>
      <c r="Q3168" s="11" t="s">
        <v>8314</v>
      </c>
      <c r="R3168" t="s">
        <v>8315</v>
      </c>
      <c r="S3168" s="17">
        <f t="shared" si="296"/>
        <v>41940.69158564815</v>
      </c>
      <c r="T3168" s="17">
        <f t="shared" si="297"/>
        <v>41969.332638888889</v>
      </c>
      <c r="U3168">
        <f t="shared" si="298"/>
        <v>2014</v>
      </c>
      <c r="V3168" t="str">
        <f>TEXT(W3168*29,"mmm")</f>
        <v>Oct</v>
      </c>
      <c r="W3168">
        <f t="shared" si="299"/>
        <v>10</v>
      </c>
    </row>
    <row r="3169" spans="1:23" ht="32" x14ac:dyDescent="0.2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95"/>
        <v>116</v>
      </c>
      <c r="P3169">
        <f t="shared" si="294"/>
        <v>63.36</v>
      </c>
      <c r="Q3169" s="11" t="s">
        <v>8314</v>
      </c>
      <c r="R3169" t="s">
        <v>8315</v>
      </c>
      <c r="S3169" s="17">
        <f t="shared" si="296"/>
        <v>41839.175706018519</v>
      </c>
      <c r="T3169" s="17">
        <f t="shared" si="297"/>
        <v>41853.175706018519</v>
      </c>
      <c r="U3169">
        <f t="shared" si="298"/>
        <v>2014</v>
      </c>
      <c r="V3169" t="str">
        <f>TEXT(W3169*29,"mmm")</f>
        <v>Jul</v>
      </c>
      <c r="W3169">
        <f t="shared" si="299"/>
        <v>7</v>
      </c>
    </row>
    <row r="3170" spans="1:23" ht="48" x14ac:dyDescent="0.2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95"/>
        <v>124</v>
      </c>
      <c r="P3170">
        <f t="shared" si="294"/>
        <v>50.9</v>
      </c>
      <c r="Q3170" s="11" t="s">
        <v>8314</v>
      </c>
      <c r="R3170" t="s">
        <v>8315</v>
      </c>
      <c r="S3170" s="17">
        <f t="shared" si="296"/>
        <v>41772.105937500004</v>
      </c>
      <c r="T3170" s="17">
        <f t="shared" si="297"/>
        <v>41803.916666666664</v>
      </c>
      <c r="U3170">
        <f t="shared" si="298"/>
        <v>2014</v>
      </c>
      <c r="V3170" t="str">
        <f>TEXT(W3170*29,"mmm")</f>
        <v>May</v>
      </c>
      <c r="W3170">
        <f t="shared" si="299"/>
        <v>5</v>
      </c>
    </row>
    <row r="3171" spans="1:23" ht="32" x14ac:dyDescent="0.2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95"/>
        <v>103</v>
      </c>
      <c r="P3171">
        <f t="shared" si="294"/>
        <v>100.5</v>
      </c>
      <c r="Q3171" s="11" t="s">
        <v>8314</v>
      </c>
      <c r="R3171" t="s">
        <v>8315</v>
      </c>
      <c r="S3171" s="17">
        <f t="shared" si="296"/>
        <v>41591.737974537034</v>
      </c>
      <c r="T3171" s="17">
        <f t="shared" si="297"/>
        <v>41621.207638888889</v>
      </c>
      <c r="U3171">
        <f t="shared" si="298"/>
        <v>2013</v>
      </c>
      <c r="V3171" t="str">
        <f>TEXT(W3171*29,"mmm")</f>
        <v>Nov</v>
      </c>
      <c r="W3171">
        <f t="shared" si="299"/>
        <v>11</v>
      </c>
    </row>
    <row r="3172" spans="1:23" ht="32" x14ac:dyDescent="0.2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95"/>
        <v>112</v>
      </c>
      <c r="P3172">
        <f t="shared" si="294"/>
        <v>31.62</v>
      </c>
      <c r="Q3172" s="11" t="s">
        <v>8314</v>
      </c>
      <c r="R3172" t="s">
        <v>8315</v>
      </c>
      <c r="S3172" s="17">
        <f t="shared" si="296"/>
        <v>41789.080370370371</v>
      </c>
      <c r="T3172" s="17">
        <f t="shared" si="297"/>
        <v>41822.166666666664</v>
      </c>
      <c r="U3172">
        <f t="shared" si="298"/>
        <v>2014</v>
      </c>
      <c r="V3172" t="str">
        <f>TEXT(W3172*29,"mmm")</f>
        <v>May</v>
      </c>
      <c r="W3172">
        <f t="shared" si="299"/>
        <v>5</v>
      </c>
    </row>
    <row r="3173" spans="1:23" ht="48" x14ac:dyDescent="0.2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95"/>
        <v>109</v>
      </c>
      <c r="P3173">
        <f t="shared" si="294"/>
        <v>65.099999999999994</v>
      </c>
      <c r="Q3173" s="11" t="s">
        <v>8314</v>
      </c>
      <c r="R3173" t="s">
        <v>8315</v>
      </c>
      <c r="S3173" s="17">
        <f t="shared" si="296"/>
        <v>42466.608310185184</v>
      </c>
      <c r="T3173" s="17">
        <f t="shared" si="297"/>
        <v>42496.608310185184</v>
      </c>
      <c r="U3173">
        <f t="shared" si="298"/>
        <v>2016</v>
      </c>
      <c r="V3173" t="str">
        <f>TEXT(W3173*29,"mmm")</f>
        <v>Apr</v>
      </c>
      <c r="W3173">
        <f t="shared" si="299"/>
        <v>4</v>
      </c>
    </row>
    <row r="3174" spans="1:23" ht="48" x14ac:dyDescent="0.2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95"/>
        <v>115</v>
      </c>
      <c r="P3174">
        <f t="shared" si="294"/>
        <v>79.31</v>
      </c>
      <c r="Q3174" s="11" t="s">
        <v>8314</v>
      </c>
      <c r="R3174" t="s">
        <v>8315</v>
      </c>
      <c r="S3174" s="17">
        <f t="shared" si="296"/>
        <v>40923.729953703703</v>
      </c>
      <c r="T3174" s="17">
        <f t="shared" si="297"/>
        <v>40953.729953703703</v>
      </c>
      <c r="U3174">
        <f t="shared" si="298"/>
        <v>2012</v>
      </c>
      <c r="V3174" t="str">
        <f>TEXT(W3174*29,"mmm")</f>
        <v>Jan</v>
      </c>
      <c r="W3174">
        <f t="shared" si="299"/>
        <v>1</v>
      </c>
    </row>
    <row r="3175" spans="1:23" ht="48" x14ac:dyDescent="0.2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95"/>
        <v>103</v>
      </c>
      <c r="P3175">
        <f t="shared" si="294"/>
        <v>139.19</v>
      </c>
      <c r="Q3175" s="11" t="s">
        <v>8314</v>
      </c>
      <c r="R3175" t="s">
        <v>8315</v>
      </c>
      <c r="S3175" s="17">
        <f t="shared" si="296"/>
        <v>41878.878379629627</v>
      </c>
      <c r="T3175" s="17">
        <f t="shared" si="297"/>
        <v>41908.878379629627</v>
      </c>
      <c r="U3175">
        <f t="shared" si="298"/>
        <v>2014</v>
      </c>
      <c r="V3175" t="str">
        <f>TEXT(W3175*29,"mmm")</f>
        <v>Aug</v>
      </c>
      <c r="W3175">
        <f t="shared" si="299"/>
        <v>8</v>
      </c>
    </row>
    <row r="3176" spans="1:23" ht="48" x14ac:dyDescent="0.2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95"/>
        <v>101</v>
      </c>
      <c r="P3176">
        <f t="shared" si="294"/>
        <v>131.91</v>
      </c>
      <c r="Q3176" s="11" t="s">
        <v>8314</v>
      </c>
      <c r="R3176" t="s">
        <v>8315</v>
      </c>
      <c r="S3176" s="17">
        <f t="shared" si="296"/>
        <v>41862.864675925928</v>
      </c>
      <c r="T3176" s="17">
        <f t="shared" si="297"/>
        <v>41876.864675925928</v>
      </c>
      <c r="U3176">
        <f t="shared" si="298"/>
        <v>2014</v>
      </c>
      <c r="V3176" t="str">
        <f>TEXT(W3176*29,"mmm")</f>
        <v>Aug</v>
      </c>
      <c r="W3176">
        <f t="shared" si="299"/>
        <v>8</v>
      </c>
    </row>
    <row r="3177" spans="1:23" ht="48" x14ac:dyDescent="0.2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95"/>
        <v>110</v>
      </c>
      <c r="P3177">
        <f t="shared" si="294"/>
        <v>91.3</v>
      </c>
      <c r="Q3177" s="11" t="s">
        <v>8314</v>
      </c>
      <c r="R3177" t="s">
        <v>8315</v>
      </c>
      <c r="S3177" s="17">
        <f t="shared" si="296"/>
        <v>40531.886886574073</v>
      </c>
      <c r="T3177" s="17">
        <f t="shared" si="297"/>
        <v>40591.886886574073</v>
      </c>
      <c r="U3177">
        <f t="shared" si="298"/>
        <v>2010</v>
      </c>
      <c r="V3177" t="str">
        <f>TEXT(W3177*29,"mmm")</f>
        <v>Dec</v>
      </c>
      <c r="W3177">
        <f t="shared" si="299"/>
        <v>12</v>
      </c>
    </row>
    <row r="3178" spans="1:23" ht="48" x14ac:dyDescent="0.2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95"/>
        <v>115</v>
      </c>
      <c r="P3178">
        <f t="shared" si="294"/>
        <v>39.67</v>
      </c>
      <c r="Q3178" s="11" t="s">
        <v>8314</v>
      </c>
      <c r="R3178" t="s">
        <v>8315</v>
      </c>
      <c r="S3178" s="17">
        <f t="shared" si="296"/>
        <v>41477.930914351848</v>
      </c>
      <c r="T3178" s="17">
        <f t="shared" si="297"/>
        <v>41504.625</v>
      </c>
      <c r="U3178">
        <f t="shared" si="298"/>
        <v>2013</v>
      </c>
      <c r="V3178" t="str">
        <f>TEXT(W3178*29,"mmm")</f>
        <v>Jul</v>
      </c>
      <c r="W3178">
        <f t="shared" si="299"/>
        <v>7</v>
      </c>
    </row>
    <row r="3179" spans="1:23" ht="48" x14ac:dyDescent="0.2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95"/>
        <v>117</v>
      </c>
      <c r="P3179">
        <f t="shared" si="294"/>
        <v>57.55</v>
      </c>
      <c r="Q3179" s="11" t="s">
        <v>8314</v>
      </c>
      <c r="R3179" t="s">
        <v>8315</v>
      </c>
      <c r="S3179" s="17">
        <f t="shared" si="296"/>
        <v>41781.666770833333</v>
      </c>
      <c r="T3179" s="17">
        <f t="shared" si="297"/>
        <v>41811.666770833333</v>
      </c>
      <c r="U3179">
        <f t="shared" si="298"/>
        <v>2014</v>
      </c>
      <c r="V3179" t="str">
        <f>TEXT(W3179*29,"mmm")</f>
        <v>May</v>
      </c>
      <c r="W3179">
        <f t="shared" si="299"/>
        <v>5</v>
      </c>
    </row>
    <row r="3180" spans="1:23" ht="48" x14ac:dyDescent="0.2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95"/>
        <v>172</v>
      </c>
      <c r="P3180">
        <f t="shared" si="294"/>
        <v>33.03</v>
      </c>
      <c r="Q3180" s="11" t="s">
        <v>8314</v>
      </c>
      <c r="R3180" t="s">
        <v>8315</v>
      </c>
      <c r="S3180" s="17">
        <f t="shared" si="296"/>
        <v>41806.605034722219</v>
      </c>
      <c r="T3180" s="17">
        <f t="shared" si="297"/>
        <v>41836.605034722219</v>
      </c>
      <c r="U3180">
        <f t="shared" si="298"/>
        <v>2014</v>
      </c>
      <c r="V3180" t="str">
        <f>TEXT(W3180*29,"mmm")</f>
        <v>Jun</v>
      </c>
      <c r="W3180">
        <f t="shared" si="299"/>
        <v>6</v>
      </c>
    </row>
    <row r="3181" spans="1:23" ht="32" x14ac:dyDescent="0.2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95"/>
        <v>114</v>
      </c>
      <c r="P3181">
        <f t="shared" si="294"/>
        <v>77.34</v>
      </c>
      <c r="Q3181" s="11" t="s">
        <v>8314</v>
      </c>
      <c r="R3181" t="s">
        <v>8315</v>
      </c>
      <c r="S3181" s="17">
        <f t="shared" si="296"/>
        <v>41375.702210648145</v>
      </c>
      <c r="T3181" s="17">
        <f t="shared" si="297"/>
        <v>41400.702210648145</v>
      </c>
      <c r="U3181">
        <f t="shared" si="298"/>
        <v>2013</v>
      </c>
      <c r="V3181" t="str">
        <f>TEXT(W3181*29,"mmm")</f>
        <v>Apr</v>
      </c>
      <c r="W3181">
        <f t="shared" si="299"/>
        <v>4</v>
      </c>
    </row>
    <row r="3182" spans="1:23" ht="48" x14ac:dyDescent="0.2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95"/>
        <v>120</v>
      </c>
      <c r="P3182">
        <f t="shared" si="294"/>
        <v>31.93</v>
      </c>
      <c r="Q3182" s="11" t="s">
        <v>8314</v>
      </c>
      <c r="R3182" t="s">
        <v>8315</v>
      </c>
      <c r="S3182" s="17">
        <f t="shared" si="296"/>
        <v>41780.412604166668</v>
      </c>
      <c r="T3182" s="17">
        <f t="shared" si="297"/>
        <v>41810.412604166668</v>
      </c>
      <c r="U3182">
        <f t="shared" si="298"/>
        <v>2014</v>
      </c>
      <c r="V3182" t="str">
        <f>TEXT(W3182*29,"mmm")</f>
        <v>May</v>
      </c>
      <c r="W3182">
        <f t="shared" si="299"/>
        <v>5</v>
      </c>
    </row>
    <row r="3183" spans="1:23" ht="48" x14ac:dyDescent="0.2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95"/>
        <v>109</v>
      </c>
      <c r="P3183">
        <f t="shared" si="294"/>
        <v>36.33</v>
      </c>
      <c r="Q3183" s="11" t="s">
        <v>8314</v>
      </c>
      <c r="R3183" t="s">
        <v>8315</v>
      </c>
      <c r="S3183" s="17">
        <f t="shared" si="296"/>
        <v>41779.310034722221</v>
      </c>
      <c r="T3183" s="17">
        <f t="shared" si="297"/>
        <v>41805.666666666664</v>
      </c>
      <c r="U3183">
        <f t="shared" si="298"/>
        <v>2014</v>
      </c>
      <c r="V3183" t="str">
        <f>TEXT(W3183*29,"mmm")</f>
        <v>May</v>
      </c>
      <c r="W3183">
        <f t="shared" si="299"/>
        <v>5</v>
      </c>
    </row>
    <row r="3184" spans="1:23" ht="64" x14ac:dyDescent="0.2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95"/>
        <v>101</v>
      </c>
      <c r="P3184">
        <f t="shared" si="294"/>
        <v>46.77</v>
      </c>
      <c r="Q3184" s="11" t="s">
        <v>8314</v>
      </c>
      <c r="R3184" t="s">
        <v>8315</v>
      </c>
      <c r="S3184" s="17">
        <f t="shared" si="296"/>
        <v>40883.949317129627</v>
      </c>
      <c r="T3184" s="17">
        <f t="shared" si="297"/>
        <v>40939.708333333336</v>
      </c>
      <c r="U3184">
        <f t="shared" si="298"/>
        <v>2011</v>
      </c>
      <c r="V3184" t="str">
        <f>TEXT(W3184*29,"mmm")</f>
        <v>Dec</v>
      </c>
      <c r="W3184">
        <f t="shared" si="299"/>
        <v>12</v>
      </c>
    </row>
    <row r="3185" spans="1:23" ht="48" x14ac:dyDescent="0.2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95"/>
        <v>109</v>
      </c>
      <c r="P3185">
        <f t="shared" si="294"/>
        <v>40.07</v>
      </c>
      <c r="Q3185" s="11" t="s">
        <v>8314</v>
      </c>
      <c r="R3185" t="s">
        <v>8315</v>
      </c>
      <c r="S3185" s="17">
        <f t="shared" si="296"/>
        <v>41491.79478009259</v>
      </c>
      <c r="T3185" s="17">
        <f t="shared" si="297"/>
        <v>41509.79478009259</v>
      </c>
      <c r="U3185">
        <f t="shared" si="298"/>
        <v>2013</v>
      </c>
      <c r="V3185" t="str">
        <f>TEXT(W3185*29,"mmm")</f>
        <v>Aug</v>
      </c>
      <c r="W3185">
        <f t="shared" si="299"/>
        <v>8</v>
      </c>
    </row>
    <row r="3186" spans="1:23" ht="48" x14ac:dyDescent="0.2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95"/>
        <v>107</v>
      </c>
      <c r="P3186">
        <f t="shared" si="294"/>
        <v>100.22</v>
      </c>
      <c r="Q3186" s="11" t="s">
        <v>8314</v>
      </c>
      <c r="R3186" t="s">
        <v>8315</v>
      </c>
      <c r="S3186" s="17">
        <f t="shared" si="296"/>
        <v>41791.993414351848</v>
      </c>
      <c r="T3186" s="17">
        <f t="shared" si="297"/>
        <v>41821.993414351848</v>
      </c>
      <c r="U3186">
        <f t="shared" si="298"/>
        <v>2014</v>
      </c>
      <c r="V3186" t="str">
        <f>TEXT(W3186*29,"mmm")</f>
        <v>Jun</v>
      </c>
      <c r="W3186">
        <f t="shared" si="299"/>
        <v>6</v>
      </c>
    </row>
    <row r="3187" spans="1:23" ht="48" x14ac:dyDescent="0.2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95"/>
        <v>100</v>
      </c>
      <c r="P3187">
        <f t="shared" si="294"/>
        <v>41.67</v>
      </c>
      <c r="Q3187" s="11" t="s">
        <v>8314</v>
      </c>
      <c r="R3187" t="s">
        <v>8315</v>
      </c>
      <c r="S3187" s="17">
        <f t="shared" si="296"/>
        <v>41829.977326388893</v>
      </c>
      <c r="T3187" s="17">
        <f t="shared" si="297"/>
        <v>41836.977326388893</v>
      </c>
      <c r="U3187">
        <f t="shared" si="298"/>
        <v>2014</v>
      </c>
      <c r="V3187" t="str">
        <f>TEXT(W3187*29,"mmm")</f>
        <v>Jul</v>
      </c>
      <c r="W3187">
        <f t="shared" si="299"/>
        <v>7</v>
      </c>
    </row>
    <row r="3188" spans="1:23" ht="48" x14ac:dyDescent="0.2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95"/>
        <v>102</v>
      </c>
      <c r="P3188">
        <f t="shared" si="294"/>
        <v>46.71</v>
      </c>
      <c r="Q3188" s="11" t="s">
        <v>8314</v>
      </c>
      <c r="R3188" t="s">
        <v>8315</v>
      </c>
      <c r="S3188" s="17">
        <f t="shared" si="296"/>
        <v>41868.924050925925</v>
      </c>
      <c r="T3188" s="17">
        <f t="shared" si="297"/>
        <v>41898.875</v>
      </c>
      <c r="U3188">
        <f t="shared" si="298"/>
        <v>2014</v>
      </c>
      <c r="V3188" t="str">
        <f>TEXT(W3188*29,"mmm")</f>
        <v>Aug</v>
      </c>
      <c r="W3188">
        <f t="shared" si="299"/>
        <v>8</v>
      </c>
    </row>
    <row r="3189" spans="1:23" ht="48" x14ac:dyDescent="0.2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95"/>
        <v>116</v>
      </c>
      <c r="P3189">
        <f t="shared" si="294"/>
        <v>71.489999999999995</v>
      </c>
      <c r="Q3189" s="11" t="s">
        <v>8314</v>
      </c>
      <c r="R3189" t="s">
        <v>8315</v>
      </c>
      <c r="S3189" s="17">
        <f t="shared" si="296"/>
        <v>41835.666354166664</v>
      </c>
      <c r="T3189" s="17">
        <f t="shared" si="297"/>
        <v>41855.666354166664</v>
      </c>
      <c r="U3189">
        <f t="shared" si="298"/>
        <v>2014</v>
      </c>
      <c r="V3189" t="str">
        <f>TEXT(W3189*29,"mmm")</f>
        <v>Jul</v>
      </c>
      <c r="W3189">
        <f t="shared" si="299"/>
        <v>7</v>
      </c>
    </row>
    <row r="3190" spans="1:23" ht="48" x14ac:dyDescent="0.2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95"/>
        <v>65</v>
      </c>
      <c r="P3190">
        <f t="shared" si="294"/>
        <v>14.44</v>
      </c>
      <c r="Q3190" s="11" t="s">
        <v>8314</v>
      </c>
      <c r="R3190" t="s">
        <v>8356</v>
      </c>
      <c r="S3190" s="17">
        <f t="shared" si="296"/>
        <v>42144.415532407409</v>
      </c>
      <c r="T3190" s="17">
        <f t="shared" si="297"/>
        <v>42165.415532407409</v>
      </c>
      <c r="U3190">
        <f t="shared" si="298"/>
        <v>2015</v>
      </c>
      <c r="V3190" t="str">
        <f>TEXT(W3190*29,"mmm")</f>
        <v>May</v>
      </c>
      <c r="W3190">
        <f t="shared" si="299"/>
        <v>5</v>
      </c>
    </row>
    <row r="3191" spans="1:23" ht="48" x14ac:dyDescent="0.2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95"/>
        <v>12</v>
      </c>
      <c r="P3191">
        <f t="shared" si="294"/>
        <v>356.84</v>
      </c>
      <c r="Q3191" s="11" t="s">
        <v>8314</v>
      </c>
      <c r="R3191" t="s">
        <v>8356</v>
      </c>
      <c r="S3191" s="17">
        <f t="shared" si="296"/>
        <v>42118.346435185187</v>
      </c>
      <c r="T3191" s="17">
        <f t="shared" si="297"/>
        <v>42148.346435185187</v>
      </c>
      <c r="U3191">
        <f t="shared" si="298"/>
        <v>2015</v>
      </c>
      <c r="V3191" t="str">
        <f>TEXT(W3191*29,"mmm")</f>
        <v>Apr</v>
      </c>
      <c r="W3191">
        <f t="shared" si="299"/>
        <v>4</v>
      </c>
    </row>
    <row r="3192" spans="1:23" ht="48" x14ac:dyDescent="0.2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95"/>
        <v>0</v>
      </c>
      <c r="P3192">
        <f t="shared" si="294"/>
        <v>0</v>
      </c>
      <c r="Q3192" s="11" t="s">
        <v>8314</v>
      </c>
      <c r="R3192" t="s">
        <v>8356</v>
      </c>
      <c r="S3192" s="17">
        <f t="shared" si="296"/>
        <v>42683.151331018518</v>
      </c>
      <c r="T3192" s="17">
        <f t="shared" si="297"/>
        <v>42713.192997685182</v>
      </c>
      <c r="U3192">
        <f t="shared" si="298"/>
        <v>2016</v>
      </c>
      <c r="V3192" t="str">
        <f>TEXT(W3192*29,"mmm")</f>
        <v>Nov</v>
      </c>
      <c r="W3192">
        <f t="shared" si="299"/>
        <v>11</v>
      </c>
    </row>
    <row r="3193" spans="1:23" ht="48" x14ac:dyDescent="0.2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95"/>
        <v>4</v>
      </c>
      <c r="P3193">
        <f t="shared" si="294"/>
        <v>37.75</v>
      </c>
      <c r="Q3193" s="11" t="s">
        <v>8314</v>
      </c>
      <c r="R3193" t="s">
        <v>8356</v>
      </c>
      <c r="S3193" s="17">
        <f t="shared" si="296"/>
        <v>42538.755428240736</v>
      </c>
      <c r="T3193" s="17">
        <f t="shared" si="297"/>
        <v>42598.755428240736</v>
      </c>
      <c r="U3193">
        <f t="shared" si="298"/>
        <v>2016</v>
      </c>
      <c r="V3193" t="str">
        <f>TEXT(W3193*29,"mmm")</f>
        <v>Jun</v>
      </c>
      <c r="W3193">
        <f t="shared" si="299"/>
        <v>6</v>
      </c>
    </row>
    <row r="3194" spans="1:23" ht="48" x14ac:dyDescent="0.2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95"/>
        <v>1</v>
      </c>
      <c r="P3194">
        <f t="shared" si="294"/>
        <v>12.75</v>
      </c>
      <c r="Q3194" s="11" t="s">
        <v>8314</v>
      </c>
      <c r="R3194" t="s">
        <v>8356</v>
      </c>
      <c r="S3194" s="17">
        <f t="shared" si="296"/>
        <v>42018.94049768518</v>
      </c>
      <c r="T3194" s="17">
        <f t="shared" si="297"/>
        <v>42063.916666666672</v>
      </c>
      <c r="U3194">
        <f t="shared" si="298"/>
        <v>2015</v>
      </c>
      <c r="V3194" t="str">
        <f>TEXT(W3194*29,"mmm")</f>
        <v>Jan</v>
      </c>
      <c r="W3194">
        <f t="shared" si="299"/>
        <v>1</v>
      </c>
    </row>
    <row r="3195" spans="1:23" ht="48" x14ac:dyDescent="0.2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95"/>
        <v>12</v>
      </c>
      <c r="P3195">
        <f t="shared" si="294"/>
        <v>24.46</v>
      </c>
      <c r="Q3195" s="11" t="s">
        <v>8314</v>
      </c>
      <c r="R3195" t="s">
        <v>8356</v>
      </c>
      <c r="S3195" s="17">
        <f t="shared" si="296"/>
        <v>42010.968240740738</v>
      </c>
      <c r="T3195" s="17">
        <f t="shared" si="297"/>
        <v>42055.968240740738</v>
      </c>
      <c r="U3195">
        <f t="shared" si="298"/>
        <v>2015</v>
      </c>
      <c r="V3195" t="str">
        <f>TEXT(W3195*29,"mmm")</f>
        <v>Jan</v>
      </c>
      <c r="W3195">
        <f t="shared" si="299"/>
        <v>1</v>
      </c>
    </row>
    <row r="3196" spans="1:23" ht="48" x14ac:dyDescent="0.2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95"/>
        <v>0</v>
      </c>
      <c r="P3196">
        <f t="shared" si="294"/>
        <v>0</v>
      </c>
      <c r="Q3196" s="11" t="s">
        <v>8314</v>
      </c>
      <c r="R3196" t="s">
        <v>8356</v>
      </c>
      <c r="S3196" s="17">
        <f t="shared" si="296"/>
        <v>42182.062476851846</v>
      </c>
      <c r="T3196" s="17">
        <f t="shared" si="297"/>
        <v>42212.062476851846</v>
      </c>
      <c r="U3196">
        <f t="shared" si="298"/>
        <v>2015</v>
      </c>
      <c r="V3196" t="str">
        <f>TEXT(W3196*29,"mmm")</f>
        <v>Jun</v>
      </c>
      <c r="W3196">
        <f t="shared" si="299"/>
        <v>6</v>
      </c>
    </row>
    <row r="3197" spans="1:23" ht="48" x14ac:dyDescent="0.2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95"/>
        <v>59</v>
      </c>
      <c r="P3197">
        <f t="shared" si="294"/>
        <v>53.08</v>
      </c>
      <c r="Q3197" s="11" t="s">
        <v>8314</v>
      </c>
      <c r="R3197" t="s">
        <v>8356</v>
      </c>
      <c r="S3197" s="17">
        <f t="shared" si="296"/>
        <v>42017.594236111108</v>
      </c>
      <c r="T3197" s="17">
        <f t="shared" si="297"/>
        <v>42047.594236111108</v>
      </c>
      <c r="U3197">
        <f t="shared" si="298"/>
        <v>2015</v>
      </c>
      <c r="V3197" t="str">
        <f>TEXT(W3197*29,"mmm")</f>
        <v>Jan</v>
      </c>
      <c r="W3197">
        <f t="shared" si="299"/>
        <v>1</v>
      </c>
    </row>
    <row r="3198" spans="1:23" ht="48" x14ac:dyDescent="0.2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95"/>
        <v>0</v>
      </c>
      <c r="P3198">
        <f t="shared" si="294"/>
        <v>300</v>
      </c>
      <c r="Q3198" s="11" t="s">
        <v>8314</v>
      </c>
      <c r="R3198" t="s">
        <v>8356</v>
      </c>
      <c r="S3198" s="17">
        <f t="shared" si="296"/>
        <v>42157.598090277781</v>
      </c>
      <c r="T3198" s="17">
        <f t="shared" si="297"/>
        <v>42217.583333333328</v>
      </c>
      <c r="U3198">
        <f t="shared" si="298"/>
        <v>2015</v>
      </c>
      <c r="V3198" t="str">
        <f>TEXT(W3198*29,"mmm")</f>
        <v>Jun</v>
      </c>
      <c r="W3198">
        <f t="shared" si="299"/>
        <v>6</v>
      </c>
    </row>
    <row r="3199" spans="1:23" ht="32" x14ac:dyDescent="0.2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95"/>
        <v>11</v>
      </c>
      <c r="P3199">
        <f t="shared" si="294"/>
        <v>286.25</v>
      </c>
      <c r="Q3199" s="11" t="s">
        <v>8314</v>
      </c>
      <c r="R3199" t="s">
        <v>8356</v>
      </c>
      <c r="S3199" s="17">
        <f t="shared" si="296"/>
        <v>42009.493263888886</v>
      </c>
      <c r="T3199" s="17">
        <f t="shared" si="297"/>
        <v>42039.493263888886</v>
      </c>
      <c r="U3199">
        <f t="shared" si="298"/>
        <v>2015</v>
      </c>
      <c r="V3199" t="str">
        <f>TEXT(W3199*29,"mmm")</f>
        <v>Jan</v>
      </c>
      <c r="W3199">
        <f t="shared" si="299"/>
        <v>1</v>
      </c>
    </row>
    <row r="3200" spans="1:23" ht="48" x14ac:dyDescent="0.2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95"/>
        <v>0</v>
      </c>
      <c r="P3200">
        <f t="shared" si="294"/>
        <v>36.67</v>
      </c>
      <c r="Q3200" s="11" t="s">
        <v>8314</v>
      </c>
      <c r="R3200" t="s">
        <v>8356</v>
      </c>
      <c r="S3200" s="17">
        <f t="shared" si="296"/>
        <v>42013.424502314811</v>
      </c>
      <c r="T3200" s="17">
        <f t="shared" si="297"/>
        <v>42051.424502314811</v>
      </c>
      <c r="U3200">
        <f t="shared" si="298"/>
        <v>2015</v>
      </c>
      <c r="V3200" t="str">
        <f>TEXT(W3200*29,"mmm")</f>
        <v>Jan</v>
      </c>
      <c r="W3200">
        <f t="shared" si="299"/>
        <v>1</v>
      </c>
    </row>
    <row r="3201" spans="1:23" ht="48" x14ac:dyDescent="0.2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95"/>
        <v>52</v>
      </c>
      <c r="P3201">
        <f t="shared" si="294"/>
        <v>49.21</v>
      </c>
      <c r="Q3201" s="11" t="s">
        <v>8314</v>
      </c>
      <c r="R3201" t="s">
        <v>8356</v>
      </c>
      <c r="S3201" s="17">
        <f t="shared" si="296"/>
        <v>41858.761782407404</v>
      </c>
      <c r="T3201" s="17">
        <f t="shared" si="297"/>
        <v>41888.875</v>
      </c>
      <c r="U3201">
        <f t="shared" si="298"/>
        <v>2014</v>
      </c>
      <c r="V3201" t="str">
        <f>TEXT(W3201*29,"mmm")</f>
        <v>Aug</v>
      </c>
      <c r="W3201">
        <f t="shared" si="299"/>
        <v>8</v>
      </c>
    </row>
    <row r="3202" spans="1:23" ht="48" x14ac:dyDescent="0.2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95"/>
        <v>0</v>
      </c>
      <c r="P3202">
        <f t="shared" ref="P3202:P3265" si="300">IFERROR(ROUND(E3202/L3202,2),0)</f>
        <v>1</v>
      </c>
      <c r="Q3202" s="11" t="s">
        <v>8314</v>
      </c>
      <c r="R3202" t="s">
        <v>8356</v>
      </c>
      <c r="S3202" s="17">
        <f t="shared" si="296"/>
        <v>42460.320613425924</v>
      </c>
      <c r="T3202" s="17">
        <f t="shared" si="297"/>
        <v>42490.231944444444</v>
      </c>
      <c r="U3202">
        <f t="shared" si="298"/>
        <v>2016</v>
      </c>
      <c r="V3202" t="str">
        <f>TEXT(W3202*29,"mmm")</f>
        <v>Mar</v>
      </c>
      <c r="W3202">
        <f t="shared" si="299"/>
        <v>3</v>
      </c>
    </row>
    <row r="3203" spans="1:23" ht="48" x14ac:dyDescent="0.2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301">ROUND(E3203/D3203*100,0)</f>
        <v>1</v>
      </c>
      <c r="P3203">
        <f t="shared" si="300"/>
        <v>12.5</v>
      </c>
      <c r="Q3203" s="11" t="s">
        <v>8314</v>
      </c>
      <c r="R3203" t="s">
        <v>8356</v>
      </c>
      <c r="S3203" s="17">
        <f t="shared" ref="S3203:S3266" si="302">(((J3203/60)/60)/24)+DATE(1970,1,1)</f>
        <v>41861.767094907409</v>
      </c>
      <c r="T3203" s="17">
        <f t="shared" ref="T3203:T3266" si="303">(((I3203/60)/60)/24)+DATE(1970,1,1)</f>
        <v>41882.767094907409</v>
      </c>
      <c r="U3203">
        <f t="shared" ref="U3203:U3266" si="304">YEAR(S3203)</f>
        <v>2014</v>
      </c>
      <c r="V3203" t="str">
        <f>TEXT(W3203*29,"mmm")</f>
        <v>Aug</v>
      </c>
      <c r="W3203">
        <f t="shared" ref="W3203:W3266" si="305">MONTH(S3203)</f>
        <v>8</v>
      </c>
    </row>
    <row r="3204" spans="1:23" ht="48" x14ac:dyDescent="0.2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301"/>
        <v>55</v>
      </c>
      <c r="P3204">
        <f t="shared" si="300"/>
        <v>109.04</v>
      </c>
      <c r="Q3204" s="11" t="s">
        <v>8314</v>
      </c>
      <c r="R3204" t="s">
        <v>8356</v>
      </c>
      <c r="S3204" s="17">
        <f t="shared" si="302"/>
        <v>42293.853541666671</v>
      </c>
      <c r="T3204" s="17">
        <f t="shared" si="303"/>
        <v>42352.249305555553</v>
      </c>
      <c r="U3204">
        <f t="shared" si="304"/>
        <v>2015</v>
      </c>
      <c r="V3204" t="str">
        <f>TEXT(W3204*29,"mmm")</f>
        <v>Oct</v>
      </c>
      <c r="W3204">
        <f t="shared" si="305"/>
        <v>10</v>
      </c>
    </row>
    <row r="3205" spans="1:23" ht="32" x14ac:dyDescent="0.2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301"/>
        <v>25</v>
      </c>
      <c r="P3205">
        <f t="shared" si="300"/>
        <v>41.67</v>
      </c>
      <c r="Q3205" s="11" t="s">
        <v>8314</v>
      </c>
      <c r="R3205" t="s">
        <v>8356</v>
      </c>
      <c r="S3205" s="17">
        <f t="shared" si="302"/>
        <v>42242.988680555558</v>
      </c>
      <c r="T3205" s="17">
        <f t="shared" si="303"/>
        <v>42272.988680555558</v>
      </c>
      <c r="U3205">
        <f t="shared" si="304"/>
        <v>2015</v>
      </c>
      <c r="V3205" t="str">
        <f>TEXT(W3205*29,"mmm")</f>
        <v>Aug</v>
      </c>
      <c r="W3205">
        <f t="shared" si="305"/>
        <v>8</v>
      </c>
    </row>
    <row r="3206" spans="1:23" ht="48" x14ac:dyDescent="0.2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301"/>
        <v>0</v>
      </c>
      <c r="P3206">
        <f t="shared" si="300"/>
        <v>0</v>
      </c>
      <c r="Q3206" s="11" t="s">
        <v>8314</v>
      </c>
      <c r="R3206" t="s">
        <v>8356</v>
      </c>
      <c r="S3206" s="17">
        <f t="shared" si="302"/>
        <v>42172.686099537037</v>
      </c>
      <c r="T3206" s="17">
        <f t="shared" si="303"/>
        <v>42202.676388888889</v>
      </c>
      <c r="U3206">
        <f t="shared" si="304"/>
        <v>2015</v>
      </c>
      <c r="V3206" t="str">
        <f>TEXT(W3206*29,"mmm")</f>
        <v>Jun</v>
      </c>
      <c r="W3206">
        <f t="shared" si="305"/>
        <v>6</v>
      </c>
    </row>
    <row r="3207" spans="1:23" ht="48" x14ac:dyDescent="0.2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301"/>
        <v>3</v>
      </c>
      <c r="P3207">
        <f t="shared" si="300"/>
        <v>22.75</v>
      </c>
      <c r="Q3207" s="11" t="s">
        <v>8314</v>
      </c>
      <c r="R3207" t="s">
        <v>8356</v>
      </c>
      <c r="S3207" s="17">
        <f t="shared" si="302"/>
        <v>42095.374675925923</v>
      </c>
      <c r="T3207" s="17">
        <f t="shared" si="303"/>
        <v>42125.374675925923</v>
      </c>
      <c r="U3207">
        <f t="shared" si="304"/>
        <v>2015</v>
      </c>
      <c r="V3207" t="str">
        <f>TEXT(W3207*29,"mmm")</f>
        <v>Apr</v>
      </c>
      <c r="W3207">
        <f t="shared" si="305"/>
        <v>4</v>
      </c>
    </row>
    <row r="3208" spans="1:23" ht="48" x14ac:dyDescent="0.2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301"/>
        <v>0</v>
      </c>
      <c r="P3208">
        <f t="shared" si="300"/>
        <v>0</v>
      </c>
      <c r="Q3208" s="11" t="s">
        <v>8314</v>
      </c>
      <c r="R3208" t="s">
        <v>8356</v>
      </c>
      <c r="S3208" s="17">
        <f t="shared" si="302"/>
        <v>42236.276053240741</v>
      </c>
      <c r="T3208" s="17">
        <f t="shared" si="303"/>
        <v>42266.276053240741</v>
      </c>
      <c r="U3208">
        <f t="shared" si="304"/>
        <v>2015</v>
      </c>
      <c r="V3208" t="str">
        <f>TEXT(W3208*29,"mmm")</f>
        <v>Aug</v>
      </c>
      <c r="W3208">
        <f t="shared" si="305"/>
        <v>8</v>
      </c>
    </row>
    <row r="3209" spans="1:23" ht="48" x14ac:dyDescent="0.2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301"/>
        <v>46</v>
      </c>
      <c r="P3209">
        <f t="shared" si="300"/>
        <v>70.83</v>
      </c>
      <c r="Q3209" s="11" t="s">
        <v>8314</v>
      </c>
      <c r="R3209" t="s">
        <v>8356</v>
      </c>
      <c r="S3209" s="17">
        <f t="shared" si="302"/>
        <v>42057.277858796297</v>
      </c>
      <c r="T3209" s="17">
        <f t="shared" si="303"/>
        <v>42117.236192129625</v>
      </c>
      <c r="U3209">
        <f t="shared" si="304"/>
        <v>2015</v>
      </c>
      <c r="V3209" t="str">
        <f>TEXT(W3209*29,"mmm")</f>
        <v>Feb</v>
      </c>
      <c r="W3209">
        <f t="shared" si="305"/>
        <v>2</v>
      </c>
    </row>
    <row r="3210" spans="1:23" ht="48" x14ac:dyDescent="0.2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301"/>
        <v>104</v>
      </c>
      <c r="P3210">
        <f t="shared" si="300"/>
        <v>63.11</v>
      </c>
      <c r="Q3210" s="11" t="s">
        <v>8314</v>
      </c>
      <c r="R3210" t="s">
        <v>8315</v>
      </c>
      <c r="S3210" s="17">
        <f t="shared" si="302"/>
        <v>41827.605057870373</v>
      </c>
      <c r="T3210" s="17">
        <f t="shared" si="303"/>
        <v>41848.605057870373</v>
      </c>
      <c r="U3210">
        <f t="shared" si="304"/>
        <v>2014</v>
      </c>
      <c r="V3210" t="str">
        <f>TEXT(W3210*29,"mmm")</f>
        <v>Jul</v>
      </c>
      <c r="W3210">
        <f t="shared" si="305"/>
        <v>7</v>
      </c>
    </row>
    <row r="3211" spans="1:23" ht="48" x14ac:dyDescent="0.2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301"/>
        <v>119</v>
      </c>
      <c r="P3211">
        <f t="shared" si="300"/>
        <v>50.16</v>
      </c>
      <c r="Q3211" s="11" t="s">
        <v>8314</v>
      </c>
      <c r="R3211" t="s">
        <v>8315</v>
      </c>
      <c r="S3211" s="17">
        <f t="shared" si="302"/>
        <v>41778.637245370373</v>
      </c>
      <c r="T3211" s="17">
        <f t="shared" si="303"/>
        <v>41810.958333333336</v>
      </c>
      <c r="U3211">
        <f t="shared" si="304"/>
        <v>2014</v>
      </c>
      <c r="V3211" t="str">
        <f>TEXT(W3211*29,"mmm")</f>
        <v>May</v>
      </c>
      <c r="W3211">
        <f t="shared" si="305"/>
        <v>5</v>
      </c>
    </row>
    <row r="3212" spans="1:23" ht="48" x14ac:dyDescent="0.2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301"/>
        <v>126</v>
      </c>
      <c r="P3212">
        <f t="shared" si="300"/>
        <v>62.88</v>
      </c>
      <c r="Q3212" s="11" t="s">
        <v>8314</v>
      </c>
      <c r="R3212" t="s">
        <v>8315</v>
      </c>
      <c r="S3212" s="17">
        <f t="shared" si="302"/>
        <v>41013.936562499999</v>
      </c>
      <c r="T3212" s="17">
        <f t="shared" si="303"/>
        <v>41061.165972222225</v>
      </c>
      <c r="U3212">
        <f t="shared" si="304"/>
        <v>2012</v>
      </c>
      <c r="V3212" t="str">
        <f>TEXT(W3212*29,"mmm")</f>
        <v>Apr</v>
      </c>
      <c r="W3212">
        <f t="shared" si="305"/>
        <v>4</v>
      </c>
    </row>
    <row r="3213" spans="1:23" ht="48" x14ac:dyDescent="0.2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301"/>
        <v>120</v>
      </c>
      <c r="P3213">
        <f t="shared" si="300"/>
        <v>85.53</v>
      </c>
      <c r="Q3213" s="11" t="s">
        <v>8314</v>
      </c>
      <c r="R3213" t="s">
        <v>8315</v>
      </c>
      <c r="S3213" s="17">
        <f t="shared" si="302"/>
        <v>41834.586574074077</v>
      </c>
      <c r="T3213" s="17">
        <f t="shared" si="303"/>
        <v>41866.083333333336</v>
      </c>
      <c r="U3213">
        <f t="shared" si="304"/>
        <v>2014</v>
      </c>
      <c r="V3213" t="str">
        <f>TEXT(W3213*29,"mmm")</f>
        <v>Jul</v>
      </c>
      <c r="W3213">
        <f t="shared" si="305"/>
        <v>7</v>
      </c>
    </row>
    <row r="3214" spans="1:23" ht="32" x14ac:dyDescent="0.2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301"/>
        <v>126</v>
      </c>
      <c r="P3214">
        <f t="shared" si="300"/>
        <v>53.72</v>
      </c>
      <c r="Q3214" s="11" t="s">
        <v>8314</v>
      </c>
      <c r="R3214" t="s">
        <v>8315</v>
      </c>
      <c r="S3214" s="17">
        <f t="shared" si="302"/>
        <v>41829.795729166668</v>
      </c>
      <c r="T3214" s="17">
        <f t="shared" si="303"/>
        <v>41859.795729166668</v>
      </c>
      <c r="U3214">
        <f t="shared" si="304"/>
        <v>2014</v>
      </c>
      <c r="V3214" t="str">
        <f>TEXT(W3214*29,"mmm")</f>
        <v>Jul</v>
      </c>
      <c r="W3214">
        <f t="shared" si="305"/>
        <v>7</v>
      </c>
    </row>
    <row r="3215" spans="1:23" ht="48" x14ac:dyDescent="0.2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301"/>
        <v>100</v>
      </c>
      <c r="P3215">
        <f t="shared" si="300"/>
        <v>127.81</v>
      </c>
      <c r="Q3215" s="11" t="s">
        <v>8314</v>
      </c>
      <c r="R3215" t="s">
        <v>8315</v>
      </c>
      <c r="S3215" s="17">
        <f t="shared" si="302"/>
        <v>42171.763414351852</v>
      </c>
      <c r="T3215" s="17">
        <f t="shared" si="303"/>
        <v>42211.763414351852</v>
      </c>
      <c r="U3215">
        <f t="shared" si="304"/>
        <v>2015</v>
      </c>
      <c r="V3215" t="str">
        <f>TEXT(W3215*29,"mmm")</f>
        <v>Jun</v>
      </c>
      <c r="W3215">
        <f t="shared" si="305"/>
        <v>6</v>
      </c>
    </row>
    <row r="3216" spans="1:23" ht="48" x14ac:dyDescent="0.2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301"/>
        <v>102</v>
      </c>
      <c r="P3216">
        <f t="shared" si="300"/>
        <v>106.57</v>
      </c>
      <c r="Q3216" s="11" t="s">
        <v>8314</v>
      </c>
      <c r="R3216" t="s">
        <v>8315</v>
      </c>
      <c r="S3216" s="17">
        <f t="shared" si="302"/>
        <v>42337.792511574073</v>
      </c>
      <c r="T3216" s="17">
        <f t="shared" si="303"/>
        <v>42374.996527777781</v>
      </c>
      <c r="U3216">
        <f t="shared" si="304"/>
        <v>2015</v>
      </c>
      <c r="V3216" t="str">
        <f>TEXT(W3216*29,"mmm")</f>
        <v>Nov</v>
      </c>
      <c r="W3216">
        <f t="shared" si="305"/>
        <v>11</v>
      </c>
    </row>
    <row r="3217" spans="1:23" ht="64" x14ac:dyDescent="0.2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301"/>
        <v>100</v>
      </c>
      <c r="P3217">
        <f t="shared" si="300"/>
        <v>262.11</v>
      </c>
      <c r="Q3217" s="11" t="s">
        <v>8314</v>
      </c>
      <c r="R3217" t="s">
        <v>8315</v>
      </c>
      <c r="S3217" s="17">
        <f t="shared" si="302"/>
        <v>42219.665173611109</v>
      </c>
      <c r="T3217" s="17">
        <f t="shared" si="303"/>
        <v>42257.165972222225</v>
      </c>
      <c r="U3217">
        <f t="shared" si="304"/>
        <v>2015</v>
      </c>
      <c r="V3217" t="str">
        <f>TEXT(W3217*29,"mmm")</f>
        <v>Aug</v>
      </c>
      <c r="W3217">
        <f t="shared" si="305"/>
        <v>8</v>
      </c>
    </row>
    <row r="3218" spans="1:23" ht="48" x14ac:dyDescent="0.2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301"/>
        <v>100</v>
      </c>
      <c r="P3218">
        <f t="shared" si="300"/>
        <v>57.17</v>
      </c>
      <c r="Q3218" s="11" t="s">
        <v>8314</v>
      </c>
      <c r="R3218" t="s">
        <v>8315</v>
      </c>
      <c r="S3218" s="17">
        <f t="shared" si="302"/>
        <v>42165.462627314817</v>
      </c>
      <c r="T3218" s="17">
        <f t="shared" si="303"/>
        <v>42196.604166666672</v>
      </c>
      <c r="U3218">
        <f t="shared" si="304"/>
        <v>2015</v>
      </c>
      <c r="V3218" t="str">
        <f>TEXT(W3218*29,"mmm")</f>
        <v>Jun</v>
      </c>
      <c r="W3218">
        <f t="shared" si="305"/>
        <v>6</v>
      </c>
    </row>
    <row r="3219" spans="1:23" ht="32" x14ac:dyDescent="0.2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301"/>
        <v>116</v>
      </c>
      <c r="P3219">
        <f t="shared" si="300"/>
        <v>50.2</v>
      </c>
      <c r="Q3219" s="11" t="s">
        <v>8314</v>
      </c>
      <c r="R3219" t="s">
        <v>8315</v>
      </c>
      <c r="S3219" s="17">
        <f t="shared" si="302"/>
        <v>42648.546111111107</v>
      </c>
      <c r="T3219" s="17">
        <f t="shared" si="303"/>
        <v>42678.546111111107</v>
      </c>
      <c r="U3219">
        <f t="shared" si="304"/>
        <v>2016</v>
      </c>
      <c r="V3219" t="str">
        <f>TEXT(W3219*29,"mmm")</f>
        <v>Oct</v>
      </c>
      <c r="W3219">
        <f t="shared" si="305"/>
        <v>10</v>
      </c>
    </row>
    <row r="3220" spans="1:23" ht="48" x14ac:dyDescent="0.2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301"/>
        <v>102</v>
      </c>
      <c r="P3220">
        <f t="shared" si="300"/>
        <v>66.59</v>
      </c>
      <c r="Q3220" s="11" t="s">
        <v>8314</v>
      </c>
      <c r="R3220" t="s">
        <v>8315</v>
      </c>
      <c r="S3220" s="17">
        <f t="shared" si="302"/>
        <v>41971.002152777779</v>
      </c>
      <c r="T3220" s="17">
        <f t="shared" si="303"/>
        <v>42004</v>
      </c>
      <c r="U3220">
        <f t="shared" si="304"/>
        <v>2014</v>
      </c>
      <c r="V3220" t="str">
        <f>TEXT(W3220*29,"mmm")</f>
        <v>Nov</v>
      </c>
      <c r="W3220">
        <f t="shared" si="305"/>
        <v>11</v>
      </c>
    </row>
    <row r="3221" spans="1:23" ht="32" x14ac:dyDescent="0.2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301"/>
        <v>100</v>
      </c>
      <c r="P3221">
        <f t="shared" si="300"/>
        <v>168.25</v>
      </c>
      <c r="Q3221" s="11" t="s">
        <v>8314</v>
      </c>
      <c r="R3221" t="s">
        <v>8315</v>
      </c>
      <c r="S3221" s="17">
        <f t="shared" si="302"/>
        <v>42050.983182870375</v>
      </c>
      <c r="T3221" s="17">
        <f t="shared" si="303"/>
        <v>42085.941516203704</v>
      </c>
      <c r="U3221">
        <f t="shared" si="304"/>
        <v>2015</v>
      </c>
      <c r="V3221" t="str">
        <f>TEXT(W3221*29,"mmm")</f>
        <v>Feb</v>
      </c>
      <c r="W3221">
        <f t="shared" si="305"/>
        <v>2</v>
      </c>
    </row>
    <row r="3222" spans="1:23" ht="32" x14ac:dyDescent="0.2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301"/>
        <v>101</v>
      </c>
      <c r="P3222">
        <f t="shared" si="300"/>
        <v>256.37</v>
      </c>
      <c r="Q3222" s="11" t="s">
        <v>8314</v>
      </c>
      <c r="R3222" t="s">
        <v>8315</v>
      </c>
      <c r="S3222" s="17">
        <f t="shared" si="302"/>
        <v>42772.833379629628</v>
      </c>
      <c r="T3222" s="17">
        <f t="shared" si="303"/>
        <v>42806.875</v>
      </c>
      <c r="U3222">
        <f t="shared" si="304"/>
        <v>2017</v>
      </c>
      <c r="V3222" t="str">
        <f>TEXT(W3222*29,"mmm")</f>
        <v>Feb</v>
      </c>
      <c r="W3222">
        <f t="shared" si="305"/>
        <v>2</v>
      </c>
    </row>
    <row r="3223" spans="1:23" ht="48" x14ac:dyDescent="0.2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301"/>
        <v>103</v>
      </c>
      <c r="P3223">
        <f t="shared" si="300"/>
        <v>36.61</v>
      </c>
      <c r="Q3223" s="11" t="s">
        <v>8314</v>
      </c>
      <c r="R3223" t="s">
        <v>8315</v>
      </c>
      <c r="S3223" s="17">
        <f t="shared" si="302"/>
        <v>42155.696793981479</v>
      </c>
      <c r="T3223" s="17">
        <f t="shared" si="303"/>
        <v>42190.696793981479</v>
      </c>
      <c r="U3223">
        <f t="shared" si="304"/>
        <v>2015</v>
      </c>
      <c r="V3223" t="str">
        <f>TEXT(W3223*29,"mmm")</f>
        <v>May</v>
      </c>
      <c r="W3223">
        <f t="shared" si="305"/>
        <v>5</v>
      </c>
    </row>
    <row r="3224" spans="1:23" ht="32" x14ac:dyDescent="0.2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301"/>
        <v>125</v>
      </c>
      <c r="P3224">
        <f t="shared" si="300"/>
        <v>37.14</v>
      </c>
      <c r="Q3224" s="11" t="s">
        <v>8314</v>
      </c>
      <c r="R3224" t="s">
        <v>8315</v>
      </c>
      <c r="S3224" s="17">
        <f t="shared" si="302"/>
        <v>42270.582141203704</v>
      </c>
      <c r="T3224" s="17">
        <f t="shared" si="303"/>
        <v>42301.895138888889</v>
      </c>
      <c r="U3224">
        <f t="shared" si="304"/>
        <v>2015</v>
      </c>
      <c r="V3224" t="str">
        <f>TEXT(W3224*29,"mmm")</f>
        <v>Sep</v>
      </c>
      <c r="W3224">
        <f t="shared" si="305"/>
        <v>9</v>
      </c>
    </row>
    <row r="3225" spans="1:23" ht="32" x14ac:dyDescent="0.2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301"/>
        <v>110</v>
      </c>
      <c r="P3225">
        <f t="shared" si="300"/>
        <v>45.88</v>
      </c>
      <c r="Q3225" s="11" t="s">
        <v>8314</v>
      </c>
      <c r="R3225" t="s">
        <v>8315</v>
      </c>
      <c r="S3225" s="17">
        <f t="shared" si="302"/>
        <v>42206.835370370376</v>
      </c>
      <c r="T3225" s="17">
        <f t="shared" si="303"/>
        <v>42236.835370370376</v>
      </c>
      <c r="U3225">
        <f t="shared" si="304"/>
        <v>2015</v>
      </c>
      <c r="V3225" t="str">
        <f>TEXT(W3225*29,"mmm")</f>
        <v>Jul</v>
      </c>
      <c r="W3225">
        <f t="shared" si="305"/>
        <v>7</v>
      </c>
    </row>
    <row r="3226" spans="1:23" ht="48" x14ac:dyDescent="0.2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301"/>
        <v>102</v>
      </c>
      <c r="P3226">
        <f t="shared" si="300"/>
        <v>141.71</v>
      </c>
      <c r="Q3226" s="11" t="s">
        <v>8314</v>
      </c>
      <c r="R3226" t="s">
        <v>8315</v>
      </c>
      <c r="S3226" s="17">
        <f t="shared" si="302"/>
        <v>42697.850844907407</v>
      </c>
      <c r="T3226" s="17">
        <f t="shared" si="303"/>
        <v>42745.208333333328</v>
      </c>
      <c r="U3226">
        <f t="shared" si="304"/>
        <v>2016</v>
      </c>
      <c r="V3226" t="str">
        <f>TEXT(W3226*29,"mmm")</f>
        <v>Nov</v>
      </c>
      <c r="W3226">
        <f t="shared" si="305"/>
        <v>11</v>
      </c>
    </row>
    <row r="3227" spans="1:23" ht="48" x14ac:dyDescent="0.2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301"/>
        <v>102</v>
      </c>
      <c r="P3227">
        <f t="shared" si="300"/>
        <v>52.49</v>
      </c>
      <c r="Q3227" s="11" t="s">
        <v>8314</v>
      </c>
      <c r="R3227" t="s">
        <v>8315</v>
      </c>
      <c r="S3227" s="17">
        <f t="shared" si="302"/>
        <v>42503.559467592597</v>
      </c>
      <c r="T3227" s="17">
        <f t="shared" si="303"/>
        <v>42524.875</v>
      </c>
      <c r="U3227">
        <f t="shared" si="304"/>
        <v>2016</v>
      </c>
      <c r="V3227" t="str">
        <f>TEXT(W3227*29,"mmm")</f>
        <v>May</v>
      </c>
      <c r="W3227">
        <f t="shared" si="305"/>
        <v>5</v>
      </c>
    </row>
    <row r="3228" spans="1:23" ht="48" x14ac:dyDescent="0.2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301"/>
        <v>104</v>
      </c>
      <c r="P3228">
        <f t="shared" si="300"/>
        <v>59.52</v>
      </c>
      <c r="Q3228" s="11" t="s">
        <v>8314</v>
      </c>
      <c r="R3228" t="s">
        <v>8315</v>
      </c>
      <c r="S3228" s="17">
        <f t="shared" si="302"/>
        <v>42277.583472222221</v>
      </c>
      <c r="T3228" s="17">
        <f t="shared" si="303"/>
        <v>42307.583472222221</v>
      </c>
      <c r="U3228">
        <f t="shared" si="304"/>
        <v>2015</v>
      </c>
      <c r="V3228" t="str">
        <f>TEXT(W3228*29,"mmm")</f>
        <v>Sep</v>
      </c>
      <c r="W3228">
        <f t="shared" si="305"/>
        <v>9</v>
      </c>
    </row>
    <row r="3229" spans="1:23" ht="48" x14ac:dyDescent="0.2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301"/>
        <v>125</v>
      </c>
      <c r="P3229">
        <f t="shared" si="300"/>
        <v>50</v>
      </c>
      <c r="Q3229" s="11" t="s">
        <v>8314</v>
      </c>
      <c r="R3229" t="s">
        <v>8315</v>
      </c>
      <c r="S3229" s="17">
        <f t="shared" si="302"/>
        <v>42722.882361111115</v>
      </c>
      <c r="T3229" s="17">
        <f t="shared" si="303"/>
        <v>42752.882361111115</v>
      </c>
      <c r="U3229">
        <f t="shared" si="304"/>
        <v>2016</v>
      </c>
      <c r="V3229" t="str">
        <f>TEXT(W3229*29,"mmm")</f>
        <v>Dec</v>
      </c>
      <c r="W3229">
        <f t="shared" si="305"/>
        <v>12</v>
      </c>
    </row>
    <row r="3230" spans="1:23" ht="16" x14ac:dyDescent="0.2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301"/>
        <v>102</v>
      </c>
      <c r="P3230">
        <f t="shared" si="300"/>
        <v>193.62</v>
      </c>
      <c r="Q3230" s="11" t="s">
        <v>8314</v>
      </c>
      <c r="R3230" t="s">
        <v>8315</v>
      </c>
      <c r="S3230" s="17">
        <f t="shared" si="302"/>
        <v>42323.70930555556</v>
      </c>
      <c r="T3230" s="17">
        <f t="shared" si="303"/>
        <v>42355.207638888889</v>
      </c>
      <c r="U3230">
        <f t="shared" si="304"/>
        <v>2015</v>
      </c>
      <c r="V3230" t="str">
        <f>TEXT(W3230*29,"mmm")</f>
        <v>Nov</v>
      </c>
      <c r="W3230">
        <f t="shared" si="305"/>
        <v>11</v>
      </c>
    </row>
    <row r="3231" spans="1:23" ht="48" x14ac:dyDescent="0.2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301"/>
        <v>108</v>
      </c>
      <c r="P3231">
        <f t="shared" si="300"/>
        <v>106.8</v>
      </c>
      <c r="Q3231" s="11" t="s">
        <v>8314</v>
      </c>
      <c r="R3231" t="s">
        <v>8315</v>
      </c>
      <c r="S3231" s="17">
        <f t="shared" si="302"/>
        <v>41933.291643518518</v>
      </c>
      <c r="T3231" s="17">
        <f t="shared" si="303"/>
        <v>41963.333310185189</v>
      </c>
      <c r="U3231">
        <f t="shared" si="304"/>
        <v>2014</v>
      </c>
      <c r="V3231" t="str">
        <f>TEXT(W3231*29,"mmm")</f>
        <v>Oct</v>
      </c>
      <c r="W3231">
        <f t="shared" si="305"/>
        <v>10</v>
      </c>
    </row>
    <row r="3232" spans="1:23" ht="48" x14ac:dyDescent="0.2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301"/>
        <v>110</v>
      </c>
      <c r="P3232">
        <f t="shared" si="300"/>
        <v>77.22</v>
      </c>
      <c r="Q3232" s="11" t="s">
        <v>8314</v>
      </c>
      <c r="R3232" t="s">
        <v>8315</v>
      </c>
      <c r="S3232" s="17">
        <f t="shared" si="302"/>
        <v>41898.168125000004</v>
      </c>
      <c r="T3232" s="17">
        <f t="shared" si="303"/>
        <v>41913.165972222225</v>
      </c>
      <c r="U3232">
        <f t="shared" si="304"/>
        <v>2014</v>
      </c>
      <c r="V3232" t="str">
        <f>TEXT(W3232*29,"mmm")</f>
        <v>Sep</v>
      </c>
      <c r="W3232">
        <f t="shared" si="305"/>
        <v>9</v>
      </c>
    </row>
    <row r="3233" spans="1:23" ht="48" x14ac:dyDescent="0.2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301"/>
        <v>161</v>
      </c>
      <c r="P3233">
        <f t="shared" si="300"/>
        <v>57.5</v>
      </c>
      <c r="Q3233" s="11" t="s">
        <v>8314</v>
      </c>
      <c r="R3233" t="s">
        <v>8315</v>
      </c>
      <c r="S3233" s="17">
        <f t="shared" si="302"/>
        <v>42446.943831018521</v>
      </c>
      <c r="T3233" s="17">
        <f t="shared" si="303"/>
        <v>42476.943831018521</v>
      </c>
      <c r="U3233">
        <f t="shared" si="304"/>
        <v>2016</v>
      </c>
      <c r="V3233" t="str">
        <f>TEXT(W3233*29,"mmm")</f>
        <v>Mar</v>
      </c>
      <c r="W3233">
        <f t="shared" si="305"/>
        <v>3</v>
      </c>
    </row>
    <row r="3234" spans="1:23" ht="48" x14ac:dyDescent="0.2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301"/>
        <v>131</v>
      </c>
      <c r="P3234">
        <f t="shared" si="300"/>
        <v>50.46</v>
      </c>
      <c r="Q3234" s="11" t="s">
        <v>8314</v>
      </c>
      <c r="R3234" t="s">
        <v>8315</v>
      </c>
      <c r="S3234" s="17">
        <f t="shared" si="302"/>
        <v>42463.81385416667</v>
      </c>
      <c r="T3234" s="17">
        <f t="shared" si="303"/>
        <v>42494.165972222225</v>
      </c>
      <c r="U3234">
        <f t="shared" si="304"/>
        <v>2016</v>
      </c>
      <c r="V3234" t="str">
        <f>TEXT(W3234*29,"mmm")</f>
        <v>Apr</v>
      </c>
      <c r="W3234">
        <f t="shared" si="305"/>
        <v>4</v>
      </c>
    </row>
    <row r="3235" spans="1:23" ht="48" x14ac:dyDescent="0.2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301"/>
        <v>119</v>
      </c>
      <c r="P3235">
        <f t="shared" si="300"/>
        <v>97.38</v>
      </c>
      <c r="Q3235" s="11" t="s">
        <v>8314</v>
      </c>
      <c r="R3235" t="s">
        <v>8315</v>
      </c>
      <c r="S3235" s="17">
        <f t="shared" si="302"/>
        <v>42766.805034722223</v>
      </c>
      <c r="T3235" s="17">
        <f t="shared" si="303"/>
        <v>42796.805034722223</v>
      </c>
      <c r="U3235">
        <f t="shared" si="304"/>
        <v>2017</v>
      </c>
      <c r="V3235" t="str">
        <f>TEXT(W3235*29,"mmm")</f>
        <v>Jan</v>
      </c>
      <c r="W3235">
        <f t="shared" si="305"/>
        <v>1</v>
      </c>
    </row>
    <row r="3236" spans="1:23" ht="48" x14ac:dyDescent="0.2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301"/>
        <v>100</v>
      </c>
      <c r="P3236">
        <f t="shared" si="300"/>
        <v>34.92</v>
      </c>
      <c r="Q3236" s="11" t="s">
        <v>8314</v>
      </c>
      <c r="R3236" t="s">
        <v>8315</v>
      </c>
      <c r="S3236" s="17">
        <f t="shared" si="302"/>
        <v>42734.789444444439</v>
      </c>
      <c r="T3236" s="17">
        <f t="shared" si="303"/>
        <v>42767.979861111111</v>
      </c>
      <c r="U3236">
        <f t="shared" si="304"/>
        <v>2016</v>
      </c>
      <c r="V3236" t="str">
        <f>TEXT(W3236*29,"mmm")</f>
        <v>Dec</v>
      </c>
      <c r="W3236">
        <f t="shared" si="305"/>
        <v>12</v>
      </c>
    </row>
    <row r="3237" spans="1:23" ht="48" x14ac:dyDescent="0.2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301"/>
        <v>103</v>
      </c>
      <c r="P3237">
        <f t="shared" si="300"/>
        <v>85.53</v>
      </c>
      <c r="Q3237" s="11" t="s">
        <v>8314</v>
      </c>
      <c r="R3237" t="s">
        <v>8315</v>
      </c>
      <c r="S3237" s="17">
        <f t="shared" si="302"/>
        <v>42522.347812499997</v>
      </c>
      <c r="T3237" s="17">
        <f t="shared" si="303"/>
        <v>42552.347812499997</v>
      </c>
      <c r="U3237">
        <f t="shared" si="304"/>
        <v>2016</v>
      </c>
      <c r="V3237" t="str">
        <f>TEXT(W3237*29,"mmm")</f>
        <v>Jun</v>
      </c>
      <c r="W3237">
        <f t="shared" si="305"/>
        <v>6</v>
      </c>
    </row>
    <row r="3238" spans="1:23" ht="48" x14ac:dyDescent="0.2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301"/>
        <v>101</v>
      </c>
      <c r="P3238">
        <f t="shared" si="300"/>
        <v>182.91</v>
      </c>
      <c r="Q3238" s="11" t="s">
        <v>8314</v>
      </c>
      <c r="R3238" t="s">
        <v>8315</v>
      </c>
      <c r="S3238" s="17">
        <f t="shared" si="302"/>
        <v>42702.917048611111</v>
      </c>
      <c r="T3238" s="17">
        <f t="shared" si="303"/>
        <v>42732.917048611111</v>
      </c>
      <c r="U3238">
        <f t="shared" si="304"/>
        <v>2016</v>
      </c>
      <c r="V3238" t="str">
        <f>TEXT(W3238*29,"mmm")</f>
        <v>Nov</v>
      </c>
      <c r="W3238">
        <f t="shared" si="305"/>
        <v>11</v>
      </c>
    </row>
    <row r="3239" spans="1:23" ht="32" x14ac:dyDescent="0.2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301"/>
        <v>101</v>
      </c>
      <c r="P3239">
        <f t="shared" si="300"/>
        <v>131.13999999999999</v>
      </c>
      <c r="Q3239" s="11" t="s">
        <v>8314</v>
      </c>
      <c r="R3239" t="s">
        <v>8315</v>
      </c>
      <c r="S3239" s="17">
        <f t="shared" si="302"/>
        <v>42252.474351851852</v>
      </c>
      <c r="T3239" s="17">
        <f t="shared" si="303"/>
        <v>42276.165972222225</v>
      </c>
      <c r="U3239">
        <f t="shared" si="304"/>
        <v>2015</v>
      </c>
      <c r="V3239" t="str">
        <f>TEXT(W3239*29,"mmm")</f>
        <v>Sep</v>
      </c>
      <c r="W3239">
        <f t="shared" si="305"/>
        <v>9</v>
      </c>
    </row>
    <row r="3240" spans="1:23" ht="48" x14ac:dyDescent="0.2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301"/>
        <v>112</v>
      </c>
      <c r="P3240">
        <f t="shared" si="300"/>
        <v>39.81</v>
      </c>
      <c r="Q3240" s="11" t="s">
        <v>8314</v>
      </c>
      <c r="R3240" t="s">
        <v>8315</v>
      </c>
      <c r="S3240" s="17">
        <f t="shared" si="302"/>
        <v>42156.510393518518</v>
      </c>
      <c r="T3240" s="17">
        <f t="shared" si="303"/>
        <v>42186.510393518518</v>
      </c>
      <c r="U3240">
        <f t="shared" si="304"/>
        <v>2015</v>
      </c>
      <c r="V3240" t="str">
        <f>TEXT(W3240*29,"mmm")</f>
        <v>Jun</v>
      </c>
      <c r="W3240">
        <f t="shared" si="305"/>
        <v>6</v>
      </c>
    </row>
    <row r="3241" spans="1:23" ht="48" x14ac:dyDescent="0.2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301"/>
        <v>106</v>
      </c>
      <c r="P3241">
        <f t="shared" si="300"/>
        <v>59.7</v>
      </c>
      <c r="Q3241" s="11" t="s">
        <v>8314</v>
      </c>
      <c r="R3241" t="s">
        <v>8315</v>
      </c>
      <c r="S3241" s="17">
        <f t="shared" si="302"/>
        <v>42278.089039351849</v>
      </c>
      <c r="T3241" s="17">
        <f t="shared" si="303"/>
        <v>42302.999305555553</v>
      </c>
      <c r="U3241">
        <f t="shared" si="304"/>
        <v>2015</v>
      </c>
      <c r="V3241" t="str">
        <f>TEXT(W3241*29,"mmm")</f>
        <v>Oct</v>
      </c>
      <c r="W3241">
        <f t="shared" si="305"/>
        <v>10</v>
      </c>
    </row>
    <row r="3242" spans="1:23" ht="48" x14ac:dyDescent="0.2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301"/>
        <v>101</v>
      </c>
      <c r="P3242">
        <f t="shared" si="300"/>
        <v>88.74</v>
      </c>
      <c r="Q3242" s="11" t="s">
        <v>8314</v>
      </c>
      <c r="R3242" t="s">
        <v>8315</v>
      </c>
      <c r="S3242" s="17">
        <f t="shared" si="302"/>
        <v>42754.693842592591</v>
      </c>
      <c r="T3242" s="17">
        <f t="shared" si="303"/>
        <v>42782.958333333328</v>
      </c>
      <c r="U3242">
        <f t="shared" si="304"/>
        <v>2017</v>
      </c>
      <c r="V3242" t="str">
        <f>TEXT(W3242*29,"mmm")</f>
        <v>Jan</v>
      </c>
      <c r="W3242">
        <f t="shared" si="305"/>
        <v>1</v>
      </c>
    </row>
    <row r="3243" spans="1:23" ht="64" x14ac:dyDescent="0.2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301"/>
        <v>115</v>
      </c>
      <c r="P3243">
        <f t="shared" si="300"/>
        <v>58.69</v>
      </c>
      <c r="Q3243" s="11" t="s">
        <v>8314</v>
      </c>
      <c r="R3243" t="s">
        <v>8315</v>
      </c>
      <c r="S3243" s="17">
        <f t="shared" si="302"/>
        <v>41893.324884259258</v>
      </c>
      <c r="T3243" s="17">
        <f t="shared" si="303"/>
        <v>41926.290972222225</v>
      </c>
      <c r="U3243">
        <f t="shared" si="304"/>
        <v>2014</v>
      </c>
      <c r="V3243" t="str">
        <f>TEXT(W3243*29,"mmm")</f>
        <v>Sep</v>
      </c>
      <c r="W3243">
        <f t="shared" si="305"/>
        <v>9</v>
      </c>
    </row>
    <row r="3244" spans="1:23" ht="32" x14ac:dyDescent="0.2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301"/>
        <v>127</v>
      </c>
      <c r="P3244">
        <f t="shared" si="300"/>
        <v>69.569999999999993</v>
      </c>
      <c r="Q3244" s="11" t="s">
        <v>8314</v>
      </c>
      <c r="R3244" t="s">
        <v>8315</v>
      </c>
      <c r="S3244" s="17">
        <f t="shared" si="302"/>
        <v>41871.755694444444</v>
      </c>
      <c r="T3244" s="17">
        <f t="shared" si="303"/>
        <v>41901.755694444444</v>
      </c>
      <c r="U3244">
        <f t="shared" si="304"/>
        <v>2014</v>
      </c>
      <c r="V3244" t="str">
        <f>TEXT(W3244*29,"mmm")</f>
        <v>Aug</v>
      </c>
      <c r="W3244">
        <f t="shared" si="305"/>
        <v>8</v>
      </c>
    </row>
    <row r="3245" spans="1:23" ht="48" x14ac:dyDescent="0.2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301"/>
        <v>103</v>
      </c>
      <c r="P3245">
        <f t="shared" si="300"/>
        <v>115.87</v>
      </c>
      <c r="Q3245" s="11" t="s">
        <v>8314</v>
      </c>
      <c r="R3245" t="s">
        <v>8315</v>
      </c>
      <c r="S3245" s="17">
        <f t="shared" si="302"/>
        <v>42262.096782407403</v>
      </c>
      <c r="T3245" s="17">
        <f t="shared" si="303"/>
        <v>42286</v>
      </c>
      <c r="U3245">
        <f t="shared" si="304"/>
        <v>2015</v>
      </c>
      <c r="V3245" t="str">
        <f>TEXT(W3245*29,"mmm")</f>
        <v>Sep</v>
      </c>
      <c r="W3245">
        <f t="shared" si="305"/>
        <v>9</v>
      </c>
    </row>
    <row r="3246" spans="1:23" ht="48" x14ac:dyDescent="0.2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301"/>
        <v>103</v>
      </c>
      <c r="P3246">
        <f t="shared" si="300"/>
        <v>23.87</v>
      </c>
      <c r="Q3246" s="11" t="s">
        <v>8314</v>
      </c>
      <c r="R3246" t="s">
        <v>8315</v>
      </c>
      <c r="S3246" s="17">
        <f t="shared" si="302"/>
        <v>42675.694236111114</v>
      </c>
      <c r="T3246" s="17">
        <f t="shared" si="303"/>
        <v>42705.735902777778</v>
      </c>
      <c r="U3246">
        <f t="shared" si="304"/>
        <v>2016</v>
      </c>
      <c r="V3246" t="str">
        <f>TEXT(W3246*29,"mmm")</f>
        <v>Nov</v>
      </c>
      <c r="W3246">
        <f t="shared" si="305"/>
        <v>11</v>
      </c>
    </row>
    <row r="3247" spans="1:23" ht="48" x14ac:dyDescent="0.2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301"/>
        <v>104</v>
      </c>
      <c r="P3247">
        <f t="shared" si="300"/>
        <v>81.13</v>
      </c>
      <c r="Q3247" s="11" t="s">
        <v>8314</v>
      </c>
      <c r="R3247" t="s">
        <v>8315</v>
      </c>
      <c r="S3247" s="17">
        <f t="shared" si="302"/>
        <v>42135.60020833333</v>
      </c>
      <c r="T3247" s="17">
        <f t="shared" si="303"/>
        <v>42167.083333333328</v>
      </c>
      <c r="U3247">
        <f t="shared" si="304"/>
        <v>2015</v>
      </c>
      <c r="V3247" t="str">
        <f>TEXT(W3247*29,"mmm")</f>
        <v>May</v>
      </c>
      <c r="W3247">
        <f t="shared" si="305"/>
        <v>5</v>
      </c>
    </row>
    <row r="3248" spans="1:23" ht="48" x14ac:dyDescent="0.2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301"/>
        <v>111</v>
      </c>
      <c r="P3248">
        <f t="shared" si="300"/>
        <v>57.63</v>
      </c>
      <c r="Q3248" s="11" t="s">
        <v>8314</v>
      </c>
      <c r="R3248" t="s">
        <v>8315</v>
      </c>
      <c r="S3248" s="17">
        <f t="shared" si="302"/>
        <v>42230.472222222219</v>
      </c>
      <c r="T3248" s="17">
        <f t="shared" si="303"/>
        <v>42259.165972222225</v>
      </c>
      <c r="U3248">
        <f t="shared" si="304"/>
        <v>2015</v>
      </c>
      <c r="V3248" t="str">
        <f>TEXT(W3248*29,"mmm")</f>
        <v>Aug</v>
      </c>
      <c r="W3248">
        <f t="shared" si="305"/>
        <v>8</v>
      </c>
    </row>
    <row r="3249" spans="1:23" ht="48" x14ac:dyDescent="0.2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301"/>
        <v>106</v>
      </c>
      <c r="P3249">
        <f t="shared" si="300"/>
        <v>46.43</v>
      </c>
      <c r="Q3249" s="11" t="s">
        <v>8314</v>
      </c>
      <c r="R3249" t="s">
        <v>8315</v>
      </c>
      <c r="S3249" s="17">
        <f t="shared" si="302"/>
        <v>42167.434166666666</v>
      </c>
      <c r="T3249" s="17">
        <f t="shared" si="303"/>
        <v>42197.434166666666</v>
      </c>
      <c r="U3249">
        <f t="shared" si="304"/>
        <v>2015</v>
      </c>
      <c r="V3249" t="str">
        <f>TEXT(W3249*29,"mmm")</f>
        <v>Jun</v>
      </c>
      <c r="W3249">
        <f t="shared" si="305"/>
        <v>6</v>
      </c>
    </row>
    <row r="3250" spans="1:23" ht="32" x14ac:dyDescent="0.2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301"/>
        <v>101</v>
      </c>
      <c r="P3250">
        <f t="shared" si="300"/>
        <v>60.48</v>
      </c>
      <c r="Q3250" s="11" t="s">
        <v>8314</v>
      </c>
      <c r="R3250" t="s">
        <v>8315</v>
      </c>
      <c r="S3250" s="17">
        <f t="shared" si="302"/>
        <v>42068.888391203705</v>
      </c>
      <c r="T3250" s="17">
        <f t="shared" si="303"/>
        <v>42098.846724537041</v>
      </c>
      <c r="U3250">
        <f t="shared" si="304"/>
        <v>2015</v>
      </c>
      <c r="V3250" t="str">
        <f>TEXT(W3250*29,"mmm")</f>
        <v>Mar</v>
      </c>
      <c r="W3250">
        <f t="shared" si="305"/>
        <v>3</v>
      </c>
    </row>
    <row r="3251" spans="1:23" ht="48" x14ac:dyDescent="0.2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301"/>
        <v>105</v>
      </c>
      <c r="P3251">
        <f t="shared" si="300"/>
        <v>65.58</v>
      </c>
      <c r="Q3251" s="11" t="s">
        <v>8314</v>
      </c>
      <c r="R3251" t="s">
        <v>8315</v>
      </c>
      <c r="S3251" s="17">
        <f t="shared" si="302"/>
        <v>42145.746689814812</v>
      </c>
      <c r="T3251" s="17">
        <f t="shared" si="303"/>
        <v>42175.746689814812</v>
      </c>
      <c r="U3251">
        <f t="shared" si="304"/>
        <v>2015</v>
      </c>
      <c r="V3251" t="str">
        <f>TEXT(W3251*29,"mmm")</f>
        <v>May</v>
      </c>
      <c r="W3251">
        <f t="shared" si="305"/>
        <v>5</v>
      </c>
    </row>
    <row r="3252" spans="1:23" ht="48" x14ac:dyDescent="0.2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301"/>
        <v>102</v>
      </c>
      <c r="P3252">
        <f t="shared" si="300"/>
        <v>119.19</v>
      </c>
      <c r="Q3252" s="11" t="s">
        <v>8314</v>
      </c>
      <c r="R3252" t="s">
        <v>8315</v>
      </c>
      <c r="S3252" s="17">
        <f t="shared" si="302"/>
        <v>41918.742175925923</v>
      </c>
      <c r="T3252" s="17">
        <f t="shared" si="303"/>
        <v>41948.783842592595</v>
      </c>
      <c r="U3252">
        <f t="shared" si="304"/>
        <v>2014</v>
      </c>
      <c r="V3252" t="str">
        <f>TEXT(W3252*29,"mmm")</f>
        <v>Oct</v>
      </c>
      <c r="W3252">
        <f t="shared" si="305"/>
        <v>10</v>
      </c>
    </row>
    <row r="3253" spans="1:23" ht="48" x14ac:dyDescent="0.2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301"/>
        <v>111</v>
      </c>
      <c r="P3253">
        <f t="shared" si="300"/>
        <v>83.05</v>
      </c>
      <c r="Q3253" s="11" t="s">
        <v>8314</v>
      </c>
      <c r="R3253" t="s">
        <v>8315</v>
      </c>
      <c r="S3253" s="17">
        <f t="shared" si="302"/>
        <v>42146.731087962966</v>
      </c>
      <c r="T3253" s="17">
        <f t="shared" si="303"/>
        <v>42176.731087962966</v>
      </c>
      <c r="U3253">
        <f t="shared" si="304"/>
        <v>2015</v>
      </c>
      <c r="V3253" t="str">
        <f>TEXT(W3253*29,"mmm")</f>
        <v>May</v>
      </c>
      <c r="W3253">
        <f t="shared" si="305"/>
        <v>5</v>
      </c>
    </row>
    <row r="3254" spans="1:23" ht="32" x14ac:dyDescent="0.2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301"/>
        <v>128</v>
      </c>
      <c r="P3254">
        <f t="shared" si="300"/>
        <v>57.52</v>
      </c>
      <c r="Q3254" s="11" t="s">
        <v>8314</v>
      </c>
      <c r="R3254" t="s">
        <v>8315</v>
      </c>
      <c r="S3254" s="17">
        <f t="shared" si="302"/>
        <v>42590.472685185188</v>
      </c>
      <c r="T3254" s="17">
        <f t="shared" si="303"/>
        <v>42620.472685185188</v>
      </c>
      <c r="U3254">
        <f t="shared" si="304"/>
        <v>2016</v>
      </c>
      <c r="V3254" t="str">
        <f>TEXT(W3254*29,"mmm")</f>
        <v>Aug</v>
      </c>
      <c r="W3254">
        <f t="shared" si="305"/>
        <v>8</v>
      </c>
    </row>
    <row r="3255" spans="1:23" ht="48" x14ac:dyDescent="0.2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301"/>
        <v>102</v>
      </c>
      <c r="P3255">
        <f t="shared" si="300"/>
        <v>177.09</v>
      </c>
      <c r="Q3255" s="11" t="s">
        <v>8314</v>
      </c>
      <c r="R3255" t="s">
        <v>8315</v>
      </c>
      <c r="S3255" s="17">
        <f t="shared" si="302"/>
        <v>42602.576712962968</v>
      </c>
      <c r="T3255" s="17">
        <f t="shared" si="303"/>
        <v>42621.15625</v>
      </c>
      <c r="U3255">
        <f t="shared" si="304"/>
        <v>2016</v>
      </c>
      <c r="V3255" t="str">
        <f>TEXT(W3255*29,"mmm")</f>
        <v>Aug</v>
      </c>
      <c r="W3255">
        <f t="shared" si="305"/>
        <v>8</v>
      </c>
    </row>
    <row r="3256" spans="1:23" ht="48" x14ac:dyDescent="0.2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301"/>
        <v>101</v>
      </c>
      <c r="P3256">
        <f t="shared" si="300"/>
        <v>70.77</v>
      </c>
      <c r="Q3256" s="11" t="s">
        <v>8314</v>
      </c>
      <c r="R3256" t="s">
        <v>8315</v>
      </c>
      <c r="S3256" s="17">
        <f t="shared" si="302"/>
        <v>42059.085752314815</v>
      </c>
      <c r="T3256" s="17">
        <f t="shared" si="303"/>
        <v>42089.044085648144</v>
      </c>
      <c r="U3256">
        <f t="shared" si="304"/>
        <v>2015</v>
      </c>
      <c r="V3256" t="str">
        <f>TEXT(W3256*29,"mmm")</f>
        <v>Feb</v>
      </c>
      <c r="W3256">
        <f t="shared" si="305"/>
        <v>2</v>
      </c>
    </row>
    <row r="3257" spans="1:23" ht="48" x14ac:dyDescent="0.2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301"/>
        <v>175</v>
      </c>
      <c r="P3257">
        <f t="shared" si="300"/>
        <v>29.17</v>
      </c>
      <c r="Q3257" s="11" t="s">
        <v>8314</v>
      </c>
      <c r="R3257" t="s">
        <v>8315</v>
      </c>
      <c r="S3257" s="17">
        <f t="shared" si="302"/>
        <v>41889.768229166664</v>
      </c>
      <c r="T3257" s="17">
        <f t="shared" si="303"/>
        <v>41919.768229166664</v>
      </c>
      <c r="U3257">
        <f t="shared" si="304"/>
        <v>2014</v>
      </c>
      <c r="V3257" t="str">
        <f>TEXT(W3257*29,"mmm")</f>
        <v>Sep</v>
      </c>
      <c r="W3257">
        <f t="shared" si="305"/>
        <v>9</v>
      </c>
    </row>
    <row r="3258" spans="1:23" ht="48" x14ac:dyDescent="0.2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301"/>
        <v>128</v>
      </c>
      <c r="P3258">
        <f t="shared" si="300"/>
        <v>72.760000000000005</v>
      </c>
      <c r="Q3258" s="11" t="s">
        <v>8314</v>
      </c>
      <c r="R3258" t="s">
        <v>8315</v>
      </c>
      <c r="S3258" s="17">
        <f t="shared" si="302"/>
        <v>42144.573807870373</v>
      </c>
      <c r="T3258" s="17">
        <f t="shared" si="303"/>
        <v>42166.165972222225</v>
      </c>
      <c r="U3258">
        <f t="shared" si="304"/>
        <v>2015</v>
      </c>
      <c r="V3258" t="str">
        <f>TEXT(W3258*29,"mmm")</f>
        <v>May</v>
      </c>
      <c r="W3258">
        <f t="shared" si="305"/>
        <v>5</v>
      </c>
    </row>
    <row r="3259" spans="1:23" ht="48" x14ac:dyDescent="0.2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301"/>
        <v>106</v>
      </c>
      <c r="P3259">
        <f t="shared" si="300"/>
        <v>51.85</v>
      </c>
      <c r="Q3259" s="11" t="s">
        <v>8314</v>
      </c>
      <c r="R3259" t="s">
        <v>8315</v>
      </c>
      <c r="S3259" s="17">
        <f t="shared" si="302"/>
        <v>42758.559629629628</v>
      </c>
      <c r="T3259" s="17">
        <f t="shared" si="303"/>
        <v>42788.559629629628</v>
      </c>
      <c r="U3259">
        <f t="shared" si="304"/>
        <v>2017</v>
      </c>
      <c r="V3259" t="str">
        <f>TEXT(W3259*29,"mmm")</f>
        <v>Jan</v>
      </c>
      <c r="W3259">
        <f t="shared" si="305"/>
        <v>1</v>
      </c>
    </row>
    <row r="3260" spans="1:23" ht="32" x14ac:dyDescent="0.2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301"/>
        <v>105</v>
      </c>
      <c r="P3260">
        <f t="shared" si="300"/>
        <v>98.2</v>
      </c>
      <c r="Q3260" s="11" t="s">
        <v>8314</v>
      </c>
      <c r="R3260" t="s">
        <v>8315</v>
      </c>
      <c r="S3260" s="17">
        <f t="shared" si="302"/>
        <v>41982.887280092589</v>
      </c>
      <c r="T3260" s="17">
        <f t="shared" si="303"/>
        <v>42012.887280092589</v>
      </c>
      <c r="U3260">
        <f t="shared" si="304"/>
        <v>2014</v>
      </c>
      <c r="V3260" t="str">
        <f>TEXT(W3260*29,"mmm")</f>
        <v>Dec</v>
      </c>
      <c r="W3260">
        <f t="shared" si="305"/>
        <v>12</v>
      </c>
    </row>
    <row r="3261" spans="1:23" ht="48" x14ac:dyDescent="0.2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301"/>
        <v>106</v>
      </c>
      <c r="P3261">
        <f t="shared" si="300"/>
        <v>251.74</v>
      </c>
      <c r="Q3261" s="11" t="s">
        <v>8314</v>
      </c>
      <c r="R3261" t="s">
        <v>8315</v>
      </c>
      <c r="S3261" s="17">
        <f t="shared" si="302"/>
        <v>42614.760937500003</v>
      </c>
      <c r="T3261" s="17">
        <f t="shared" si="303"/>
        <v>42644.165972222225</v>
      </c>
      <c r="U3261">
        <f t="shared" si="304"/>
        <v>2016</v>
      </c>
      <c r="V3261" t="str">
        <f>TEXT(W3261*29,"mmm")</f>
        <v>Sep</v>
      </c>
      <c r="W3261">
        <f t="shared" si="305"/>
        <v>9</v>
      </c>
    </row>
    <row r="3262" spans="1:23" ht="48" x14ac:dyDescent="0.2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301"/>
        <v>109</v>
      </c>
      <c r="P3262">
        <f t="shared" si="300"/>
        <v>74.819999999999993</v>
      </c>
      <c r="Q3262" s="11" t="s">
        <v>8314</v>
      </c>
      <c r="R3262" t="s">
        <v>8315</v>
      </c>
      <c r="S3262" s="17">
        <f t="shared" si="302"/>
        <v>42303.672662037032</v>
      </c>
      <c r="T3262" s="17">
        <f t="shared" si="303"/>
        <v>42338.714328703703</v>
      </c>
      <c r="U3262">
        <f t="shared" si="304"/>
        <v>2015</v>
      </c>
      <c r="V3262" t="str">
        <f>TEXT(W3262*29,"mmm")</f>
        <v>Oct</v>
      </c>
      <c r="W3262">
        <f t="shared" si="305"/>
        <v>10</v>
      </c>
    </row>
    <row r="3263" spans="1:23" ht="48" x14ac:dyDescent="0.2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301"/>
        <v>100</v>
      </c>
      <c r="P3263">
        <f t="shared" si="300"/>
        <v>67.650000000000006</v>
      </c>
      <c r="Q3263" s="11" t="s">
        <v>8314</v>
      </c>
      <c r="R3263" t="s">
        <v>8315</v>
      </c>
      <c r="S3263" s="17">
        <f t="shared" si="302"/>
        <v>42171.725416666668</v>
      </c>
      <c r="T3263" s="17">
        <f t="shared" si="303"/>
        <v>42201.725416666668</v>
      </c>
      <c r="U3263">
        <f t="shared" si="304"/>
        <v>2015</v>
      </c>
      <c r="V3263" t="str">
        <f>TEXT(W3263*29,"mmm")</f>
        <v>Jun</v>
      </c>
      <c r="W3263">
        <f t="shared" si="305"/>
        <v>6</v>
      </c>
    </row>
    <row r="3264" spans="1:23" ht="32" x14ac:dyDescent="0.2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301"/>
        <v>103</v>
      </c>
      <c r="P3264">
        <f t="shared" si="300"/>
        <v>93.81</v>
      </c>
      <c r="Q3264" s="11" t="s">
        <v>8314</v>
      </c>
      <c r="R3264" t="s">
        <v>8315</v>
      </c>
      <c r="S3264" s="17">
        <f t="shared" si="302"/>
        <v>41964.315532407403</v>
      </c>
      <c r="T3264" s="17">
        <f t="shared" si="303"/>
        <v>41995.166666666672</v>
      </c>
      <c r="U3264">
        <f t="shared" si="304"/>
        <v>2014</v>
      </c>
      <c r="V3264" t="str">
        <f>TEXT(W3264*29,"mmm")</f>
        <v>Nov</v>
      </c>
      <c r="W3264">
        <f t="shared" si="305"/>
        <v>11</v>
      </c>
    </row>
    <row r="3265" spans="1:23" ht="32" x14ac:dyDescent="0.2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301"/>
        <v>112</v>
      </c>
      <c r="P3265">
        <f t="shared" si="300"/>
        <v>41.24</v>
      </c>
      <c r="Q3265" s="11" t="s">
        <v>8314</v>
      </c>
      <c r="R3265" t="s">
        <v>8315</v>
      </c>
      <c r="S3265" s="17">
        <f t="shared" si="302"/>
        <v>42284.516064814816</v>
      </c>
      <c r="T3265" s="17">
        <f t="shared" si="303"/>
        <v>42307.875</v>
      </c>
      <c r="U3265">
        <f t="shared" si="304"/>
        <v>2015</v>
      </c>
      <c r="V3265" t="str">
        <f>TEXT(W3265*29,"mmm")</f>
        <v>Oct</v>
      </c>
      <c r="W3265">
        <f t="shared" si="305"/>
        <v>10</v>
      </c>
    </row>
    <row r="3266" spans="1:23" ht="32" x14ac:dyDescent="0.2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301"/>
        <v>103</v>
      </c>
      <c r="P3266">
        <f t="shared" ref="P3266:P3329" si="306">IFERROR(ROUND(E3266/L3266,2),0)</f>
        <v>52.55</v>
      </c>
      <c r="Q3266" s="11" t="s">
        <v>8314</v>
      </c>
      <c r="R3266" t="s">
        <v>8315</v>
      </c>
      <c r="S3266" s="17">
        <f t="shared" si="302"/>
        <v>42016.800208333334</v>
      </c>
      <c r="T3266" s="17">
        <f t="shared" si="303"/>
        <v>42032.916666666672</v>
      </c>
      <c r="U3266">
        <f t="shared" si="304"/>
        <v>2015</v>
      </c>
      <c r="V3266" t="str">
        <f>TEXT(W3266*29,"mmm")</f>
        <v>Jan</v>
      </c>
      <c r="W3266">
        <f t="shared" si="305"/>
        <v>1</v>
      </c>
    </row>
    <row r="3267" spans="1:23" ht="48" x14ac:dyDescent="0.2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307">ROUND(E3267/D3267*100,0)</f>
        <v>164</v>
      </c>
      <c r="P3267">
        <f t="shared" si="306"/>
        <v>70.290000000000006</v>
      </c>
      <c r="Q3267" s="11" t="s">
        <v>8314</v>
      </c>
      <c r="R3267" t="s">
        <v>8315</v>
      </c>
      <c r="S3267" s="17">
        <f t="shared" ref="S3267:S3330" si="308">(((J3267/60)/60)/24)+DATE(1970,1,1)</f>
        <v>42311.711979166663</v>
      </c>
      <c r="T3267" s="17">
        <f t="shared" ref="T3267:T3330" si="309">(((I3267/60)/60)/24)+DATE(1970,1,1)</f>
        <v>42341.708333333328</v>
      </c>
      <c r="U3267">
        <f t="shared" ref="U3267:U3330" si="310">YEAR(S3267)</f>
        <v>2015</v>
      </c>
      <c r="V3267" t="str">
        <f>TEXT(W3267*29,"mmm")</f>
        <v>Nov</v>
      </c>
      <c r="W3267">
        <f t="shared" ref="W3267:W3330" si="311">MONTH(S3267)</f>
        <v>11</v>
      </c>
    </row>
    <row r="3268" spans="1:23" ht="48" x14ac:dyDescent="0.2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307"/>
        <v>131</v>
      </c>
      <c r="P3268">
        <f t="shared" si="306"/>
        <v>48.33</v>
      </c>
      <c r="Q3268" s="11" t="s">
        <v>8314</v>
      </c>
      <c r="R3268" t="s">
        <v>8315</v>
      </c>
      <c r="S3268" s="17">
        <f t="shared" si="308"/>
        <v>42136.536134259266</v>
      </c>
      <c r="T3268" s="17">
        <f t="shared" si="309"/>
        <v>42167.875</v>
      </c>
      <c r="U3268">
        <f t="shared" si="310"/>
        <v>2015</v>
      </c>
      <c r="V3268" t="str">
        <f>TEXT(W3268*29,"mmm")</f>
        <v>May</v>
      </c>
      <c r="W3268">
        <f t="shared" si="311"/>
        <v>5</v>
      </c>
    </row>
    <row r="3269" spans="1:23" ht="48" x14ac:dyDescent="0.2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307"/>
        <v>102</v>
      </c>
      <c r="P3269">
        <f t="shared" si="306"/>
        <v>53.18</v>
      </c>
      <c r="Q3269" s="11" t="s">
        <v>8314</v>
      </c>
      <c r="R3269" t="s">
        <v>8315</v>
      </c>
      <c r="S3269" s="17">
        <f t="shared" si="308"/>
        <v>42172.757638888885</v>
      </c>
      <c r="T3269" s="17">
        <f t="shared" si="309"/>
        <v>42202.757638888885</v>
      </c>
      <c r="U3269">
        <f t="shared" si="310"/>
        <v>2015</v>
      </c>
      <c r="V3269" t="str">
        <f>TEXT(W3269*29,"mmm")</f>
        <v>Jun</v>
      </c>
      <c r="W3269">
        <f t="shared" si="311"/>
        <v>6</v>
      </c>
    </row>
    <row r="3270" spans="1:23" ht="48" x14ac:dyDescent="0.2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307"/>
        <v>128</v>
      </c>
      <c r="P3270">
        <f t="shared" si="306"/>
        <v>60.95</v>
      </c>
      <c r="Q3270" s="11" t="s">
        <v>8314</v>
      </c>
      <c r="R3270" t="s">
        <v>8315</v>
      </c>
      <c r="S3270" s="17">
        <f t="shared" si="308"/>
        <v>42590.90425925926</v>
      </c>
      <c r="T3270" s="17">
        <f t="shared" si="309"/>
        <v>42606.90425925926</v>
      </c>
      <c r="U3270">
        <f t="shared" si="310"/>
        <v>2016</v>
      </c>
      <c r="V3270" t="str">
        <f>TEXT(W3270*29,"mmm")</f>
        <v>Aug</v>
      </c>
      <c r="W3270">
        <f t="shared" si="311"/>
        <v>8</v>
      </c>
    </row>
    <row r="3271" spans="1:23" ht="48" x14ac:dyDescent="0.2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307"/>
        <v>102</v>
      </c>
      <c r="P3271">
        <f t="shared" si="306"/>
        <v>116</v>
      </c>
      <c r="Q3271" s="11" t="s">
        <v>8314</v>
      </c>
      <c r="R3271" t="s">
        <v>8315</v>
      </c>
      <c r="S3271" s="17">
        <f t="shared" si="308"/>
        <v>42137.395798611105</v>
      </c>
      <c r="T3271" s="17">
        <f t="shared" si="309"/>
        <v>42171.458333333328</v>
      </c>
      <c r="U3271">
        <f t="shared" si="310"/>
        <v>2015</v>
      </c>
      <c r="V3271" t="str">
        <f>TEXT(W3271*29,"mmm")</f>
        <v>May</v>
      </c>
      <c r="W3271">
        <f t="shared" si="311"/>
        <v>5</v>
      </c>
    </row>
    <row r="3272" spans="1:23" ht="48" x14ac:dyDescent="0.2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307"/>
        <v>102</v>
      </c>
      <c r="P3272">
        <f t="shared" si="306"/>
        <v>61</v>
      </c>
      <c r="Q3272" s="11" t="s">
        <v>8314</v>
      </c>
      <c r="R3272" t="s">
        <v>8315</v>
      </c>
      <c r="S3272" s="17">
        <f t="shared" si="308"/>
        <v>42167.533159722225</v>
      </c>
      <c r="T3272" s="17">
        <f t="shared" si="309"/>
        <v>42197.533159722225</v>
      </c>
      <c r="U3272">
        <f t="shared" si="310"/>
        <v>2015</v>
      </c>
      <c r="V3272" t="str">
        <f>TEXT(W3272*29,"mmm")</f>
        <v>Jun</v>
      </c>
      <c r="W3272">
        <f t="shared" si="311"/>
        <v>6</v>
      </c>
    </row>
    <row r="3273" spans="1:23" ht="16" x14ac:dyDescent="0.2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307"/>
        <v>130</v>
      </c>
      <c r="P3273">
        <f t="shared" si="306"/>
        <v>38.24</v>
      </c>
      <c r="Q3273" s="11" t="s">
        <v>8314</v>
      </c>
      <c r="R3273" t="s">
        <v>8315</v>
      </c>
      <c r="S3273" s="17">
        <f t="shared" si="308"/>
        <v>41915.437210648146</v>
      </c>
      <c r="T3273" s="17">
        <f t="shared" si="309"/>
        <v>41945.478877314818</v>
      </c>
      <c r="U3273">
        <f t="shared" si="310"/>
        <v>2014</v>
      </c>
      <c r="V3273" t="str">
        <f>TEXT(W3273*29,"mmm")</f>
        <v>Oct</v>
      </c>
      <c r="W3273">
        <f t="shared" si="311"/>
        <v>10</v>
      </c>
    </row>
    <row r="3274" spans="1:23" ht="48" x14ac:dyDescent="0.2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307"/>
        <v>154</v>
      </c>
      <c r="P3274">
        <f t="shared" si="306"/>
        <v>106.5</v>
      </c>
      <c r="Q3274" s="11" t="s">
        <v>8314</v>
      </c>
      <c r="R3274" t="s">
        <v>8315</v>
      </c>
      <c r="S3274" s="17">
        <f t="shared" si="308"/>
        <v>42284.500104166669</v>
      </c>
      <c r="T3274" s="17">
        <f t="shared" si="309"/>
        <v>42314.541770833333</v>
      </c>
      <c r="U3274">
        <f t="shared" si="310"/>
        <v>2015</v>
      </c>
      <c r="V3274" t="str">
        <f>TEXT(W3274*29,"mmm")</f>
        <v>Oct</v>
      </c>
      <c r="W3274">
        <f t="shared" si="311"/>
        <v>10</v>
      </c>
    </row>
    <row r="3275" spans="1:23" ht="48" x14ac:dyDescent="0.2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307"/>
        <v>107</v>
      </c>
      <c r="P3275">
        <f t="shared" si="306"/>
        <v>204.57</v>
      </c>
      <c r="Q3275" s="11" t="s">
        <v>8314</v>
      </c>
      <c r="R3275" t="s">
        <v>8315</v>
      </c>
      <c r="S3275" s="17">
        <f t="shared" si="308"/>
        <v>42611.801412037035</v>
      </c>
      <c r="T3275" s="17">
        <f t="shared" si="309"/>
        <v>42627.791666666672</v>
      </c>
      <c r="U3275">
        <f t="shared" si="310"/>
        <v>2016</v>
      </c>
      <c r="V3275" t="str">
        <f>TEXT(W3275*29,"mmm")</f>
        <v>Aug</v>
      </c>
      <c r="W3275">
        <f t="shared" si="311"/>
        <v>8</v>
      </c>
    </row>
    <row r="3276" spans="1:23" ht="48" x14ac:dyDescent="0.2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307"/>
        <v>101</v>
      </c>
      <c r="P3276">
        <f t="shared" si="306"/>
        <v>54.91</v>
      </c>
      <c r="Q3276" s="11" t="s">
        <v>8314</v>
      </c>
      <c r="R3276" t="s">
        <v>8315</v>
      </c>
      <c r="S3276" s="17">
        <f t="shared" si="308"/>
        <v>42400.704537037032</v>
      </c>
      <c r="T3276" s="17">
        <f t="shared" si="309"/>
        <v>42444.875</v>
      </c>
      <c r="U3276">
        <f t="shared" si="310"/>
        <v>2016</v>
      </c>
      <c r="V3276" t="str">
        <f>TEXT(W3276*29,"mmm")</f>
        <v>Jan</v>
      </c>
      <c r="W3276">
        <f t="shared" si="311"/>
        <v>1</v>
      </c>
    </row>
    <row r="3277" spans="1:23" ht="48" x14ac:dyDescent="0.2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307"/>
        <v>100</v>
      </c>
      <c r="P3277">
        <f t="shared" si="306"/>
        <v>150.41999999999999</v>
      </c>
      <c r="Q3277" s="11" t="s">
        <v>8314</v>
      </c>
      <c r="R3277" t="s">
        <v>8315</v>
      </c>
      <c r="S3277" s="17">
        <f t="shared" si="308"/>
        <v>42017.88045138889</v>
      </c>
      <c r="T3277" s="17">
        <f t="shared" si="309"/>
        <v>42044.1875</v>
      </c>
      <c r="U3277">
        <f t="shared" si="310"/>
        <v>2015</v>
      </c>
      <c r="V3277" t="str">
        <f>TEXT(W3277*29,"mmm")</f>
        <v>Jan</v>
      </c>
      <c r="W3277">
        <f t="shared" si="311"/>
        <v>1</v>
      </c>
    </row>
    <row r="3278" spans="1:23" ht="48" x14ac:dyDescent="0.2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307"/>
        <v>117</v>
      </c>
      <c r="P3278">
        <f t="shared" si="306"/>
        <v>52.58</v>
      </c>
      <c r="Q3278" s="11" t="s">
        <v>8314</v>
      </c>
      <c r="R3278" t="s">
        <v>8315</v>
      </c>
      <c r="S3278" s="17">
        <f t="shared" si="308"/>
        <v>42426.949988425928</v>
      </c>
      <c r="T3278" s="17">
        <f t="shared" si="309"/>
        <v>42461.165972222225</v>
      </c>
      <c r="U3278">
        <f t="shared" si="310"/>
        <v>2016</v>
      </c>
      <c r="V3278" t="str">
        <f>TEXT(W3278*29,"mmm")</f>
        <v>Feb</v>
      </c>
      <c r="W3278">
        <f t="shared" si="311"/>
        <v>2</v>
      </c>
    </row>
    <row r="3279" spans="1:23" ht="48" x14ac:dyDescent="0.2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307"/>
        <v>109</v>
      </c>
      <c r="P3279">
        <f t="shared" si="306"/>
        <v>54.3</v>
      </c>
      <c r="Q3279" s="11" t="s">
        <v>8314</v>
      </c>
      <c r="R3279" t="s">
        <v>8315</v>
      </c>
      <c r="S3279" s="17">
        <f t="shared" si="308"/>
        <v>41931.682939814818</v>
      </c>
      <c r="T3279" s="17">
        <f t="shared" si="309"/>
        <v>41961.724606481483</v>
      </c>
      <c r="U3279">
        <f t="shared" si="310"/>
        <v>2014</v>
      </c>
      <c r="V3279" t="str">
        <f>TEXT(W3279*29,"mmm")</f>
        <v>Oct</v>
      </c>
      <c r="W3279">
        <f t="shared" si="311"/>
        <v>10</v>
      </c>
    </row>
    <row r="3280" spans="1:23" ht="48" x14ac:dyDescent="0.2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307"/>
        <v>103</v>
      </c>
      <c r="P3280">
        <f t="shared" si="306"/>
        <v>76.03</v>
      </c>
      <c r="Q3280" s="11" t="s">
        <v>8314</v>
      </c>
      <c r="R3280" t="s">
        <v>8315</v>
      </c>
      <c r="S3280" s="17">
        <f t="shared" si="308"/>
        <v>42124.848414351851</v>
      </c>
      <c r="T3280" s="17">
        <f t="shared" si="309"/>
        <v>42154.848414351851</v>
      </c>
      <c r="U3280">
        <f t="shared" si="310"/>
        <v>2015</v>
      </c>
      <c r="V3280" t="str">
        <f>TEXT(W3280*29,"mmm")</f>
        <v>Apr</v>
      </c>
      <c r="W3280">
        <f t="shared" si="311"/>
        <v>4</v>
      </c>
    </row>
    <row r="3281" spans="1:23" ht="48" x14ac:dyDescent="0.2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307"/>
        <v>114</v>
      </c>
      <c r="P3281">
        <f t="shared" si="306"/>
        <v>105.21</v>
      </c>
      <c r="Q3281" s="11" t="s">
        <v>8314</v>
      </c>
      <c r="R3281" t="s">
        <v>8315</v>
      </c>
      <c r="S3281" s="17">
        <f t="shared" si="308"/>
        <v>42431.102534722217</v>
      </c>
      <c r="T3281" s="17">
        <f t="shared" si="309"/>
        <v>42461.06086805556</v>
      </c>
      <c r="U3281">
        <f t="shared" si="310"/>
        <v>2016</v>
      </c>
      <c r="V3281" t="str">
        <f>TEXT(W3281*29,"mmm")</f>
        <v>Mar</v>
      </c>
      <c r="W3281">
        <f t="shared" si="311"/>
        <v>3</v>
      </c>
    </row>
    <row r="3282" spans="1:23" ht="48" x14ac:dyDescent="0.2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307"/>
        <v>103</v>
      </c>
      <c r="P3282">
        <f t="shared" si="306"/>
        <v>68.67</v>
      </c>
      <c r="Q3282" s="11" t="s">
        <v>8314</v>
      </c>
      <c r="R3282" t="s">
        <v>8315</v>
      </c>
      <c r="S3282" s="17">
        <f t="shared" si="308"/>
        <v>42121.756921296299</v>
      </c>
      <c r="T3282" s="17">
        <f t="shared" si="309"/>
        <v>42156.208333333328</v>
      </c>
      <c r="U3282">
        <f t="shared" si="310"/>
        <v>2015</v>
      </c>
      <c r="V3282" t="str">
        <f>TEXT(W3282*29,"mmm")</f>
        <v>Apr</v>
      </c>
      <c r="W3282">
        <f t="shared" si="311"/>
        <v>4</v>
      </c>
    </row>
    <row r="3283" spans="1:23" ht="32" x14ac:dyDescent="0.2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307"/>
        <v>122</v>
      </c>
      <c r="P3283">
        <f t="shared" si="306"/>
        <v>129.36000000000001</v>
      </c>
      <c r="Q3283" s="11" t="s">
        <v>8314</v>
      </c>
      <c r="R3283" t="s">
        <v>8315</v>
      </c>
      <c r="S3283" s="17">
        <f t="shared" si="308"/>
        <v>42219.019733796296</v>
      </c>
      <c r="T3283" s="17">
        <f t="shared" si="309"/>
        <v>42249.019733796296</v>
      </c>
      <c r="U3283">
        <f t="shared" si="310"/>
        <v>2015</v>
      </c>
      <c r="V3283" t="str">
        <f>TEXT(W3283*29,"mmm")</f>
        <v>Aug</v>
      </c>
      <c r="W3283">
        <f t="shared" si="311"/>
        <v>8</v>
      </c>
    </row>
    <row r="3284" spans="1:23" ht="48" x14ac:dyDescent="0.2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307"/>
        <v>103</v>
      </c>
      <c r="P3284">
        <f t="shared" si="306"/>
        <v>134.26</v>
      </c>
      <c r="Q3284" s="11" t="s">
        <v>8314</v>
      </c>
      <c r="R3284" t="s">
        <v>8315</v>
      </c>
      <c r="S3284" s="17">
        <f t="shared" si="308"/>
        <v>42445.19430555556</v>
      </c>
      <c r="T3284" s="17">
        <f t="shared" si="309"/>
        <v>42489.19430555556</v>
      </c>
      <c r="U3284">
        <f t="shared" si="310"/>
        <v>2016</v>
      </c>
      <c r="V3284" t="str">
        <f>TEXT(W3284*29,"mmm")</f>
        <v>Mar</v>
      </c>
      <c r="W3284">
        <f t="shared" si="311"/>
        <v>3</v>
      </c>
    </row>
    <row r="3285" spans="1:23" ht="48" x14ac:dyDescent="0.2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307"/>
        <v>105</v>
      </c>
      <c r="P3285">
        <f t="shared" si="306"/>
        <v>17.829999999999998</v>
      </c>
      <c r="Q3285" s="11" t="s">
        <v>8314</v>
      </c>
      <c r="R3285" t="s">
        <v>8315</v>
      </c>
      <c r="S3285" s="17">
        <f t="shared" si="308"/>
        <v>42379.74418981481</v>
      </c>
      <c r="T3285" s="17">
        <f t="shared" si="309"/>
        <v>42410.875</v>
      </c>
      <c r="U3285">
        <f t="shared" si="310"/>
        <v>2016</v>
      </c>
      <c r="V3285" t="str">
        <f>TEXT(W3285*29,"mmm")</f>
        <v>Jan</v>
      </c>
      <c r="W3285">
        <f t="shared" si="311"/>
        <v>1</v>
      </c>
    </row>
    <row r="3286" spans="1:23" ht="48" x14ac:dyDescent="0.2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307"/>
        <v>102</v>
      </c>
      <c r="P3286">
        <f t="shared" si="306"/>
        <v>203.2</v>
      </c>
      <c r="Q3286" s="11" t="s">
        <v>8314</v>
      </c>
      <c r="R3286" t="s">
        <v>8315</v>
      </c>
      <c r="S3286" s="17">
        <f t="shared" si="308"/>
        <v>42380.884872685187</v>
      </c>
      <c r="T3286" s="17">
        <f t="shared" si="309"/>
        <v>42398.249305555553</v>
      </c>
      <c r="U3286">
        <f t="shared" si="310"/>
        <v>2016</v>
      </c>
      <c r="V3286" t="str">
        <f>TEXT(W3286*29,"mmm")</f>
        <v>Jan</v>
      </c>
      <c r="W3286">
        <f t="shared" si="311"/>
        <v>1</v>
      </c>
    </row>
    <row r="3287" spans="1:23" ht="16" x14ac:dyDescent="0.2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307"/>
        <v>112</v>
      </c>
      <c r="P3287">
        <f t="shared" si="306"/>
        <v>69.19</v>
      </c>
      <c r="Q3287" s="11" t="s">
        <v>8314</v>
      </c>
      <c r="R3287" t="s">
        <v>8315</v>
      </c>
      <c r="S3287" s="17">
        <f t="shared" si="308"/>
        <v>42762.942430555559</v>
      </c>
      <c r="T3287" s="17">
        <f t="shared" si="309"/>
        <v>42794.208333333328</v>
      </c>
      <c r="U3287">
        <f t="shared" si="310"/>
        <v>2017</v>
      </c>
      <c r="V3287" t="str">
        <f>TEXT(W3287*29,"mmm")</f>
        <v>Jan</v>
      </c>
      <c r="W3287">
        <f t="shared" si="311"/>
        <v>1</v>
      </c>
    </row>
    <row r="3288" spans="1:23" ht="48" x14ac:dyDescent="0.2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307"/>
        <v>102</v>
      </c>
      <c r="P3288">
        <f t="shared" si="306"/>
        <v>125.12</v>
      </c>
      <c r="Q3288" s="11" t="s">
        <v>8314</v>
      </c>
      <c r="R3288" t="s">
        <v>8315</v>
      </c>
      <c r="S3288" s="17">
        <f t="shared" si="308"/>
        <v>42567.840069444443</v>
      </c>
      <c r="T3288" s="17">
        <f t="shared" si="309"/>
        <v>42597.840069444443</v>
      </c>
      <c r="U3288">
        <f t="shared" si="310"/>
        <v>2016</v>
      </c>
      <c r="V3288" t="str">
        <f>TEXT(W3288*29,"mmm")</f>
        <v>Jul</v>
      </c>
      <c r="W3288">
        <f t="shared" si="311"/>
        <v>7</v>
      </c>
    </row>
    <row r="3289" spans="1:23" ht="32" x14ac:dyDescent="0.2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307"/>
        <v>100</v>
      </c>
      <c r="P3289">
        <f t="shared" si="306"/>
        <v>73.53</v>
      </c>
      <c r="Q3289" s="11" t="s">
        <v>8314</v>
      </c>
      <c r="R3289" t="s">
        <v>8315</v>
      </c>
      <c r="S3289" s="17">
        <f t="shared" si="308"/>
        <v>42311.750324074077</v>
      </c>
      <c r="T3289" s="17">
        <f t="shared" si="309"/>
        <v>42336.750324074077</v>
      </c>
      <c r="U3289">
        <f t="shared" si="310"/>
        <v>2015</v>
      </c>
      <c r="V3289" t="str">
        <f>TEXT(W3289*29,"mmm")</f>
        <v>Nov</v>
      </c>
      <c r="W3289">
        <f t="shared" si="311"/>
        <v>11</v>
      </c>
    </row>
    <row r="3290" spans="1:23" ht="48" x14ac:dyDescent="0.2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307"/>
        <v>100</v>
      </c>
      <c r="P3290">
        <f t="shared" si="306"/>
        <v>48.44</v>
      </c>
      <c r="Q3290" s="11" t="s">
        <v>8314</v>
      </c>
      <c r="R3290" t="s">
        <v>8315</v>
      </c>
      <c r="S3290" s="17">
        <f t="shared" si="308"/>
        <v>42505.774479166663</v>
      </c>
      <c r="T3290" s="17">
        <f t="shared" si="309"/>
        <v>42541.958333333328</v>
      </c>
      <c r="U3290">
        <f t="shared" si="310"/>
        <v>2016</v>
      </c>
      <c r="V3290" t="str">
        <f>TEXT(W3290*29,"mmm")</f>
        <v>May</v>
      </c>
      <c r="W3290">
        <f t="shared" si="311"/>
        <v>5</v>
      </c>
    </row>
    <row r="3291" spans="1:23" ht="48" x14ac:dyDescent="0.2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307"/>
        <v>133</v>
      </c>
      <c r="P3291">
        <f t="shared" si="306"/>
        <v>26.61</v>
      </c>
      <c r="Q3291" s="11" t="s">
        <v>8314</v>
      </c>
      <c r="R3291" t="s">
        <v>8315</v>
      </c>
      <c r="S3291" s="17">
        <f t="shared" si="308"/>
        <v>42758.368078703701</v>
      </c>
      <c r="T3291" s="17">
        <f t="shared" si="309"/>
        <v>42786.368078703701</v>
      </c>
      <c r="U3291">
        <f t="shared" si="310"/>
        <v>2017</v>
      </c>
      <c r="V3291" t="str">
        <f>TEXT(W3291*29,"mmm")</f>
        <v>Jan</v>
      </c>
      <c r="W3291">
        <f t="shared" si="311"/>
        <v>1</v>
      </c>
    </row>
    <row r="3292" spans="1:23" ht="80" x14ac:dyDescent="0.2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307"/>
        <v>121</v>
      </c>
      <c r="P3292">
        <f t="shared" si="306"/>
        <v>33.67</v>
      </c>
      <c r="Q3292" s="11" t="s">
        <v>8314</v>
      </c>
      <c r="R3292" t="s">
        <v>8315</v>
      </c>
      <c r="S3292" s="17">
        <f t="shared" si="308"/>
        <v>42775.51494212963</v>
      </c>
      <c r="T3292" s="17">
        <f t="shared" si="309"/>
        <v>42805.51494212963</v>
      </c>
      <c r="U3292">
        <f t="shared" si="310"/>
        <v>2017</v>
      </c>
      <c r="V3292" t="str">
        <f>TEXT(W3292*29,"mmm")</f>
        <v>Feb</v>
      </c>
      <c r="W3292">
        <f t="shared" si="311"/>
        <v>2</v>
      </c>
    </row>
    <row r="3293" spans="1:23" ht="48" x14ac:dyDescent="0.2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307"/>
        <v>114</v>
      </c>
      <c r="P3293">
        <f t="shared" si="306"/>
        <v>40.71</v>
      </c>
      <c r="Q3293" s="11" t="s">
        <v>8314</v>
      </c>
      <c r="R3293" t="s">
        <v>8315</v>
      </c>
      <c r="S3293" s="17">
        <f t="shared" si="308"/>
        <v>42232.702546296292</v>
      </c>
      <c r="T3293" s="17">
        <f t="shared" si="309"/>
        <v>42264.165972222225</v>
      </c>
      <c r="U3293">
        <f t="shared" si="310"/>
        <v>2015</v>
      </c>
      <c r="V3293" t="str">
        <f>TEXT(W3293*29,"mmm")</f>
        <v>Aug</v>
      </c>
      <c r="W3293">
        <f t="shared" si="311"/>
        <v>8</v>
      </c>
    </row>
    <row r="3294" spans="1:23" ht="48" x14ac:dyDescent="0.2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307"/>
        <v>286</v>
      </c>
      <c r="P3294">
        <f t="shared" si="306"/>
        <v>19.27</v>
      </c>
      <c r="Q3294" s="11" t="s">
        <v>8314</v>
      </c>
      <c r="R3294" t="s">
        <v>8315</v>
      </c>
      <c r="S3294" s="17">
        <f t="shared" si="308"/>
        <v>42282.770231481481</v>
      </c>
      <c r="T3294" s="17">
        <f t="shared" si="309"/>
        <v>42342.811898148153</v>
      </c>
      <c r="U3294">
        <f t="shared" si="310"/>
        <v>2015</v>
      </c>
      <c r="V3294" t="str">
        <f>TEXT(W3294*29,"mmm")</f>
        <v>Oct</v>
      </c>
      <c r="W3294">
        <f t="shared" si="311"/>
        <v>10</v>
      </c>
    </row>
    <row r="3295" spans="1:23" ht="48" x14ac:dyDescent="0.2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307"/>
        <v>170</v>
      </c>
      <c r="P3295">
        <f t="shared" si="306"/>
        <v>84.29</v>
      </c>
      <c r="Q3295" s="11" t="s">
        <v>8314</v>
      </c>
      <c r="R3295" t="s">
        <v>8315</v>
      </c>
      <c r="S3295" s="17">
        <f t="shared" si="308"/>
        <v>42768.425370370373</v>
      </c>
      <c r="T3295" s="17">
        <f t="shared" si="309"/>
        <v>42798.425370370373</v>
      </c>
      <c r="U3295">
        <f t="shared" si="310"/>
        <v>2017</v>
      </c>
      <c r="V3295" t="str">
        <f>TEXT(W3295*29,"mmm")</f>
        <v>Feb</v>
      </c>
      <c r="W3295">
        <f t="shared" si="311"/>
        <v>2</v>
      </c>
    </row>
    <row r="3296" spans="1:23" ht="48" x14ac:dyDescent="0.2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307"/>
        <v>118</v>
      </c>
      <c r="P3296">
        <f t="shared" si="306"/>
        <v>29.58</v>
      </c>
      <c r="Q3296" s="11" t="s">
        <v>8314</v>
      </c>
      <c r="R3296" t="s">
        <v>8315</v>
      </c>
      <c r="S3296" s="17">
        <f t="shared" si="308"/>
        <v>42141.541134259256</v>
      </c>
      <c r="T3296" s="17">
        <f t="shared" si="309"/>
        <v>42171.541134259256</v>
      </c>
      <c r="U3296">
        <f t="shared" si="310"/>
        <v>2015</v>
      </c>
      <c r="V3296" t="str">
        <f>TEXT(W3296*29,"mmm")</f>
        <v>May</v>
      </c>
      <c r="W3296">
        <f t="shared" si="311"/>
        <v>5</v>
      </c>
    </row>
    <row r="3297" spans="1:23" ht="48" x14ac:dyDescent="0.2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307"/>
        <v>103</v>
      </c>
      <c r="P3297">
        <f t="shared" si="306"/>
        <v>26.67</v>
      </c>
      <c r="Q3297" s="11" t="s">
        <v>8314</v>
      </c>
      <c r="R3297" t="s">
        <v>8315</v>
      </c>
      <c r="S3297" s="17">
        <f t="shared" si="308"/>
        <v>42609.442465277782</v>
      </c>
      <c r="T3297" s="17">
        <f t="shared" si="309"/>
        <v>42639.442465277782</v>
      </c>
      <c r="U3297">
        <f t="shared" si="310"/>
        <v>2016</v>
      </c>
      <c r="V3297" t="str">
        <f>TEXT(W3297*29,"mmm")</f>
        <v>Aug</v>
      </c>
      <c r="W3297">
        <f t="shared" si="311"/>
        <v>8</v>
      </c>
    </row>
    <row r="3298" spans="1:23" ht="48" x14ac:dyDescent="0.2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307"/>
        <v>144</v>
      </c>
      <c r="P3298">
        <f t="shared" si="306"/>
        <v>45.98</v>
      </c>
      <c r="Q3298" s="11" t="s">
        <v>8314</v>
      </c>
      <c r="R3298" t="s">
        <v>8315</v>
      </c>
      <c r="S3298" s="17">
        <f t="shared" si="308"/>
        <v>42309.756620370375</v>
      </c>
      <c r="T3298" s="17">
        <f t="shared" si="309"/>
        <v>42330.916666666672</v>
      </c>
      <c r="U3298">
        <f t="shared" si="310"/>
        <v>2015</v>
      </c>
      <c r="V3298" t="str">
        <f>TEXT(W3298*29,"mmm")</f>
        <v>Nov</v>
      </c>
      <c r="W3298">
        <f t="shared" si="311"/>
        <v>11</v>
      </c>
    </row>
    <row r="3299" spans="1:23" ht="48" x14ac:dyDescent="0.2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307"/>
        <v>100</v>
      </c>
      <c r="P3299">
        <f t="shared" si="306"/>
        <v>125.09</v>
      </c>
      <c r="Q3299" s="11" t="s">
        <v>8314</v>
      </c>
      <c r="R3299" t="s">
        <v>8315</v>
      </c>
      <c r="S3299" s="17">
        <f t="shared" si="308"/>
        <v>42193.771481481483</v>
      </c>
      <c r="T3299" s="17">
        <f t="shared" si="309"/>
        <v>42212.957638888889</v>
      </c>
      <c r="U3299">
        <f t="shared" si="310"/>
        <v>2015</v>
      </c>
      <c r="V3299" t="str">
        <f>TEXT(W3299*29,"mmm")</f>
        <v>Jul</v>
      </c>
      <c r="W3299">
        <f t="shared" si="311"/>
        <v>7</v>
      </c>
    </row>
    <row r="3300" spans="1:23" ht="48" x14ac:dyDescent="0.2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307"/>
        <v>102</v>
      </c>
      <c r="P3300">
        <f t="shared" si="306"/>
        <v>141.29</v>
      </c>
      <c r="Q3300" s="11" t="s">
        <v>8314</v>
      </c>
      <c r="R3300" t="s">
        <v>8315</v>
      </c>
      <c r="S3300" s="17">
        <f t="shared" si="308"/>
        <v>42239.957962962959</v>
      </c>
      <c r="T3300" s="17">
        <f t="shared" si="309"/>
        <v>42260</v>
      </c>
      <c r="U3300">
        <f t="shared" si="310"/>
        <v>2015</v>
      </c>
      <c r="V3300" t="str">
        <f>TEXT(W3300*29,"mmm")</f>
        <v>Aug</v>
      </c>
      <c r="W3300">
        <f t="shared" si="311"/>
        <v>8</v>
      </c>
    </row>
    <row r="3301" spans="1:23" ht="48" x14ac:dyDescent="0.2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307"/>
        <v>116</v>
      </c>
      <c r="P3301">
        <f t="shared" si="306"/>
        <v>55.33</v>
      </c>
      <c r="Q3301" s="11" t="s">
        <v>8314</v>
      </c>
      <c r="R3301" t="s">
        <v>8315</v>
      </c>
      <c r="S3301" s="17">
        <f t="shared" si="308"/>
        <v>42261.917395833334</v>
      </c>
      <c r="T3301" s="17">
        <f t="shared" si="309"/>
        <v>42291.917395833334</v>
      </c>
      <c r="U3301">
        <f t="shared" si="310"/>
        <v>2015</v>
      </c>
      <c r="V3301" t="str">
        <f>TEXT(W3301*29,"mmm")</f>
        <v>Sep</v>
      </c>
      <c r="W3301">
        <f t="shared" si="311"/>
        <v>9</v>
      </c>
    </row>
    <row r="3302" spans="1:23" ht="48" x14ac:dyDescent="0.2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307"/>
        <v>136</v>
      </c>
      <c r="P3302">
        <f t="shared" si="306"/>
        <v>46.42</v>
      </c>
      <c r="Q3302" s="11" t="s">
        <v>8314</v>
      </c>
      <c r="R3302" t="s">
        <v>8315</v>
      </c>
      <c r="S3302" s="17">
        <f t="shared" si="308"/>
        <v>42102.743773148148</v>
      </c>
      <c r="T3302" s="17">
        <f t="shared" si="309"/>
        <v>42123.743773148148</v>
      </c>
      <c r="U3302">
        <f t="shared" si="310"/>
        <v>2015</v>
      </c>
      <c r="V3302" t="str">
        <f>TEXT(W3302*29,"mmm")</f>
        <v>Apr</v>
      </c>
      <c r="W3302">
        <f t="shared" si="311"/>
        <v>4</v>
      </c>
    </row>
    <row r="3303" spans="1:23" ht="48" x14ac:dyDescent="0.2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307"/>
        <v>133</v>
      </c>
      <c r="P3303">
        <f t="shared" si="306"/>
        <v>57.2</v>
      </c>
      <c r="Q3303" s="11" t="s">
        <v>8314</v>
      </c>
      <c r="R3303" t="s">
        <v>8315</v>
      </c>
      <c r="S3303" s="17">
        <f t="shared" si="308"/>
        <v>42538.73583333334</v>
      </c>
      <c r="T3303" s="17">
        <f t="shared" si="309"/>
        <v>42583.290972222225</v>
      </c>
      <c r="U3303">
        <f t="shared" si="310"/>
        <v>2016</v>
      </c>
      <c r="V3303" t="str">
        <f>TEXT(W3303*29,"mmm")</f>
        <v>Jun</v>
      </c>
      <c r="W3303">
        <f t="shared" si="311"/>
        <v>6</v>
      </c>
    </row>
    <row r="3304" spans="1:23" ht="16" x14ac:dyDescent="0.2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307"/>
        <v>103</v>
      </c>
      <c r="P3304">
        <f t="shared" si="306"/>
        <v>173.7</v>
      </c>
      <c r="Q3304" s="11" t="s">
        <v>8314</v>
      </c>
      <c r="R3304" t="s">
        <v>8315</v>
      </c>
      <c r="S3304" s="17">
        <f t="shared" si="308"/>
        <v>42681.35157407407</v>
      </c>
      <c r="T3304" s="17">
        <f t="shared" si="309"/>
        <v>42711.35157407407</v>
      </c>
      <c r="U3304">
        <f t="shared" si="310"/>
        <v>2016</v>
      </c>
      <c r="V3304" t="str">
        <f>TEXT(W3304*29,"mmm")</f>
        <v>Nov</v>
      </c>
      <c r="W3304">
        <f t="shared" si="311"/>
        <v>11</v>
      </c>
    </row>
    <row r="3305" spans="1:23" ht="48" x14ac:dyDescent="0.2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307"/>
        <v>116</v>
      </c>
      <c r="P3305">
        <f t="shared" si="306"/>
        <v>59.6</v>
      </c>
      <c r="Q3305" s="11" t="s">
        <v>8314</v>
      </c>
      <c r="R3305" t="s">
        <v>8315</v>
      </c>
      <c r="S3305" s="17">
        <f t="shared" si="308"/>
        <v>42056.65143518518</v>
      </c>
      <c r="T3305" s="17">
        <f t="shared" si="309"/>
        <v>42091.609768518523</v>
      </c>
      <c r="U3305">
        <f t="shared" si="310"/>
        <v>2015</v>
      </c>
      <c r="V3305" t="str">
        <f>TEXT(W3305*29,"mmm")</f>
        <v>Feb</v>
      </c>
      <c r="W3305">
        <f t="shared" si="311"/>
        <v>2</v>
      </c>
    </row>
    <row r="3306" spans="1:23" ht="48" x14ac:dyDescent="0.2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307"/>
        <v>105</v>
      </c>
      <c r="P3306">
        <f t="shared" si="306"/>
        <v>89.59</v>
      </c>
      <c r="Q3306" s="11" t="s">
        <v>8314</v>
      </c>
      <c r="R3306" t="s">
        <v>8315</v>
      </c>
      <c r="S3306" s="17">
        <f t="shared" si="308"/>
        <v>42696.624444444446</v>
      </c>
      <c r="T3306" s="17">
        <f t="shared" si="309"/>
        <v>42726.624444444446</v>
      </c>
      <c r="U3306">
        <f t="shared" si="310"/>
        <v>2016</v>
      </c>
      <c r="V3306" t="str">
        <f>TEXT(W3306*29,"mmm")</f>
        <v>Nov</v>
      </c>
      <c r="W3306">
        <f t="shared" si="311"/>
        <v>11</v>
      </c>
    </row>
    <row r="3307" spans="1:23" ht="48" x14ac:dyDescent="0.2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307"/>
        <v>102</v>
      </c>
      <c r="P3307">
        <f t="shared" si="306"/>
        <v>204.05</v>
      </c>
      <c r="Q3307" s="11" t="s">
        <v>8314</v>
      </c>
      <c r="R3307" t="s">
        <v>8315</v>
      </c>
      <c r="S3307" s="17">
        <f t="shared" si="308"/>
        <v>42186.855879629627</v>
      </c>
      <c r="T3307" s="17">
        <f t="shared" si="309"/>
        <v>42216.855879629627</v>
      </c>
      <c r="U3307">
        <f t="shared" si="310"/>
        <v>2015</v>
      </c>
      <c r="V3307" t="str">
        <f>TEXT(W3307*29,"mmm")</f>
        <v>Jul</v>
      </c>
      <c r="W3307">
        <f t="shared" si="311"/>
        <v>7</v>
      </c>
    </row>
    <row r="3308" spans="1:23" ht="48" x14ac:dyDescent="0.2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307"/>
        <v>175</v>
      </c>
      <c r="P3308">
        <f t="shared" si="306"/>
        <v>48.7</v>
      </c>
      <c r="Q3308" s="11" t="s">
        <v>8314</v>
      </c>
      <c r="R3308" t="s">
        <v>8315</v>
      </c>
      <c r="S3308" s="17">
        <f t="shared" si="308"/>
        <v>42493.219236111108</v>
      </c>
      <c r="T3308" s="17">
        <f t="shared" si="309"/>
        <v>42531.125</v>
      </c>
      <c r="U3308">
        <f t="shared" si="310"/>
        <v>2016</v>
      </c>
      <c r="V3308" t="str">
        <f>TEXT(W3308*29,"mmm")</f>
        <v>May</v>
      </c>
      <c r="W3308">
        <f t="shared" si="311"/>
        <v>5</v>
      </c>
    </row>
    <row r="3309" spans="1:23" ht="48" x14ac:dyDescent="0.2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307"/>
        <v>107</v>
      </c>
      <c r="P3309">
        <f t="shared" si="306"/>
        <v>53.34</v>
      </c>
      <c r="Q3309" s="11" t="s">
        <v>8314</v>
      </c>
      <c r="R3309" t="s">
        <v>8315</v>
      </c>
      <c r="S3309" s="17">
        <f t="shared" si="308"/>
        <v>42475.057164351849</v>
      </c>
      <c r="T3309" s="17">
        <f t="shared" si="309"/>
        <v>42505.057164351849</v>
      </c>
      <c r="U3309">
        <f t="shared" si="310"/>
        <v>2016</v>
      </c>
      <c r="V3309" t="str">
        <f>TEXT(W3309*29,"mmm")</f>
        <v>Apr</v>
      </c>
      <c r="W3309">
        <f t="shared" si="311"/>
        <v>4</v>
      </c>
    </row>
    <row r="3310" spans="1:23" ht="48" x14ac:dyDescent="0.2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307"/>
        <v>122</v>
      </c>
      <c r="P3310">
        <f t="shared" si="306"/>
        <v>75.09</v>
      </c>
      <c r="Q3310" s="11" t="s">
        <v>8314</v>
      </c>
      <c r="R3310" t="s">
        <v>8315</v>
      </c>
      <c r="S3310" s="17">
        <f t="shared" si="308"/>
        <v>42452.876909722225</v>
      </c>
      <c r="T3310" s="17">
        <f t="shared" si="309"/>
        <v>42473.876909722225</v>
      </c>
      <c r="U3310">
        <f t="shared" si="310"/>
        <v>2016</v>
      </c>
      <c r="V3310" t="str">
        <f>TEXT(W3310*29,"mmm")</f>
        <v>Mar</v>
      </c>
      <c r="W3310">
        <f t="shared" si="311"/>
        <v>3</v>
      </c>
    </row>
    <row r="3311" spans="1:23" ht="32" x14ac:dyDescent="0.2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307"/>
        <v>159</v>
      </c>
      <c r="P3311">
        <f t="shared" si="306"/>
        <v>18</v>
      </c>
      <c r="Q3311" s="11" t="s">
        <v>8314</v>
      </c>
      <c r="R3311" t="s">
        <v>8315</v>
      </c>
      <c r="S3311" s="17">
        <f t="shared" si="308"/>
        <v>42628.650208333333</v>
      </c>
      <c r="T3311" s="17">
        <f t="shared" si="309"/>
        <v>42659.650208333333</v>
      </c>
      <c r="U3311">
        <f t="shared" si="310"/>
        <v>2016</v>
      </c>
      <c r="V3311" t="str">
        <f>TEXT(W3311*29,"mmm")</f>
        <v>Sep</v>
      </c>
      <c r="W3311">
        <f t="shared" si="311"/>
        <v>9</v>
      </c>
    </row>
    <row r="3312" spans="1:23" ht="32" x14ac:dyDescent="0.2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307"/>
        <v>100</v>
      </c>
      <c r="P3312">
        <f t="shared" si="306"/>
        <v>209.84</v>
      </c>
      <c r="Q3312" s="11" t="s">
        <v>8314</v>
      </c>
      <c r="R3312" t="s">
        <v>8315</v>
      </c>
      <c r="S3312" s="17">
        <f t="shared" si="308"/>
        <v>42253.928530092591</v>
      </c>
      <c r="T3312" s="17">
        <f t="shared" si="309"/>
        <v>42283.928530092591</v>
      </c>
      <c r="U3312">
        <f t="shared" si="310"/>
        <v>2015</v>
      </c>
      <c r="V3312" t="str">
        <f>TEXT(W3312*29,"mmm")</f>
        <v>Sep</v>
      </c>
      <c r="W3312">
        <f t="shared" si="311"/>
        <v>9</v>
      </c>
    </row>
    <row r="3313" spans="1:23" ht="48" x14ac:dyDescent="0.2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307"/>
        <v>110</v>
      </c>
      <c r="P3313">
        <f t="shared" si="306"/>
        <v>61.02</v>
      </c>
      <c r="Q3313" s="11" t="s">
        <v>8314</v>
      </c>
      <c r="R3313" t="s">
        <v>8315</v>
      </c>
      <c r="S3313" s="17">
        <f t="shared" si="308"/>
        <v>42264.29178240741</v>
      </c>
      <c r="T3313" s="17">
        <f t="shared" si="309"/>
        <v>42294.29178240741</v>
      </c>
      <c r="U3313">
        <f t="shared" si="310"/>
        <v>2015</v>
      </c>
      <c r="V3313" t="str">
        <f>TEXT(W3313*29,"mmm")</f>
        <v>Sep</v>
      </c>
      <c r="W3313">
        <f t="shared" si="311"/>
        <v>9</v>
      </c>
    </row>
    <row r="3314" spans="1:23" ht="48" x14ac:dyDescent="0.2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307"/>
        <v>100</v>
      </c>
      <c r="P3314">
        <f t="shared" si="306"/>
        <v>61</v>
      </c>
      <c r="Q3314" s="11" t="s">
        <v>8314</v>
      </c>
      <c r="R3314" t="s">
        <v>8315</v>
      </c>
      <c r="S3314" s="17">
        <f t="shared" si="308"/>
        <v>42664.809560185182</v>
      </c>
      <c r="T3314" s="17">
        <f t="shared" si="309"/>
        <v>42685.916666666672</v>
      </c>
      <c r="U3314">
        <f t="shared" si="310"/>
        <v>2016</v>
      </c>
      <c r="V3314" t="str">
        <f>TEXT(W3314*29,"mmm")</f>
        <v>Oct</v>
      </c>
      <c r="W3314">
        <f t="shared" si="311"/>
        <v>10</v>
      </c>
    </row>
    <row r="3315" spans="1:23" ht="48" x14ac:dyDescent="0.2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307"/>
        <v>116</v>
      </c>
      <c r="P3315">
        <f t="shared" si="306"/>
        <v>80.03</v>
      </c>
      <c r="Q3315" s="11" t="s">
        <v>8314</v>
      </c>
      <c r="R3315" t="s">
        <v>8315</v>
      </c>
      <c r="S3315" s="17">
        <f t="shared" si="308"/>
        <v>42382.244409722218</v>
      </c>
      <c r="T3315" s="17">
        <f t="shared" si="309"/>
        <v>42396.041666666672</v>
      </c>
      <c r="U3315">
        <f t="shared" si="310"/>
        <v>2016</v>
      </c>
      <c r="V3315" t="str">
        <f>TEXT(W3315*29,"mmm")</f>
        <v>Jan</v>
      </c>
      <c r="W3315">
        <f t="shared" si="311"/>
        <v>1</v>
      </c>
    </row>
    <row r="3316" spans="1:23" ht="48" x14ac:dyDescent="0.2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307"/>
        <v>211</v>
      </c>
      <c r="P3316">
        <f t="shared" si="306"/>
        <v>29.07</v>
      </c>
      <c r="Q3316" s="11" t="s">
        <v>8314</v>
      </c>
      <c r="R3316" t="s">
        <v>8315</v>
      </c>
      <c r="S3316" s="17">
        <f t="shared" si="308"/>
        <v>42105.267488425925</v>
      </c>
      <c r="T3316" s="17">
        <f t="shared" si="309"/>
        <v>42132.836805555555</v>
      </c>
      <c r="U3316">
        <f t="shared" si="310"/>
        <v>2015</v>
      </c>
      <c r="V3316" t="str">
        <f>TEXT(W3316*29,"mmm")</f>
        <v>Apr</v>
      </c>
      <c r="W3316">
        <f t="shared" si="311"/>
        <v>4</v>
      </c>
    </row>
    <row r="3317" spans="1:23" ht="48" x14ac:dyDescent="0.2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307"/>
        <v>110</v>
      </c>
      <c r="P3317">
        <f t="shared" si="306"/>
        <v>49.44</v>
      </c>
      <c r="Q3317" s="11" t="s">
        <v>8314</v>
      </c>
      <c r="R3317" t="s">
        <v>8315</v>
      </c>
      <c r="S3317" s="17">
        <f t="shared" si="308"/>
        <v>42466.303715277783</v>
      </c>
      <c r="T3317" s="17">
        <f t="shared" si="309"/>
        <v>42496.303715277783</v>
      </c>
      <c r="U3317">
        <f t="shared" si="310"/>
        <v>2016</v>
      </c>
      <c r="V3317" t="str">
        <f>TEXT(W3317*29,"mmm")</f>
        <v>Apr</v>
      </c>
      <c r="W3317">
        <f t="shared" si="311"/>
        <v>4</v>
      </c>
    </row>
    <row r="3318" spans="1:23" ht="80" x14ac:dyDescent="0.2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307"/>
        <v>100</v>
      </c>
      <c r="P3318">
        <f t="shared" si="306"/>
        <v>93.98</v>
      </c>
      <c r="Q3318" s="11" t="s">
        <v>8314</v>
      </c>
      <c r="R3318" t="s">
        <v>8315</v>
      </c>
      <c r="S3318" s="17">
        <f t="shared" si="308"/>
        <v>41826.871238425927</v>
      </c>
      <c r="T3318" s="17">
        <f t="shared" si="309"/>
        <v>41859.57916666667</v>
      </c>
      <c r="U3318">
        <f t="shared" si="310"/>
        <v>2014</v>
      </c>
      <c r="V3318" t="str">
        <f>TEXT(W3318*29,"mmm")</f>
        <v>Jul</v>
      </c>
      <c r="W3318">
        <f t="shared" si="311"/>
        <v>7</v>
      </c>
    </row>
    <row r="3319" spans="1:23" ht="48" x14ac:dyDescent="0.2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307"/>
        <v>106</v>
      </c>
      <c r="P3319">
        <f t="shared" si="306"/>
        <v>61.94</v>
      </c>
      <c r="Q3319" s="11" t="s">
        <v>8314</v>
      </c>
      <c r="R3319" t="s">
        <v>8315</v>
      </c>
      <c r="S3319" s="17">
        <f t="shared" si="308"/>
        <v>42499.039629629624</v>
      </c>
      <c r="T3319" s="17">
        <f t="shared" si="309"/>
        <v>42529.039629629624</v>
      </c>
      <c r="U3319">
        <f t="shared" si="310"/>
        <v>2016</v>
      </c>
      <c r="V3319" t="str">
        <f>TEXT(W3319*29,"mmm")</f>
        <v>May</v>
      </c>
      <c r="W3319">
        <f t="shared" si="311"/>
        <v>5</v>
      </c>
    </row>
    <row r="3320" spans="1:23" ht="32" x14ac:dyDescent="0.2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307"/>
        <v>126</v>
      </c>
      <c r="P3320">
        <f t="shared" si="306"/>
        <v>78.5</v>
      </c>
      <c r="Q3320" s="11" t="s">
        <v>8314</v>
      </c>
      <c r="R3320" t="s">
        <v>8315</v>
      </c>
      <c r="S3320" s="17">
        <f t="shared" si="308"/>
        <v>42431.302002314813</v>
      </c>
      <c r="T3320" s="17">
        <f t="shared" si="309"/>
        <v>42471.104166666672</v>
      </c>
      <c r="U3320">
        <f t="shared" si="310"/>
        <v>2016</v>
      </c>
      <c r="V3320" t="str">
        <f>TEXT(W3320*29,"mmm")</f>
        <v>Mar</v>
      </c>
      <c r="W3320">
        <f t="shared" si="311"/>
        <v>3</v>
      </c>
    </row>
    <row r="3321" spans="1:23" ht="48" x14ac:dyDescent="0.2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307"/>
        <v>108</v>
      </c>
      <c r="P3321">
        <f t="shared" si="306"/>
        <v>33.75</v>
      </c>
      <c r="Q3321" s="11" t="s">
        <v>8314</v>
      </c>
      <c r="R3321" t="s">
        <v>8315</v>
      </c>
      <c r="S3321" s="17">
        <f t="shared" si="308"/>
        <v>41990.585486111115</v>
      </c>
      <c r="T3321" s="17">
        <f t="shared" si="309"/>
        <v>42035.585486111115</v>
      </c>
      <c r="U3321">
        <f t="shared" si="310"/>
        <v>2014</v>
      </c>
      <c r="V3321" t="str">
        <f>TEXT(W3321*29,"mmm")</f>
        <v>Dec</v>
      </c>
      <c r="W3321">
        <f t="shared" si="311"/>
        <v>12</v>
      </c>
    </row>
    <row r="3322" spans="1:23" ht="48" x14ac:dyDescent="0.2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307"/>
        <v>101</v>
      </c>
      <c r="P3322">
        <f t="shared" si="306"/>
        <v>66.45</v>
      </c>
      <c r="Q3322" s="11" t="s">
        <v>8314</v>
      </c>
      <c r="R3322" t="s">
        <v>8315</v>
      </c>
      <c r="S3322" s="17">
        <f t="shared" si="308"/>
        <v>42513.045798611114</v>
      </c>
      <c r="T3322" s="17">
        <f t="shared" si="309"/>
        <v>42543.045798611114</v>
      </c>
      <c r="U3322">
        <f t="shared" si="310"/>
        <v>2016</v>
      </c>
      <c r="V3322" t="str">
        <f>TEXT(W3322*29,"mmm")</f>
        <v>May</v>
      </c>
      <c r="W3322">
        <f t="shared" si="311"/>
        <v>5</v>
      </c>
    </row>
    <row r="3323" spans="1:23" ht="48" x14ac:dyDescent="0.2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307"/>
        <v>107</v>
      </c>
      <c r="P3323">
        <f t="shared" si="306"/>
        <v>35.799999999999997</v>
      </c>
      <c r="Q3323" s="11" t="s">
        <v>8314</v>
      </c>
      <c r="R3323" t="s">
        <v>8315</v>
      </c>
      <c r="S3323" s="17">
        <f t="shared" si="308"/>
        <v>41914.100289351853</v>
      </c>
      <c r="T3323" s="17">
        <f t="shared" si="309"/>
        <v>41928.165972222225</v>
      </c>
      <c r="U3323">
        <f t="shared" si="310"/>
        <v>2014</v>
      </c>
      <c r="V3323" t="str">
        <f>TEXT(W3323*29,"mmm")</f>
        <v>Oct</v>
      </c>
      <c r="W3323">
        <f t="shared" si="311"/>
        <v>10</v>
      </c>
    </row>
    <row r="3324" spans="1:23" ht="48" x14ac:dyDescent="0.2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307"/>
        <v>102</v>
      </c>
      <c r="P3324">
        <f t="shared" si="306"/>
        <v>145.65</v>
      </c>
      <c r="Q3324" s="11" t="s">
        <v>8314</v>
      </c>
      <c r="R3324" t="s">
        <v>8315</v>
      </c>
      <c r="S3324" s="17">
        <f t="shared" si="308"/>
        <v>42521.010370370372</v>
      </c>
      <c r="T3324" s="17">
        <f t="shared" si="309"/>
        <v>42543.163194444445</v>
      </c>
      <c r="U3324">
        <f t="shared" si="310"/>
        <v>2016</v>
      </c>
      <c r="V3324" t="str">
        <f>TEXT(W3324*29,"mmm")</f>
        <v>May</v>
      </c>
      <c r="W3324">
        <f t="shared" si="311"/>
        <v>5</v>
      </c>
    </row>
    <row r="3325" spans="1:23" ht="48" x14ac:dyDescent="0.2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307"/>
        <v>126</v>
      </c>
      <c r="P3325">
        <f t="shared" si="306"/>
        <v>25.69</v>
      </c>
      <c r="Q3325" s="11" t="s">
        <v>8314</v>
      </c>
      <c r="R3325" t="s">
        <v>8315</v>
      </c>
      <c r="S3325" s="17">
        <f t="shared" si="308"/>
        <v>42608.36583333333</v>
      </c>
      <c r="T3325" s="17">
        <f t="shared" si="309"/>
        <v>42638.36583333333</v>
      </c>
      <c r="U3325">
        <f t="shared" si="310"/>
        <v>2016</v>
      </c>
      <c r="V3325" t="str">
        <f>TEXT(W3325*29,"mmm")</f>
        <v>Aug</v>
      </c>
      <c r="W3325">
        <f t="shared" si="311"/>
        <v>8</v>
      </c>
    </row>
    <row r="3326" spans="1:23" ht="32" x14ac:dyDescent="0.2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307"/>
        <v>102</v>
      </c>
      <c r="P3326">
        <f t="shared" si="306"/>
        <v>152.5</v>
      </c>
      <c r="Q3326" s="11" t="s">
        <v>8314</v>
      </c>
      <c r="R3326" t="s">
        <v>8315</v>
      </c>
      <c r="S3326" s="17">
        <f t="shared" si="308"/>
        <v>42512.58321759259</v>
      </c>
      <c r="T3326" s="17">
        <f t="shared" si="309"/>
        <v>42526.58321759259</v>
      </c>
      <c r="U3326">
        <f t="shared" si="310"/>
        <v>2016</v>
      </c>
      <c r="V3326" t="str">
        <f>TEXT(W3326*29,"mmm")</f>
        <v>May</v>
      </c>
      <c r="W3326">
        <f t="shared" si="311"/>
        <v>5</v>
      </c>
    </row>
    <row r="3327" spans="1:23" ht="48" x14ac:dyDescent="0.2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307"/>
        <v>113</v>
      </c>
      <c r="P3327">
        <f t="shared" si="306"/>
        <v>30</v>
      </c>
      <c r="Q3327" s="11" t="s">
        <v>8314</v>
      </c>
      <c r="R3327" t="s">
        <v>8315</v>
      </c>
      <c r="S3327" s="17">
        <f t="shared" si="308"/>
        <v>42064.785613425927</v>
      </c>
      <c r="T3327" s="17">
        <f t="shared" si="309"/>
        <v>42099.743946759263</v>
      </c>
      <c r="U3327">
        <f t="shared" si="310"/>
        <v>2015</v>
      </c>
      <c r="V3327" t="str">
        <f>TEXT(W3327*29,"mmm")</f>
        <v>Mar</v>
      </c>
      <c r="W3327">
        <f t="shared" si="311"/>
        <v>3</v>
      </c>
    </row>
    <row r="3328" spans="1:23" ht="48" x14ac:dyDescent="0.2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307"/>
        <v>101</v>
      </c>
      <c r="P3328">
        <f t="shared" si="306"/>
        <v>142.28</v>
      </c>
      <c r="Q3328" s="11" t="s">
        <v>8314</v>
      </c>
      <c r="R3328" t="s">
        <v>8315</v>
      </c>
      <c r="S3328" s="17">
        <f t="shared" si="308"/>
        <v>42041.714178240742</v>
      </c>
      <c r="T3328" s="17">
        <f t="shared" si="309"/>
        <v>42071.67251157407</v>
      </c>
      <c r="U3328">
        <f t="shared" si="310"/>
        <v>2015</v>
      </c>
      <c r="V3328" t="str">
        <f>TEXT(W3328*29,"mmm")</f>
        <v>Feb</v>
      </c>
      <c r="W3328">
        <f t="shared" si="311"/>
        <v>2</v>
      </c>
    </row>
    <row r="3329" spans="1:23" ht="48" x14ac:dyDescent="0.2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307"/>
        <v>101</v>
      </c>
      <c r="P3329">
        <f t="shared" si="306"/>
        <v>24.55</v>
      </c>
      <c r="Q3329" s="11" t="s">
        <v>8314</v>
      </c>
      <c r="R3329" t="s">
        <v>8315</v>
      </c>
      <c r="S3329" s="17">
        <f t="shared" si="308"/>
        <v>42468.374606481477</v>
      </c>
      <c r="T3329" s="17">
        <f t="shared" si="309"/>
        <v>42498.374606481477</v>
      </c>
      <c r="U3329">
        <f t="shared" si="310"/>
        <v>2016</v>
      </c>
      <c r="V3329" t="str">
        <f>TEXT(W3329*29,"mmm")</f>
        <v>Apr</v>
      </c>
      <c r="W3329">
        <f t="shared" si="311"/>
        <v>4</v>
      </c>
    </row>
    <row r="3330" spans="1:23" ht="48" x14ac:dyDescent="0.2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307"/>
        <v>146</v>
      </c>
      <c r="P3330">
        <f t="shared" ref="P3330:P3393" si="312">IFERROR(ROUND(E3330/L3330,2),0)</f>
        <v>292.77999999999997</v>
      </c>
      <c r="Q3330" s="11" t="s">
        <v>8314</v>
      </c>
      <c r="R3330" t="s">
        <v>8315</v>
      </c>
      <c r="S3330" s="17">
        <f t="shared" si="308"/>
        <v>41822.57503472222</v>
      </c>
      <c r="T3330" s="17">
        <f t="shared" si="309"/>
        <v>41825.041666666664</v>
      </c>
      <c r="U3330">
        <f t="shared" si="310"/>
        <v>2014</v>
      </c>
      <c r="V3330" t="str">
        <f>TEXT(W3330*29,"mmm")</f>
        <v>Jul</v>
      </c>
      <c r="W3330">
        <f t="shared" si="311"/>
        <v>7</v>
      </c>
    </row>
    <row r="3331" spans="1:23" ht="48" x14ac:dyDescent="0.2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313">ROUND(E3331/D3331*100,0)</f>
        <v>117</v>
      </c>
      <c r="P3331">
        <f t="shared" si="312"/>
        <v>44.92</v>
      </c>
      <c r="Q3331" s="11" t="s">
        <v>8314</v>
      </c>
      <c r="R3331" t="s">
        <v>8315</v>
      </c>
      <c r="S3331" s="17">
        <f t="shared" ref="S3331:S3394" si="314">(((J3331/60)/60)/24)+DATE(1970,1,1)</f>
        <v>41837.323009259257</v>
      </c>
      <c r="T3331" s="17">
        <f t="shared" ref="T3331:T3394" si="315">(((I3331/60)/60)/24)+DATE(1970,1,1)</f>
        <v>41847.958333333336</v>
      </c>
      <c r="U3331">
        <f t="shared" ref="U3331:U3394" si="316">YEAR(S3331)</f>
        <v>2014</v>
      </c>
      <c r="V3331" t="str">
        <f>TEXT(W3331*29,"mmm")</f>
        <v>Jul</v>
      </c>
      <c r="W3331">
        <f t="shared" ref="W3331:W3394" si="317">MONTH(S3331)</f>
        <v>7</v>
      </c>
    </row>
    <row r="3332" spans="1:23" ht="48" x14ac:dyDescent="0.2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313"/>
        <v>106</v>
      </c>
      <c r="P3332">
        <f t="shared" si="312"/>
        <v>23.1</v>
      </c>
      <c r="Q3332" s="11" t="s">
        <v>8314</v>
      </c>
      <c r="R3332" t="s">
        <v>8315</v>
      </c>
      <c r="S3332" s="17">
        <f t="shared" si="314"/>
        <v>42065.887361111112</v>
      </c>
      <c r="T3332" s="17">
        <f t="shared" si="315"/>
        <v>42095.845694444448</v>
      </c>
      <c r="U3332">
        <f t="shared" si="316"/>
        <v>2015</v>
      </c>
      <c r="V3332" t="str">
        <f>TEXT(W3332*29,"mmm")</f>
        <v>Mar</v>
      </c>
      <c r="W3332">
        <f t="shared" si="317"/>
        <v>3</v>
      </c>
    </row>
    <row r="3333" spans="1:23" ht="48" x14ac:dyDescent="0.2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313"/>
        <v>105</v>
      </c>
      <c r="P3333">
        <f t="shared" si="312"/>
        <v>80.400000000000006</v>
      </c>
      <c r="Q3333" s="11" t="s">
        <v>8314</v>
      </c>
      <c r="R3333" t="s">
        <v>8315</v>
      </c>
      <c r="S3333" s="17">
        <f t="shared" si="314"/>
        <v>42248.697754629626</v>
      </c>
      <c r="T3333" s="17">
        <f t="shared" si="315"/>
        <v>42283.697754629626</v>
      </c>
      <c r="U3333">
        <f t="shared" si="316"/>
        <v>2015</v>
      </c>
      <c r="V3333" t="str">
        <f>TEXT(W3333*29,"mmm")</f>
        <v>Sep</v>
      </c>
      <c r="W3333">
        <f t="shared" si="317"/>
        <v>9</v>
      </c>
    </row>
    <row r="3334" spans="1:23" ht="48" x14ac:dyDescent="0.2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313"/>
        <v>100</v>
      </c>
      <c r="P3334">
        <f t="shared" si="312"/>
        <v>72.290000000000006</v>
      </c>
      <c r="Q3334" s="11" t="s">
        <v>8314</v>
      </c>
      <c r="R3334" t="s">
        <v>8315</v>
      </c>
      <c r="S3334" s="17">
        <f t="shared" si="314"/>
        <v>41809.860300925924</v>
      </c>
      <c r="T3334" s="17">
        <f t="shared" si="315"/>
        <v>41839.860300925924</v>
      </c>
      <c r="U3334">
        <f t="shared" si="316"/>
        <v>2014</v>
      </c>
      <c r="V3334" t="str">
        <f>TEXT(W3334*29,"mmm")</f>
        <v>Jun</v>
      </c>
      <c r="W3334">
        <f t="shared" si="317"/>
        <v>6</v>
      </c>
    </row>
    <row r="3335" spans="1:23" ht="48" x14ac:dyDescent="0.2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313"/>
        <v>105</v>
      </c>
      <c r="P3335">
        <f t="shared" si="312"/>
        <v>32.97</v>
      </c>
      <c r="Q3335" s="11" t="s">
        <v>8314</v>
      </c>
      <c r="R3335" t="s">
        <v>8315</v>
      </c>
      <c r="S3335" s="17">
        <f t="shared" si="314"/>
        <v>42148.676851851851</v>
      </c>
      <c r="T3335" s="17">
        <f t="shared" si="315"/>
        <v>42170.676851851851</v>
      </c>
      <c r="U3335">
        <f t="shared" si="316"/>
        <v>2015</v>
      </c>
      <c r="V3335" t="str">
        <f>TEXT(W3335*29,"mmm")</f>
        <v>May</v>
      </c>
      <c r="W3335">
        <f t="shared" si="317"/>
        <v>5</v>
      </c>
    </row>
    <row r="3336" spans="1:23" ht="32" x14ac:dyDescent="0.2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313"/>
        <v>139</v>
      </c>
      <c r="P3336">
        <f t="shared" si="312"/>
        <v>116.65</v>
      </c>
      <c r="Q3336" s="11" t="s">
        <v>8314</v>
      </c>
      <c r="R3336" t="s">
        <v>8315</v>
      </c>
      <c r="S3336" s="17">
        <f t="shared" si="314"/>
        <v>42185.521087962959</v>
      </c>
      <c r="T3336" s="17">
        <f t="shared" si="315"/>
        <v>42215.521087962959</v>
      </c>
      <c r="U3336">
        <f t="shared" si="316"/>
        <v>2015</v>
      </c>
      <c r="V3336" t="str">
        <f>TEXT(W3336*29,"mmm")</f>
        <v>Jun</v>
      </c>
      <c r="W3336">
        <f t="shared" si="317"/>
        <v>6</v>
      </c>
    </row>
    <row r="3337" spans="1:23" ht="48" x14ac:dyDescent="0.2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313"/>
        <v>100</v>
      </c>
      <c r="P3337">
        <f t="shared" si="312"/>
        <v>79.62</v>
      </c>
      <c r="Q3337" s="11" t="s">
        <v>8314</v>
      </c>
      <c r="R3337" t="s">
        <v>8315</v>
      </c>
      <c r="S3337" s="17">
        <f t="shared" si="314"/>
        <v>41827.674143518518</v>
      </c>
      <c r="T3337" s="17">
        <f t="shared" si="315"/>
        <v>41854.958333333336</v>
      </c>
      <c r="U3337">
        <f t="shared" si="316"/>
        <v>2014</v>
      </c>
      <c r="V3337" t="str">
        <f>TEXT(W3337*29,"mmm")</f>
        <v>Jul</v>
      </c>
      <c r="W3337">
        <f t="shared" si="317"/>
        <v>7</v>
      </c>
    </row>
    <row r="3338" spans="1:23" ht="48" x14ac:dyDescent="0.2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313"/>
        <v>100</v>
      </c>
      <c r="P3338">
        <f t="shared" si="312"/>
        <v>27.78</v>
      </c>
      <c r="Q3338" s="11" t="s">
        <v>8314</v>
      </c>
      <c r="R3338" t="s">
        <v>8315</v>
      </c>
      <c r="S3338" s="17">
        <f t="shared" si="314"/>
        <v>42437.398680555561</v>
      </c>
      <c r="T3338" s="17">
        <f t="shared" si="315"/>
        <v>42465.35701388889</v>
      </c>
      <c r="U3338">
        <f t="shared" si="316"/>
        <v>2016</v>
      </c>
      <c r="V3338" t="str">
        <f>TEXT(W3338*29,"mmm")</f>
        <v>Mar</v>
      </c>
      <c r="W3338">
        <f t="shared" si="317"/>
        <v>3</v>
      </c>
    </row>
    <row r="3339" spans="1:23" ht="48" x14ac:dyDescent="0.2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313"/>
        <v>110</v>
      </c>
      <c r="P3339">
        <f t="shared" si="312"/>
        <v>81.03</v>
      </c>
      <c r="Q3339" s="11" t="s">
        <v>8314</v>
      </c>
      <c r="R3339" t="s">
        <v>8315</v>
      </c>
      <c r="S3339" s="17">
        <f t="shared" si="314"/>
        <v>41901.282025462962</v>
      </c>
      <c r="T3339" s="17">
        <f t="shared" si="315"/>
        <v>41922.875</v>
      </c>
      <c r="U3339">
        <f t="shared" si="316"/>
        <v>2014</v>
      </c>
      <c r="V3339" t="str">
        <f>TEXT(W3339*29,"mmm")</f>
        <v>Sep</v>
      </c>
      <c r="W3339">
        <f t="shared" si="317"/>
        <v>9</v>
      </c>
    </row>
    <row r="3340" spans="1:23" ht="32" x14ac:dyDescent="0.2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313"/>
        <v>102</v>
      </c>
      <c r="P3340">
        <f t="shared" si="312"/>
        <v>136.85</v>
      </c>
      <c r="Q3340" s="11" t="s">
        <v>8314</v>
      </c>
      <c r="R3340" t="s">
        <v>8315</v>
      </c>
      <c r="S3340" s="17">
        <f t="shared" si="314"/>
        <v>42769.574999999997</v>
      </c>
      <c r="T3340" s="17">
        <f t="shared" si="315"/>
        <v>42790.574999999997</v>
      </c>
      <c r="U3340">
        <f t="shared" si="316"/>
        <v>2017</v>
      </c>
      <c r="V3340" t="str">
        <f>TEXT(W3340*29,"mmm")</f>
        <v>Feb</v>
      </c>
      <c r="W3340">
        <f t="shared" si="317"/>
        <v>2</v>
      </c>
    </row>
    <row r="3341" spans="1:23" ht="32" x14ac:dyDescent="0.2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313"/>
        <v>104</v>
      </c>
      <c r="P3341">
        <f t="shared" si="312"/>
        <v>177.62</v>
      </c>
      <c r="Q3341" s="11" t="s">
        <v>8314</v>
      </c>
      <c r="R3341" t="s">
        <v>8315</v>
      </c>
      <c r="S3341" s="17">
        <f t="shared" si="314"/>
        <v>42549.665717592594</v>
      </c>
      <c r="T3341" s="17">
        <f t="shared" si="315"/>
        <v>42579.665717592594</v>
      </c>
      <c r="U3341">
        <f t="shared" si="316"/>
        <v>2016</v>
      </c>
      <c r="V3341" t="str">
        <f>TEXT(W3341*29,"mmm")</f>
        <v>Jun</v>
      </c>
      <c r="W3341">
        <f t="shared" si="317"/>
        <v>6</v>
      </c>
    </row>
    <row r="3342" spans="1:23" ht="48" x14ac:dyDescent="0.2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313"/>
        <v>138</v>
      </c>
      <c r="P3342">
        <f t="shared" si="312"/>
        <v>109.08</v>
      </c>
      <c r="Q3342" s="11" t="s">
        <v>8314</v>
      </c>
      <c r="R3342" t="s">
        <v>8315</v>
      </c>
      <c r="S3342" s="17">
        <f t="shared" si="314"/>
        <v>42685.974004629628</v>
      </c>
      <c r="T3342" s="17">
        <f t="shared" si="315"/>
        <v>42710.974004629628</v>
      </c>
      <c r="U3342">
        <f t="shared" si="316"/>
        <v>2016</v>
      </c>
      <c r="V3342" t="str">
        <f>TEXT(W3342*29,"mmm")</f>
        <v>Nov</v>
      </c>
      <c r="W3342">
        <f t="shared" si="317"/>
        <v>11</v>
      </c>
    </row>
    <row r="3343" spans="1:23" ht="48" x14ac:dyDescent="0.2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313"/>
        <v>100</v>
      </c>
      <c r="P3343">
        <f t="shared" si="312"/>
        <v>119.64</v>
      </c>
      <c r="Q3343" s="11" t="s">
        <v>8314</v>
      </c>
      <c r="R3343" t="s">
        <v>8315</v>
      </c>
      <c r="S3343" s="17">
        <f t="shared" si="314"/>
        <v>42510.798854166671</v>
      </c>
      <c r="T3343" s="17">
        <f t="shared" si="315"/>
        <v>42533.708333333328</v>
      </c>
      <c r="U3343">
        <f t="shared" si="316"/>
        <v>2016</v>
      </c>
      <c r="V3343" t="str">
        <f>TEXT(W3343*29,"mmm")</f>
        <v>May</v>
      </c>
      <c r="W3343">
        <f t="shared" si="317"/>
        <v>5</v>
      </c>
    </row>
    <row r="3344" spans="1:23" ht="32" x14ac:dyDescent="0.2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313"/>
        <v>102</v>
      </c>
      <c r="P3344">
        <f t="shared" si="312"/>
        <v>78.209999999999994</v>
      </c>
      <c r="Q3344" s="11" t="s">
        <v>8314</v>
      </c>
      <c r="R3344" t="s">
        <v>8315</v>
      </c>
      <c r="S3344" s="17">
        <f t="shared" si="314"/>
        <v>42062.296412037031</v>
      </c>
      <c r="T3344" s="17">
        <f t="shared" si="315"/>
        <v>42095.207638888889</v>
      </c>
      <c r="U3344">
        <f t="shared" si="316"/>
        <v>2015</v>
      </c>
      <c r="V3344" t="str">
        <f>TEXT(W3344*29,"mmm")</f>
        <v>Feb</v>
      </c>
      <c r="W3344">
        <f t="shared" si="317"/>
        <v>2</v>
      </c>
    </row>
    <row r="3345" spans="1:23" ht="48" x14ac:dyDescent="0.2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313"/>
        <v>171</v>
      </c>
      <c r="P3345">
        <f t="shared" si="312"/>
        <v>52.17</v>
      </c>
      <c r="Q3345" s="11" t="s">
        <v>8314</v>
      </c>
      <c r="R3345" t="s">
        <v>8315</v>
      </c>
      <c r="S3345" s="17">
        <f t="shared" si="314"/>
        <v>42452.916481481487</v>
      </c>
      <c r="T3345" s="17">
        <f t="shared" si="315"/>
        <v>42473.554166666669</v>
      </c>
      <c r="U3345">
        <f t="shared" si="316"/>
        <v>2016</v>
      </c>
      <c r="V3345" t="str">
        <f>TEXT(W3345*29,"mmm")</f>
        <v>Mar</v>
      </c>
      <c r="W3345">
        <f t="shared" si="317"/>
        <v>3</v>
      </c>
    </row>
    <row r="3346" spans="1:23" ht="48" x14ac:dyDescent="0.2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313"/>
        <v>101</v>
      </c>
      <c r="P3346">
        <f t="shared" si="312"/>
        <v>114.13</v>
      </c>
      <c r="Q3346" s="11" t="s">
        <v>8314</v>
      </c>
      <c r="R3346" t="s">
        <v>8315</v>
      </c>
      <c r="S3346" s="17">
        <f t="shared" si="314"/>
        <v>41851.200150462959</v>
      </c>
      <c r="T3346" s="17">
        <f t="shared" si="315"/>
        <v>41881.200150462959</v>
      </c>
      <c r="U3346">
        <f t="shared" si="316"/>
        <v>2014</v>
      </c>
      <c r="V3346" t="str">
        <f>TEXT(W3346*29,"mmm")</f>
        <v>Jul</v>
      </c>
      <c r="W3346">
        <f t="shared" si="317"/>
        <v>7</v>
      </c>
    </row>
    <row r="3347" spans="1:23" ht="48" x14ac:dyDescent="0.2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313"/>
        <v>130</v>
      </c>
      <c r="P3347">
        <f t="shared" si="312"/>
        <v>50</v>
      </c>
      <c r="Q3347" s="11" t="s">
        <v>8314</v>
      </c>
      <c r="R3347" t="s">
        <v>8315</v>
      </c>
      <c r="S3347" s="17">
        <f t="shared" si="314"/>
        <v>42053.106111111112</v>
      </c>
      <c r="T3347" s="17">
        <f t="shared" si="315"/>
        <v>42112.025694444441</v>
      </c>
      <c r="U3347">
        <f t="shared" si="316"/>
        <v>2015</v>
      </c>
      <c r="V3347" t="str">
        <f>TEXT(W3347*29,"mmm")</f>
        <v>Feb</v>
      </c>
      <c r="W3347">
        <f t="shared" si="317"/>
        <v>2</v>
      </c>
    </row>
    <row r="3348" spans="1:23" ht="48" x14ac:dyDescent="0.2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313"/>
        <v>110</v>
      </c>
      <c r="P3348">
        <f t="shared" si="312"/>
        <v>91.67</v>
      </c>
      <c r="Q3348" s="11" t="s">
        <v>8314</v>
      </c>
      <c r="R3348" t="s">
        <v>8315</v>
      </c>
      <c r="S3348" s="17">
        <f t="shared" si="314"/>
        <v>42054.024421296301</v>
      </c>
      <c r="T3348" s="17">
        <f t="shared" si="315"/>
        <v>42061.024421296301</v>
      </c>
      <c r="U3348">
        <f t="shared" si="316"/>
        <v>2015</v>
      </c>
      <c r="V3348" t="str">
        <f>TEXT(W3348*29,"mmm")</f>
        <v>Feb</v>
      </c>
      <c r="W3348">
        <f t="shared" si="317"/>
        <v>2</v>
      </c>
    </row>
    <row r="3349" spans="1:23" ht="48" x14ac:dyDescent="0.2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313"/>
        <v>119</v>
      </c>
      <c r="P3349">
        <f t="shared" si="312"/>
        <v>108.59</v>
      </c>
      <c r="Q3349" s="11" t="s">
        <v>8314</v>
      </c>
      <c r="R3349" t="s">
        <v>8315</v>
      </c>
      <c r="S3349" s="17">
        <f t="shared" si="314"/>
        <v>42484.551550925928</v>
      </c>
      <c r="T3349" s="17">
        <f t="shared" si="315"/>
        <v>42498.875</v>
      </c>
      <c r="U3349">
        <f t="shared" si="316"/>
        <v>2016</v>
      </c>
      <c r="V3349" t="str">
        <f>TEXT(W3349*29,"mmm")</f>
        <v>Apr</v>
      </c>
      <c r="W3349">
        <f t="shared" si="317"/>
        <v>4</v>
      </c>
    </row>
    <row r="3350" spans="1:23" ht="48" x14ac:dyDescent="0.2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313"/>
        <v>100</v>
      </c>
      <c r="P3350">
        <f t="shared" si="312"/>
        <v>69.819999999999993</v>
      </c>
      <c r="Q3350" s="11" t="s">
        <v>8314</v>
      </c>
      <c r="R3350" t="s">
        <v>8315</v>
      </c>
      <c r="S3350" s="17">
        <f t="shared" si="314"/>
        <v>42466.558796296296</v>
      </c>
      <c r="T3350" s="17">
        <f t="shared" si="315"/>
        <v>42490.165972222225</v>
      </c>
      <c r="U3350">
        <f t="shared" si="316"/>
        <v>2016</v>
      </c>
      <c r="V3350" t="str">
        <f>TEXT(W3350*29,"mmm")</f>
        <v>Apr</v>
      </c>
      <c r="W3350">
        <f t="shared" si="317"/>
        <v>4</v>
      </c>
    </row>
    <row r="3351" spans="1:23" ht="48" x14ac:dyDescent="0.2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313"/>
        <v>153</v>
      </c>
      <c r="P3351">
        <f t="shared" si="312"/>
        <v>109.57</v>
      </c>
      <c r="Q3351" s="11" t="s">
        <v>8314</v>
      </c>
      <c r="R3351" t="s">
        <v>8315</v>
      </c>
      <c r="S3351" s="17">
        <f t="shared" si="314"/>
        <v>42513.110787037032</v>
      </c>
      <c r="T3351" s="17">
        <f t="shared" si="315"/>
        <v>42534.708333333328</v>
      </c>
      <c r="U3351">
        <f t="shared" si="316"/>
        <v>2016</v>
      </c>
      <c r="V3351" t="str">
        <f>TEXT(W3351*29,"mmm")</f>
        <v>May</v>
      </c>
      <c r="W3351">
        <f t="shared" si="317"/>
        <v>5</v>
      </c>
    </row>
    <row r="3352" spans="1:23" ht="48" x14ac:dyDescent="0.2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313"/>
        <v>104</v>
      </c>
      <c r="P3352">
        <f t="shared" si="312"/>
        <v>71.67</v>
      </c>
      <c r="Q3352" s="11" t="s">
        <v>8314</v>
      </c>
      <c r="R3352" t="s">
        <v>8315</v>
      </c>
      <c r="S3352" s="17">
        <f t="shared" si="314"/>
        <v>42302.701516203699</v>
      </c>
      <c r="T3352" s="17">
        <f t="shared" si="315"/>
        <v>42337.958333333328</v>
      </c>
      <c r="U3352">
        <f t="shared" si="316"/>
        <v>2015</v>
      </c>
      <c r="V3352" t="str">
        <f>TEXT(W3352*29,"mmm")</f>
        <v>Oct</v>
      </c>
      <c r="W3352">
        <f t="shared" si="317"/>
        <v>10</v>
      </c>
    </row>
    <row r="3353" spans="1:23" ht="48" x14ac:dyDescent="0.2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313"/>
        <v>101</v>
      </c>
      <c r="P3353">
        <f t="shared" si="312"/>
        <v>93.61</v>
      </c>
      <c r="Q3353" s="11" t="s">
        <v>8314</v>
      </c>
      <c r="R3353" t="s">
        <v>8315</v>
      </c>
      <c r="S3353" s="17">
        <f t="shared" si="314"/>
        <v>41806.395428240743</v>
      </c>
      <c r="T3353" s="17">
        <f t="shared" si="315"/>
        <v>41843.458333333336</v>
      </c>
      <c r="U3353">
        <f t="shared" si="316"/>
        <v>2014</v>
      </c>
      <c r="V3353" t="str">
        <f>TEXT(W3353*29,"mmm")</f>
        <v>Jun</v>
      </c>
      <c r="W3353">
        <f t="shared" si="317"/>
        <v>6</v>
      </c>
    </row>
    <row r="3354" spans="1:23" ht="48" x14ac:dyDescent="0.2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313"/>
        <v>108</v>
      </c>
      <c r="P3354">
        <f t="shared" si="312"/>
        <v>76.8</v>
      </c>
      <c r="Q3354" s="11" t="s">
        <v>8314</v>
      </c>
      <c r="R3354" t="s">
        <v>8315</v>
      </c>
      <c r="S3354" s="17">
        <f t="shared" si="314"/>
        <v>42495.992800925931</v>
      </c>
      <c r="T3354" s="17">
        <f t="shared" si="315"/>
        <v>42552.958333333328</v>
      </c>
      <c r="U3354">
        <f t="shared" si="316"/>
        <v>2016</v>
      </c>
      <c r="V3354" t="str">
        <f>TEXT(W3354*29,"mmm")</f>
        <v>May</v>
      </c>
      <c r="W3354">
        <f t="shared" si="317"/>
        <v>5</v>
      </c>
    </row>
    <row r="3355" spans="1:23" ht="48" x14ac:dyDescent="0.2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313"/>
        <v>315</v>
      </c>
      <c r="P3355">
        <f t="shared" si="312"/>
        <v>35.799999999999997</v>
      </c>
      <c r="Q3355" s="11" t="s">
        <v>8314</v>
      </c>
      <c r="R3355" t="s">
        <v>8315</v>
      </c>
      <c r="S3355" s="17">
        <f t="shared" si="314"/>
        <v>42479.432291666672</v>
      </c>
      <c r="T3355" s="17">
        <f t="shared" si="315"/>
        <v>42492.958333333328</v>
      </c>
      <c r="U3355">
        <f t="shared" si="316"/>
        <v>2016</v>
      </c>
      <c r="V3355" t="str">
        <f>TEXT(W3355*29,"mmm")</f>
        <v>Apr</v>
      </c>
      <c r="W3355">
        <f t="shared" si="317"/>
        <v>4</v>
      </c>
    </row>
    <row r="3356" spans="1:23" ht="32" x14ac:dyDescent="0.2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313"/>
        <v>102</v>
      </c>
      <c r="P3356">
        <f t="shared" si="312"/>
        <v>55.6</v>
      </c>
      <c r="Q3356" s="11" t="s">
        <v>8314</v>
      </c>
      <c r="R3356" t="s">
        <v>8315</v>
      </c>
      <c r="S3356" s="17">
        <f t="shared" si="314"/>
        <v>42270.7269212963</v>
      </c>
      <c r="T3356" s="17">
        <f t="shared" si="315"/>
        <v>42306.167361111111</v>
      </c>
      <c r="U3356">
        <f t="shared" si="316"/>
        <v>2015</v>
      </c>
      <c r="V3356" t="str">
        <f>TEXT(W3356*29,"mmm")</f>
        <v>Sep</v>
      </c>
      <c r="W3356">
        <f t="shared" si="317"/>
        <v>9</v>
      </c>
    </row>
    <row r="3357" spans="1:23" ht="48" x14ac:dyDescent="0.2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313"/>
        <v>126</v>
      </c>
      <c r="P3357">
        <f t="shared" si="312"/>
        <v>147.33000000000001</v>
      </c>
      <c r="Q3357" s="11" t="s">
        <v>8314</v>
      </c>
      <c r="R3357" t="s">
        <v>8315</v>
      </c>
      <c r="S3357" s="17">
        <f t="shared" si="314"/>
        <v>42489.619525462964</v>
      </c>
      <c r="T3357" s="17">
        <f t="shared" si="315"/>
        <v>42500.470138888893</v>
      </c>
      <c r="U3357">
        <f t="shared" si="316"/>
        <v>2016</v>
      </c>
      <c r="V3357" t="str">
        <f>TEXT(W3357*29,"mmm")</f>
        <v>Apr</v>
      </c>
      <c r="W3357">
        <f t="shared" si="317"/>
        <v>4</v>
      </c>
    </row>
    <row r="3358" spans="1:23" ht="48" x14ac:dyDescent="0.2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313"/>
        <v>101</v>
      </c>
      <c r="P3358">
        <f t="shared" si="312"/>
        <v>56.33</v>
      </c>
      <c r="Q3358" s="11" t="s">
        <v>8314</v>
      </c>
      <c r="R3358" t="s">
        <v>8315</v>
      </c>
      <c r="S3358" s="17">
        <f t="shared" si="314"/>
        <v>42536.815648148149</v>
      </c>
      <c r="T3358" s="17">
        <f t="shared" si="315"/>
        <v>42566.815648148149</v>
      </c>
      <c r="U3358">
        <f t="shared" si="316"/>
        <v>2016</v>
      </c>
      <c r="V3358" t="str">
        <f>TEXT(W3358*29,"mmm")</f>
        <v>Jun</v>
      </c>
      <c r="W3358">
        <f t="shared" si="317"/>
        <v>6</v>
      </c>
    </row>
    <row r="3359" spans="1:23" ht="48" x14ac:dyDescent="0.2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313"/>
        <v>101</v>
      </c>
      <c r="P3359">
        <f t="shared" si="312"/>
        <v>96.19</v>
      </c>
      <c r="Q3359" s="11" t="s">
        <v>8314</v>
      </c>
      <c r="R3359" t="s">
        <v>8315</v>
      </c>
      <c r="S3359" s="17">
        <f t="shared" si="314"/>
        <v>41822.417939814812</v>
      </c>
      <c r="T3359" s="17">
        <f t="shared" si="315"/>
        <v>41852.417939814812</v>
      </c>
      <c r="U3359">
        <f t="shared" si="316"/>
        <v>2014</v>
      </c>
      <c r="V3359" t="str">
        <f>TEXT(W3359*29,"mmm")</f>
        <v>Jul</v>
      </c>
      <c r="W3359">
        <f t="shared" si="317"/>
        <v>7</v>
      </c>
    </row>
    <row r="3360" spans="1:23" ht="48" x14ac:dyDescent="0.2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313"/>
        <v>103</v>
      </c>
      <c r="P3360">
        <f t="shared" si="312"/>
        <v>63.57</v>
      </c>
      <c r="Q3360" s="11" t="s">
        <v>8314</v>
      </c>
      <c r="R3360" t="s">
        <v>8315</v>
      </c>
      <c r="S3360" s="17">
        <f t="shared" si="314"/>
        <v>41932.311099537037</v>
      </c>
      <c r="T3360" s="17">
        <f t="shared" si="315"/>
        <v>41962.352766203709</v>
      </c>
      <c r="U3360">
        <f t="shared" si="316"/>
        <v>2014</v>
      </c>
      <c r="V3360" t="str">
        <f>TEXT(W3360*29,"mmm")</f>
        <v>Oct</v>
      </c>
      <c r="W3360">
        <f t="shared" si="317"/>
        <v>10</v>
      </c>
    </row>
    <row r="3361" spans="1:23" ht="32" x14ac:dyDescent="0.2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313"/>
        <v>106</v>
      </c>
      <c r="P3361">
        <f t="shared" si="312"/>
        <v>184.78</v>
      </c>
      <c r="Q3361" s="11" t="s">
        <v>8314</v>
      </c>
      <c r="R3361" t="s">
        <v>8315</v>
      </c>
      <c r="S3361" s="17">
        <f t="shared" si="314"/>
        <v>42746.057106481487</v>
      </c>
      <c r="T3361" s="17">
        <f t="shared" si="315"/>
        <v>42791.057106481487</v>
      </c>
      <c r="U3361">
        <f t="shared" si="316"/>
        <v>2017</v>
      </c>
      <c r="V3361" t="str">
        <f>TEXT(W3361*29,"mmm")</f>
        <v>Jan</v>
      </c>
      <c r="W3361">
        <f t="shared" si="317"/>
        <v>1</v>
      </c>
    </row>
    <row r="3362" spans="1:23" ht="32" x14ac:dyDescent="0.2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313"/>
        <v>101</v>
      </c>
      <c r="P3362">
        <f t="shared" si="312"/>
        <v>126.72</v>
      </c>
      <c r="Q3362" s="11" t="s">
        <v>8314</v>
      </c>
      <c r="R3362" t="s">
        <v>8315</v>
      </c>
      <c r="S3362" s="17">
        <f t="shared" si="314"/>
        <v>42697.082673611112</v>
      </c>
      <c r="T3362" s="17">
        <f t="shared" si="315"/>
        <v>42718.665972222225</v>
      </c>
      <c r="U3362">
        <f t="shared" si="316"/>
        <v>2016</v>
      </c>
      <c r="V3362" t="str">
        <f>TEXT(W3362*29,"mmm")</f>
        <v>Nov</v>
      </c>
      <c r="W3362">
        <f t="shared" si="317"/>
        <v>11</v>
      </c>
    </row>
    <row r="3363" spans="1:23" ht="48" x14ac:dyDescent="0.2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313"/>
        <v>113</v>
      </c>
      <c r="P3363">
        <f t="shared" si="312"/>
        <v>83.43</v>
      </c>
      <c r="Q3363" s="11" t="s">
        <v>8314</v>
      </c>
      <c r="R3363" t="s">
        <v>8315</v>
      </c>
      <c r="S3363" s="17">
        <f t="shared" si="314"/>
        <v>41866.025347222225</v>
      </c>
      <c r="T3363" s="17">
        <f t="shared" si="315"/>
        <v>41883.665972222225</v>
      </c>
      <c r="U3363">
        <f t="shared" si="316"/>
        <v>2014</v>
      </c>
      <c r="V3363" t="str">
        <f>TEXT(W3363*29,"mmm")</f>
        <v>Aug</v>
      </c>
      <c r="W3363">
        <f t="shared" si="317"/>
        <v>8</v>
      </c>
    </row>
    <row r="3364" spans="1:23" ht="48" x14ac:dyDescent="0.2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313"/>
        <v>218</v>
      </c>
      <c r="P3364">
        <f t="shared" si="312"/>
        <v>54.5</v>
      </c>
      <c r="Q3364" s="11" t="s">
        <v>8314</v>
      </c>
      <c r="R3364" t="s">
        <v>8315</v>
      </c>
      <c r="S3364" s="17">
        <f t="shared" si="314"/>
        <v>42056.091631944444</v>
      </c>
      <c r="T3364" s="17">
        <f t="shared" si="315"/>
        <v>42070.204861111109</v>
      </c>
      <c r="U3364">
        <f t="shared" si="316"/>
        <v>2015</v>
      </c>
      <c r="V3364" t="str">
        <f>TEXT(W3364*29,"mmm")</f>
        <v>Feb</v>
      </c>
      <c r="W3364">
        <f t="shared" si="317"/>
        <v>2</v>
      </c>
    </row>
    <row r="3365" spans="1:23" ht="48" x14ac:dyDescent="0.2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313"/>
        <v>101</v>
      </c>
      <c r="P3365">
        <f t="shared" si="312"/>
        <v>302.31</v>
      </c>
      <c r="Q3365" s="11" t="s">
        <v>8314</v>
      </c>
      <c r="R3365" t="s">
        <v>8315</v>
      </c>
      <c r="S3365" s="17">
        <f t="shared" si="314"/>
        <v>41851.771354166667</v>
      </c>
      <c r="T3365" s="17">
        <f t="shared" si="315"/>
        <v>41870.666666666664</v>
      </c>
      <c r="U3365">
        <f t="shared" si="316"/>
        <v>2014</v>
      </c>
      <c r="V3365" t="str">
        <f>TEXT(W3365*29,"mmm")</f>
        <v>Jul</v>
      </c>
      <c r="W3365">
        <f t="shared" si="317"/>
        <v>7</v>
      </c>
    </row>
    <row r="3366" spans="1:23" ht="48" x14ac:dyDescent="0.2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313"/>
        <v>106</v>
      </c>
      <c r="P3366">
        <f t="shared" si="312"/>
        <v>44.14</v>
      </c>
      <c r="Q3366" s="11" t="s">
        <v>8314</v>
      </c>
      <c r="R3366" t="s">
        <v>8315</v>
      </c>
      <c r="S3366" s="17">
        <f t="shared" si="314"/>
        <v>42422.977418981478</v>
      </c>
      <c r="T3366" s="17">
        <f t="shared" si="315"/>
        <v>42444.875</v>
      </c>
      <c r="U3366">
        <f t="shared" si="316"/>
        <v>2016</v>
      </c>
      <c r="V3366" t="str">
        <f>TEXT(W3366*29,"mmm")</f>
        <v>Feb</v>
      </c>
      <c r="W3366">
        <f t="shared" si="317"/>
        <v>2</v>
      </c>
    </row>
    <row r="3367" spans="1:23" ht="48" x14ac:dyDescent="0.2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313"/>
        <v>104</v>
      </c>
      <c r="P3367">
        <f t="shared" si="312"/>
        <v>866.67</v>
      </c>
      <c r="Q3367" s="11" t="s">
        <v>8314</v>
      </c>
      <c r="R3367" t="s">
        <v>8315</v>
      </c>
      <c r="S3367" s="17">
        <f t="shared" si="314"/>
        <v>42321.101759259262</v>
      </c>
      <c r="T3367" s="17">
        <f t="shared" si="315"/>
        <v>42351.101759259262</v>
      </c>
      <c r="U3367">
        <f t="shared" si="316"/>
        <v>2015</v>
      </c>
      <c r="V3367" t="str">
        <f>TEXT(W3367*29,"mmm")</f>
        <v>Nov</v>
      </c>
      <c r="W3367">
        <f t="shared" si="317"/>
        <v>11</v>
      </c>
    </row>
    <row r="3368" spans="1:23" ht="48" x14ac:dyDescent="0.2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313"/>
        <v>221</v>
      </c>
      <c r="P3368">
        <f t="shared" si="312"/>
        <v>61.39</v>
      </c>
      <c r="Q3368" s="11" t="s">
        <v>8314</v>
      </c>
      <c r="R3368" t="s">
        <v>8315</v>
      </c>
      <c r="S3368" s="17">
        <f t="shared" si="314"/>
        <v>42107.067557870367</v>
      </c>
      <c r="T3368" s="17">
        <f t="shared" si="315"/>
        <v>42137.067557870367</v>
      </c>
      <c r="U3368">
        <f t="shared" si="316"/>
        <v>2015</v>
      </c>
      <c r="V3368" t="str">
        <f>TEXT(W3368*29,"mmm")</f>
        <v>Apr</v>
      </c>
      <c r="W3368">
        <f t="shared" si="317"/>
        <v>4</v>
      </c>
    </row>
    <row r="3369" spans="1:23" ht="48" x14ac:dyDescent="0.2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313"/>
        <v>119</v>
      </c>
      <c r="P3369">
        <f t="shared" si="312"/>
        <v>29.67</v>
      </c>
      <c r="Q3369" s="11" t="s">
        <v>8314</v>
      </c>
      <c r="R3369" t="s">
        <v>8315</v>
      </c>
      <c r="S3369" s="17">
        <f t="shared" si="314"/>
        <v>42192.933958333335</v>
      </c>
      <c r="T3369" s="17">
        <f t="shared" si="315"/>
        <v>42217.933958333335</v>
      </c>
      <c r="U3369">
        <f t="shared" si="316"/>
        <v>2015</v>
      </c>
      <c r="V3369" t="str">
        <f>TEXT(W3369*29,"mmm")</f>
        <v>Jul</v>
      </c>
      <c r="W3369">
        <f t="shared" si="317"/>
        <v>7</v>
      </c>
    </row>
    <row r="3370" spans="1:23" ht="48" x14ac:dyDescent="0.2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313"/>
        <v>105</v>
      </c>
      <c r="P3370">
        <f t="shared" si="312"/>
        <v>45.48</v>
      </c>
      <c r="Q3370" s="11" t="s">
        <v>8314</v>
      </c>
      <c r="R3370" t="s">
        <v>8315</v>
      </c>
      <c r="S3370" s="17">
        <f t="shared" si="314"/>
        <v>41969.199756944443</v>
      </c>
      <c r="T3370" s="17">
        <f t="shared" si="315"/>
        <v>42005.208333333328</v>
      </c>
      <c r="U3370">
        <f t="shared" si="316"/>
        <v>2014</v>
      </c>
      <c r="V3370" t="str">
        <f>TEXT(W3370*29,"mmm")</f>
        <v>Nov</v>
      </c>
      <c r="W3370">
        <f t="shared" si="317"/>
        <v>11</v>
      </c>
    </row>
    <row r="3371" spans="1:23" ht="48" x14ac:dyDescent="0.2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313"/>
        <v>104</v>
      </c>
      <c r="P3371">
        <f t="shared" si="312"/>
        <v>96.2</v>
      </c>
      <c r="Q3371" s="11" t="s">
        <v>8314</v>
      </c>
      <c r="R3371" t="s">
        <v>8315</v>
      </c>
      <c r="S3371" s="17">
        <f t="shared" si="314"/>
        <v>42690.041435185187</v>
      </c>
      <c r="T3371" s="17">
        <f t="shared" si="315"/>
        <v>42750.041435185187</v>
      </c>
      <c r="U3371">
        <f t="shared" si="316"/>
        <v>2016</v>
      </c>
      <c r="V3371" t="str">
        <f>TEXT(W3371*29,"mmm")</f>
        <v>Nov</v>
      </c>
      <c r="W3371">
        <f t="shared" si="317"/>
        <v>11</v>
      </c>
    </row>
    <row r="3372" spans="1:23" ht="32" x14ac:dyDescent="0.2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313"/>
        <v>118</v>
      </c>
      <c r="P3372">
        <f t="shared" si="312"/>
        <v>67.92</v>
      </c>
      <c r="Q3372" s="11" t="s">
        <v>8314</v>
      </c>
      <c r="R3372" t="s">
        <v>8315</v>
      </c>
      <c r="S3372" s="17">
        <f t="shared" si="314"/>
        <v>42690.334317129629</v>
      </c>
      <c r="T3372" s="17">
        <f t="shared" si="315"/>
        <v>42721.333333333328</v>
      </c>
      <c r="U3372">
        <f t="shared" si="316"/>
        <v>2016</v>
      </c>
      <c r="V3372" t="str">
        <f>TEXT(W3372*29,"mmm")</f>
        <v>Nov</v>
      </c>
      <c r="W3372">
        <f t="shared" si="317"/>
        <v>11</v>
      </c>
    </row>
    <row r="3373" spans="1:23" ht="32" x14ac:dyDescent="0.2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313"/>
        <v>139</v>
      </c>
      <c r="P3373">
        <f t="shared" si="312"/>
        <v>30.78</v>
      </c>
      <c r="Q3373" s="11" t="s">
        <v>8314</v>
      </c>
      <c r="R3373" t="s">
        <v>8315</v>
      </c>
      <c r="S3373" s="17">
        <f t="shared" si="314"/>
        <v>42312.874594907407</v>
      </c>
      <c r="T3373" s="17">
        <f t="shared" si="315"/>
        <v>42340.874594907407</v>
      </c>
      <c r="U3373">
        <f t="shared" si="316"/>
        <v>2015</v>
      </c>
      <c r="V3373" t="str">
        <f>TEXT(W3373*29,"mmm")</f>
        <v>Nov</v>
      </c>
      <c r="W3373">
        <f t="shared" si="317"/>
        <v>11</v>
      </c>
    </row>
    <row r="3374" spans="1:23" ht="48" x14ac:dyDescent="0.2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313"/>
        <v>104</v>
      </c>
      <c r="P3374">
        <f t="shared" si="312"/>
        <v>38.33</v>
      </c>
      <c r="Q3374" s="11" t="s">
        <v>8314</v>
      </c>
      <c r="R3374" t="s">
        <v>8315</v>
      </c>
      <c r="S3374" s="17">
        <f t="shared" si="314"/>
        <v>41855.548101851848</v>
      </c>
      <c r="T3374" s="17">
        <f t="shared" si="315"/>
        <v>41876.207638888889</v>
      </c>
      <c r="U3374">
        <f t="shared" si="316"/>
        <v>2014</v>
      </c>
      <c r="V3374" t="str">
        <f>TEXT(W3374*29,"mmm")</f>
        <v>Aug</v>
      </c>
      <c r="W3374">
        <f t="shared" si="317"/>
        <v>8</v>
      </c>
    </row>
    <row r="3375" spans="1:23" ht="48" x14ac:dyDescent="0.2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313"/>
        <v>100</v>
      </c>
      <c r="P3375">
        <f t="shared" si="312"/>
        <v>66.83</v>
      </c>
      <c r="Q3375" s="11" t="s">
        <v>8314</v>
      </c>
      <c r="R3375" t="s">
        <v>8315</v>
      </c>
      <c r="S3375" s="17">
        <f t="shared" si="314"/>
        <v>42179.854629629626</v>
      </c>
      <c r="T3375" s="17">
        <f t="shared" si="315"/>
        <v>42203.666666666672</v>
      </c>
      <c r="U3375">
        <f t="shared" si="316"/>
        <v>2015</v>
      </c>
      <c r="V3375" t="str">
        <f>TEXT(W3375*29,"mmm")</f>
        <v>Jun</v>
      </c>
      <c r="W3375">
        <f t="shared" si="317"/>
        <v>6</v>
      </c>
    </row>
    <row r="3376" spans="1:23" ht="48" x14ac:dyDescent="0.2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313"/>
        <v>107</v>
      </c>
      <c r="P3376">
        <f t="shared" si="312"/>
        <v>71.73</v>
      </c>
      <c r="Q3376" s="11" t="s">
        <v>8314</v>
      </c>
      <c r="R3376" t="s">
        <v>8315</v>
      </c>
      <c r="S3376" s="17">
        <f t="shared" si="314"/>
        <v>42275.731666666667</v>
      </c>
      <c r="T3376" s="17">
        <f t="shared" si="315"/>
        <v>42305.731666666667</v>
      </c>
      <c r="U3376">
        <f t="shared" si="316"/>
        <v>2015</v>
      </c>
      <c r="V3376" t="str">
        <f>TEXT(W3376*29,"mmm")</f>
        <v>Sep</v>
      </c>
      <c r="W3376">
        <f t="shared" si="317"/>
        <v>9</v>
      </c>
    </row>
    <row r="3377" spans="1:23" ht="48" x14ac:dyDescent="0.2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313"/>
        <v>100</v>
      </c>
      <c r="P3377">
        <f t="shared" si="312"/>
        <v>176.47</v>
      </c>
      <c r="Q3377" s="11" t="s">
        <v>8314</v>
      </c>
      <c r="R3377" t="s">
        <v>8315</v>
      </c>
      <c r="S3377" s="17">
        <f t="shared" si="314"/>
        <v>41765.610798611109</v>
      </c>
      <c r="T3377" s="17">
        <f t="shared" si="315"/>
        <v>41777.610798611109</v>
      </c>
      <c r="U3377">
        <f t="shared" si="316"/>
        <v>2014</v>
      </c>
      <c r="V3377" t="str">
        <f>TEXT(W3377*29,"mmm")</f>
        <v>May</v>
      </c>
      <c r="W3377">
        <f t="shared" si="317"/>
        <v>5</v>
      </c>
    </row>
    <row r="3378" spans="1:23" ht="48" x14ac:dyDescent="0.2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313"/>
        <v>100</v>
      </c>
      <c r="P3378">
        <f t="shared" si="312"/>
        <v>421.11</v>
      </c>
      <c r="Q3378" s="11" t="s">
        <v>8314</v>
      </c>
      <c r="R3378" t="s">
        <v>8315</v>
      </c>
      <c r="S3378" s="17">
        <f t="shared" si="314"/>
        <v>42059.701319444444</v>
      </c>
      <c r="T3378" s="17">
        <f t="shared" si="315"/>
        <v>42119.659652777773</v>
      </c>
      <c r="U3378">
        <f t="shared" si="316"/>
        <v>2015</v>
      </c>
      <c r="V3378" t="str">
        <f>TEXT(W3378*29,"mmm")</f>
        <v>Feb</v>
      </c>
      <c r="W3378">
        <f t="shared" si="317"/>
        <v>2</v>
      </c>
    </row>
    <row r="3379" spans="1:23" ht="48" x14ac:dyDescent="0.2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313"/>
        <v>101</v>
      </c>
      <c r="P3379">
        <f t="shared" si="312"/>
        <v>104.99</v>
      </c>
      <c r="Q3379" s="11" t="s">
        <v>8314</v>
      </c>
      <c r="R3379" t="s">
        <v>8315</v>
      </c>
      <c r="S3379" s="17">
        <f t="shared" si="314"/>
        <v>42053.732627314821</v>
      </c>
      <c r="T3379" s="17">
        <f t="shared" si="315"/>
        <v>42083.705555555556</v>
      </c>
      <c r="U3379">
        <f t="shared" si="316"/>
        <v>2015</v>
      </c>
      <c r="V3379" t="str">
        <f>TEXT(W3379*29,"mmm")</f>
        <v>Feb</v>
      </c>
      <c r="W3379">
        <f t="shared" si="317"/>
        <v>2</v>
      </c>
    </row>
    <row r="3380" spans="1:23" ht="48" x14ac:dyDescent="0.2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313"/>
        <v>108</v>
      </c>
      <c r="P3380">
        <f t="shared" si="312"/>
        <v>28.19</v>
      </c>
      <c r="Q3380" s="11" t="s">
        <v>8314</v>
      </c>
      <c r="R3380" t="s">
        <v>8315</v>
      </c>
      <c r="S3380" s="17">
        <f t="shared" si="314"/>
        <v>41858.355393518519</v>
      </c>
      <c r="T3380" s="17">
        <f t="shared" si="315"/>
        <v>41882.547222222223</v>
      </c>
      <c r="U3380">
        <f t="shared" si="316"/>
        <v>2014</v>
      </c>
      <c r="V3380" t="str">
        <f>TEXT(W3380*29,"mmm")</f>
        <v>Aug</v>
      </c>
      <c r="W3380">
        <f t="shared" si="317"/>
        <v>8</v>
      </c>
    </row>
    <row r="3381" spans="1:23" ht="48" x14ac:dyDescent="0.2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313"/>
        <v>104</v>
      </c>
      <c r="P3381">
        <f t="shared" si="312"/>
        <v>54.55</v>
      </c>
      <c r="Q3381" s="11" t="s">
        <v>8314</v>
      </c>
      <c r="R3381" t="s">
        <v>8315</v>
      </c>
      <c r="S3381" s="17">
        <f t="shared" si="314"/>
        <v>42225.513888888891</v>
      </c>
      <c r="T3381" s="17">
        <f t="shared" si="315"/>
        <v>42242.958333333328</v>
      </c>
      <c r="U3381">
        <f t="shared" si="316"/>
        <v>2015</v>
      </c>
      <c r="V3381" t="str">
        <f>TEXT(W3381*29,"mmm")</f>
        <v>Aug</v>
      </c>
      <c r="W3381">
        <f t="shared" si="317"/>
        <v>8</v>
      </c>
    </row>
    <row r="3382" spans="1:23" ht="48" x14ac:dyDescent="0.2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313"/>
        <v>104</v>
      </c>
      <c r="P3382">
        <f t="shared" si="312"/>
        <v>111.89</v>
      </c>
      <c r="Q3382" s="11" t="s">
        <v>8314</v>
      </c>
      <c r="R3382" t="s">
        <v>8315</v>
      </c>
      <c r="S3382" s="17">
        <f t="shared" si="314"/>
        <v>41937.95344907407</v>
      </c>
      <c r="T3382" s="17">
        <f t="shared" si="315"/>
        <v>41972.995115740734</v>
      </c>
      <c r="U3382">
        <f t="shared" si="316"/>
        <v>2014</v>
      </c>
      <c r="V3382" t="str">
        <f>TEXT(W3382*29,"mmm")</f>
        <v>Oct</v>
      </c>
      <c r="W3382">
        <f t="shared" si="317"/>
        <v>10</v>
      </c>
    </row>
    <row r="3383" spans="1:23" ht="48" x14ac:dyDescent="0.2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313"/>
        <v>102</v>
      </c>
      <c r="P3383">
        <f t="shared" si="312"/>
        <v>85.21</v>
      </c>
      <c r="Q3383" s="11" t="s">
        <v>8314</v>
      </c>
      <c r="R3383" t="s">
        <v>8315</v>
      </c>
      <c r="S3383" s="17">
        <f t="shared" si="314"/>
        <v>42044.184988425928</v>
      </c>
      <c r="T3383" s="17">
        <f t="shared" si="315"/>
        <v>42074.143321759257</v>
      </c>
      <c r="U3383">
        <f t="shared" si="316"/>
        <v>2015</v>
      </c>
      <c r="V3383" t="str">
        <f>TEXT(W3383*29,"mmm")</f>
        <v>Feb</v>
      </c>
      <c r="W3383">
        <f t="shared" si="317"/>
        <v>2</v>
      </c>
    </row>
    <row r="3384" spans="1:23" ht="48" x14ac:dyDescent="0.2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313"/>
        <v>101</v>
      </c>
      <c r="P3384">
        <f t="shared" si="312"/>
        <v>76.650000000000006</v>
      </c>
      <c r="Q3384" s="11" t="s">
        <v>8314</v>
      </c>
      <c r="R3384" t="s">
        <v>8315</v>
      </c>
      <c r="S3384" s="17">
        <f t="shared" si="314"/>
        <v>42559.431203703702</v>
      </c>
      <c r="T3384" s="17">
        <f t="shared" si="315"/>
        <v>42583.957638888889</v>
      </c>
      <c r="U3384">
        <f t="shared" si="316"/>
        <v>2016</v>
      </c>
      <c r="V3384" t="str">
        <f>TEXT(W3384*29,"mmm")</f>
        <v>Jul</v>
      </c>
      <c r="W3384">
        <f t="shared" si="317"/>
        <v>7</v>
      </c>
    </row>
    <row r="3385" spans="1:23" ht="48" x14ac:dyDescent="0.2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313"/>
        <v>112</v>
      </c>
      <c r="P3385">
        <f t="shared" si="312"/>
        <v>65.17</v>
      </c>
      <c r="Q3385" s="11" t="s">
        <v>8314</v>
      </c>
      <c r="R3385" t="s">
        <v>8315</v>
      </c>
      <c r="S3385" s="17">
        <f t="shared" si="314"/>
        <v>42524.782638888893</v>
      </c>
      <c r="T3385" s="17">
        <f t="shared" si="315"/>
        <v>42544.782638888893</v>
      </c>
      <c r="U3385">
        <f t="shared" si="316"/>
        <v>2016</v>
      </c>
      <c r="V3385" t="str">
        <f>TEXT(W3385*29,"mmm")</f>
        <v>Jun</v>
      </c>
      <c r="W3385">
        <f t="shared" si="317"/>
        <v>6</v>
      </c>
    </row>
    <row r="3386" spans="1:23" ht="48" x14ac:dyDescent="0.2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313"/>
        <v>100</v>
      </c>
      <c r="P3386">
        <f t="shared" si="312"/>
        <v>93.76</v>
      </c>
      <c r="Q3386" s="11" t="s">
        <v>8314</v>
      </c>
      <c r="R3386" t="s">
        <v>8315</v>
      </c>
      <c r="S3386" s="17">
        <f t="shared" si="314"/>
        <v>42292.087592592594</v>
      </c>
      <c r="T3386" s="17">
        <f t="shared" si="315"/>
        <v>42329.125</v>
      </c>
      <c r="U3386">
        <f t="shared" si="316"/>
        <v>2015</v>
      </c>
      <c r="V3386" t="str">
        <f>TEXT(W3386*29,"mmm")</f>
        <v>Oct</v>
      </c>
      <c r="W3386">
        <f t="shared" si="317"/>
        <v>10</v>
      </c>
    </row>
    <row r="3387" spans="1:23" ht="48" x14ac:dyDescent="0.2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313"/>
        <v>100</v>
      </c>
      <c r="P3387">
        <f t="shared" si="312"/>
        <v>133.33000000000001</v>
      </c>
      <c r="Q3387" s="11" t="s">
        <v>8314</v>
      </c>
      <c r="R3387" t="s">
        <v>8315</v>
      </c>
      <c r="S3387" s="17">
        <f t="shared" si="314"/>
        <v>41953.8675</v>
      </c>
      <c r="T3387" s="17">
        <f t="shared" si="315"/>
        <v>41983.8675</v>
      </c>
      <c r="U3387">
        <f t="shared" si="316"/>
        <v>2014</v>
      </c>
      <c r="V3387" t="str">
        <f>TEXT(W3387*29,"mmm")</f>
        <v>Nov</v>
      </c>
      <c r="W3387">
        <f t="shared" si="317"/>
        <v>11</v>
      </c>
    </row>
    <row r="3388" spans="1:23" ht="48" x14ac:dyDescent="0.2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313"/>
        <v>105</v>
      </c>
      <c r="P3388">
        <f t="shared" si="312"/>
        <v>51.22</v>
      </c>
      <c r="Q3388" s="11" t="s">
        <v>8314</v>
      </c>
      <c r="R3388" t="s">
        <v>8315</v>
      </c>
      <c r="S3388" s="17">
        <f t="shared" si="314"/>
        <v>41946.644745370373</v>
      </c>
      <c r="T3388" s="17">
        <f t="shared" si="315"/>
        <v>41976.644745370373</v>
      </c>
      <c r="U3388">
        <f t="shared" si="316"/>
        <v>2014</v>
      </c>
      <c r="V3388" t="str">
        <f>TEXT(W3388*29,"mmm")</f>
        <v>Nov</v>
      </c>
      <c r="W3388">
        <f t="shared" si="317"/>
        <v>11</v>
      </c>
    </row>
    <row r="3389" spans="1:23" ht="48" x14ac:dyDescent="0.2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313"/>
        <v>117</v>
      </c>
      <c r="P3389">
        <f t="shared" si="312"/>
        <v>100.17</v>
      </c>
      <c r="Q3389" s="11" t="s">
        <v>8314</v>
      </c>
      <c r="R3389" t="s">
        <v>8315</v>
      </c>
      <c r="S3389" s="17">
        <f t="shared" si="314"/>
        <v>41947.762592592589</v>
      </c>
      <c r="T3389" s="17">
        <f t="shared" si="315"/>
        <v>41987.762592592597</v>
      </c>
      <c r="U3389">
        <f t="shared" si="316"/>
        <v>2014</v>
      </c>
      <c r="V3389" t="str">
        <f>TEXT(W3389*29,"mmm")</f>
        <v>Nov</v>
      </c>
      <c r="W3389">
        <f t="shared" si="317"/>
        <v>11</v>
      </c>
    </row>
    <row r="3390" spans="1:23" ht="48" x14ac:dyDescent="0.2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313"/>
        <v>104</v>
      </c>
      <c r="P3390">
        <f t="shared" si="312"/>
        <v>34.6</v>
      </c>
      <c r="Q3390" s="11" t="s">
        <v>8314</v>
      </c>
      <c r="R3390" t="s">
        <v>8315</v>
      </c>
      <c r="S3390" s="17">
        <f t="shared" si="314"/>
        <v>42143.461122685185</v>
      </c>
      <c r="T3390" s="17">
        <f t="shared" si="315"/>
        <v>42173.461122685185</v>
      </c>
      <c r="U3390">
        <f t="shared" si="316"/>
        <v>2015</v>
      </c>
      <c r="V3390" t="str">
        <f>TEXT(W3390*29,"mmm")</f>
        <v>May</v>
      </c>
      <c r="W3390">
        <f t="shared" si="317"/>
        <v>5</v>
      </c>
    </row>
    <row r="3391" spans="1:23" ht="48" x14ac:dyDescent="0.2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313"/>
        <v>115</v>
      </c>
      <c r="P3391">
        <f t="shared" si="312"/>
        <v>184.68</v>
      </c>
      <c r="Q3391" s="11" t="s">
        <v>8314</v>
      </c>
      <c r="R3391" t="s">
        <v>8315</v>
      </c>
      <c r="S3391" s="17">
        <f t="shared" si="314"/>
        <v>42494.563449074078</v>
      </c>
      <c r="T3391" s="17">
        <f t="shared" si="315"/>
        <v>42524.563449074078</v>
      </c>
      <c r="U3391">
        <f t="shared" si="316"/>
        <v>2016</v>
      </c>
      <c r="V3391" t="str">
        <f>TEXT(W3391*29,"mmm")</f>
        <v>May</v>
      </c>
      <c r="W3391">
        <f t="shared" si="317"/>
        <v>5</v>
      </c>
    </row>
    <row r="3392" spans="1:23" ht="48" x14ac:dyDescent="0.2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313"/>
        <v>102</v>
      </c>
      <c r="P3392">
        <f t="shared" si="312"/>
        <v>69.819999999999993</v>
      </c>
      <c r="Q3392" s="11" t="s">
        <v>8314</v>
      </c>
      <c r="R3392" t="s">
        <v>8315</v>
      </c>
      <c r="S3392" s="17">
        <f t="shared" si="314"/>
        <v>41815.774826388886</v>
      </c>
      <c r="T3392" s="17">
        <f t="shared" si="315"/>
        <v>41830.774826388886</v>
      </c>
      <c r="U3392">
        <f t="shared" si="316"/>
        <v>2014</v>
      </c>
      <c r="V3392" t="str">
        <f>TEXT(W3392*29,"mmm")</f>
        <v>Jun</v>
      </c>
      <c r="W3392">
        <f t="shared" si="317"/>
        <v>6</v>
      </c>
    </row>
    <row r="3393" spans="1:23" ht="48" x14ac:dyDescent="0.2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313"/>
        <v>223</v>
      </c>
      <c r="P3393">
        <f t="shared" si="312"/>
        <v>61.94</v>
      </c>
      <c r="Q3393" s="11" t="s">
        <v>8314</v>
      </c>
      <c r="R3393" t="s">
        <v>8315</v>
      </c>
      <c r="S3393" s="17">
        <f t="shared" si="314"/>
        <v>41830.545694444445</v>
      </c>
      <c r="T3393" s="17">
        <f t="shared" si="315"/>
        <v>41859.936111111114</v>
      </c>
      <c r="U3393">
        <f t="shared" si="316"/>
        <v>2014</v>
      </c>
      <c r="V3393" t="str">
        <f>TEXT(W3393*29,"mmm")</f>
        <v>Jul</v>
      </c>
      <c r="W3393">
        <f t="shared" si="317"/>
        <v>7</v>
      </c>
    </row>
    <row r="3394" spans="1:23" ht="48" x14ac:dyDescent="0.2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313"/>
        <v>100</v>
      </c>
      <c r="P3394">
        <f t="shared" ref="P3394:P3457" si="318">IFERROR(ROUND(E3394/L3394,2),0)</f>
        <v>41.67</v>
      </c>
      <c r="Q3394" s="11" t="s">
        <v>8314</v>
      </c>
      <c r="R3394" t="s">
        <v>8315</v>
      </c>
      <c r="S3394" s="17">
        <f t="shared" si="314"/>
        <v>42446.845543981486</v>
      </c>
      <c r="T3394" s="17">
        <f t="shared" si="315"/>
        <v>42496.845543981486</v>
      </c>
      <c r="U3394">
        <f t="shared" si="316"/>
        <v>2016</v>
      </c>
      <c r="V3394" t="str">
        <f>TEXT(W3394*29,"mmm")</f>
        <v>Mar</v>
      </c>
      <c r="W3394">
        <f t="shared" si="317"/>
        <v>3</v>
      </c>
    </row>
    <row r="3395" spans="1:23" ht="48" x14ac:dyDescent="0.2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319">ROUND(E3395/D3395*100,0)</f>
        <v>106</v>
      </c>
      <c r="P3395">
        <f t="shared" si="318"/>
        <v>36.07</v>
      </c>
      <c r="Q3395" s="11" t="s">
        <v>8314</v>
      </c>
      <c r="R3395" t="s">
        <v>8315</v>
      </c>
      <c r="S3395" s="17">
        <f t="shared" ref="S3395:S3458" si="320">(((J3395/60)/60)/24)+DATE(1970,1,1)</f>
        <v>41923.921643518523</v>
      </c>
      <c r="T3395" s="17">
        <f t="shared" ref="T3395:T3458" si="321">(((I3395/60)/60)/24)+DATE(1970,1,1)</f>
        <v>41949.031944444447</v>
      </c>
      <c r="U3395">
        <f t="shared" ref="U3395:U3458" si="322">YEAR(S3395)</f>
        <v>2014</v>
      </c>
      <c r="V3395" t="str">
        <f>TEXT(W3395*29,"mmm")</f>
        <v>Oct</v>
      </c>
      <c r="W3395">
        <f t="shared" ref="W3395:W3458" si="323">MONTH(S3395)</f>
        <v>10</v>
      </c>
    </row>
    <row r="3396" spans="1:23" ht="48" x14ac:dyDescent="0.2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319"/>
        <v>142</v>
      </c>
      <c r="P3396">
        <f t="shared" si="318"/>
        <v>29</v>
      </c>
      <c r="Q3396" s="11" t="s">
        <v>8314</v>
      </c>
      <c r="R3396" t="s">
        <v>8315</v>
      </c>
      <c r="S3396" s="17">
        <f t="shared" si="320"/>
        <v>41817.59542824074</v>
      </c>
      <c r="T3396" s="17">
        <f t="shared" si="321"/>
        <v>41847.59542824074</v>
      </c>
      <c r="U3396">
        <f t="shared" si="322"/>
        <v>2014</v>
      </c>
      <c r="V3396" t="str">
        <f>TEXT(W3396*29,"mmm")</f>
        <v>Jun</v>
      </c>
      <c r="W3396">
        <f t="shared" si="323"/>
        <v>6</v>
      </c>
    </row>
    <row r="3397" spans="1:23" ht="32" x14ac:dyDescent="0.2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319"/>
        <v>184</v>
      </c>
      <c r="P3397">
        <f t="shared" si="318"/>
        <v>24.21</v>
      </c>
      <c r="Q3397" s="11" t="s">
        <v>8314</v>
      </c>
      <c r="R3397" t="s">
        <v>8315</v>
      </c>
      <c r="S3397" s="17">
        <f t="shared" si="320"/>
        <v>42140.712314814817</v>
      </c>
      <c r="T3397" s="17">
        <f t="shared" si="321"/>
        <v>42154.756944444445</v>
      </c>
      <c r="U3397">
        <f t="shared" si="322"/>
        <v>2015</v>
      </c>
      <c r="V3397" t="str">
        <f>TEXT(W3397*29,"mmm")</f>
        <v>May</v>
      </c>
      <c r="W3397">
        <f t="shared" si="323"/>
        <v>5</v>
      </c>
    </row>
    <row r="3398" spans="1:23" ht="48" x14ac:dyDescent="0.2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319"/>
        <v>104</v>
      </c>
      <c r="P3398">
        <f t="shared" si="318"/>
        <v>55.89</v>
      </c>
      <c r="Q3398" s="11" t="s">
        <v>8314</v>
      </c>
      <c r="R3398" t="s">
        <v>8315</v>
      </c>
      <c r="S3398" s="17">
        <f t="shared" si="320"/>
        <v>41764.44663194444</v>
      </c>
      <c r="T3398" s="17">
        <f t="shared" si="321"/>
        <v>41791.165972222225</v>
      </c>
      <c r="U3398">
        <f t="shared" si="322"/>
        <v>2014</v>
      </c>
      <c r="V3398" t="str">
        <f>TEXT(W3398*29,"mmm")</f>
        <v>May</v>
      </c>
      <c r="W3398">
        <f t="shared" si="323"/>
        <v>5</v>
      </c>
    </row>
    <row r="3399" spans="1:23" ht="32" x14ac:dyDescent="0.2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319"/>
        <v>112</v>
      </c>
      <c r="P3399">
        <f t="shared" si="318"/>
        <v>11.67</v>
      </c>
      <c r="Q3399" s="11" t="s">
        <v>8314</v>
      </c>
      <c r="R3399" t="s">
        <v>8315</v>
      </c>
      <c r="S3399" s="17">
        <f t="shared" si="320"/>
        <v>42378.478344907402</v>
      </c>
      <c r="T3399" s="17">
        <f t="shared" si="321"/>
        <v>42418.916666666672</v>
      </c>
      <c r="U3399">
        <f t="shared" si="322"/>
        <v>2016</v>
      </c>
      <c r="V3399" t="str">
        <f>TEXT(W3399*29,"mmm")</f>
        <v>Jan</v>
      </c>
      <c r="W3399">
        <f t="shared" si="323"/>
        <v>1</v>
      </c>
    </row>
    <row r="3400" spans="1:23" ht="48" x14ac:dyDescent="0.2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319"/>
        <v>111</v>
      </c>
      <c r="P3400">
        <f t="shared" si="318"/>
        <v>68.349999999999994</v>
      </c>
      <c r="Q3400" s="11" t="s">
        <v>8314</v>
      </c>
      <c r="R3400" t="s">
        <v>8315</v>
      </c>
      <c r="S3400" s="17">
        <f t="shared" si="320"/>
        <v>41941.75203703704</v>
      </c>
      <c r="T3400" s="17">
        <f t="shared" si="321"/>
        <v>41964.708333333328</v>
      </c>
      <c r="U3400">
        <f t="shared" si="322"/>
        <v>2014</v>
      </c>
      <c r="V3400" t="str">
        <f>TEXT(W3400*29,"mmm")</f>
        <v>Oct</v>
      </c>
      <c r="W3400">
        <f t="shared" si="323"/>
        <v>10</v>
      </c>
    </row>
    <row r="3401" spans="1:23" ht="48" x14ac:dyDescent="0.2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319"/>
        <v>104</v>
      </c>
      <c r="P3401">
        <f t="shared" si="318"/>
        <v>27.07</v>
      </c>
      <c r="Q3401" s="11" t="s">
        <v>8314</v>
      </c>
      <c r="R3401" t="s">
        <v>8315</v>
      </c>
      <c r="S3401" s="17">
        <f t="shared" si="320"/>
        <v>42026.920428240745</v>
      </c>
      <c r="T3401" s="17">
        <f t="shared" si="321"/>
        <v>42056.920428240745</v>
      </c>
      <c r="U3401">
        <f t="shared" si="322"/>
        <v>2015</v>
      </c>
      <c r="V3401" t="str">
        <f>TEXT(W3401*29,"mmm")</f>
        <v>Jan</v>
      </c>
      <c r="W3401">
        <f t="shared" si="323"/>
        <v>1</v>
      </c>
    </row>
    <row r="3402" spans="1:23" ht="48" x14ac:dyDescent="0.2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319"/>
        <v>100</v>
      </c>
      <c r="P3402">
        <f t="shared" si="318"/>
        <v>118.13</v>
      </c>
      <c r="Q3402" s="11" t="s">
        <v>8314</v>
      </c>
      <c r="R3402" t="s">
        <v>8315</v>
      </c>
      <c r="S3402" s="17">
        <f t="shared" si="320"/>
        <v>41834.953865740739</v>
      </c>
      <c r="T3402" s="17">
        <f t="shared" si="321"/>
        <v>41879.953865740739</v>
      </c>
      <c r="U3402">
        <f t="shared" si="322"/>
        <v>2014</v>
      </c>
      <c r="V3402" t="str">
        <f>TEXT(W3402*29,"mmm")</f>
        <v>Jul</v>
      </c>
      <c r="W3402">
        <f t="shared" si="323"/>
        <v>7</v>
      </c>
    </row>
    <row r="3403" spans="1:23" ht="48" x14ac:dyDescent="0.2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319"/>
        <v>102</v>
      </c>
      <c r="P3403">
        <f t="shared" si="318"/>
        <v>44.76</v>
      </c>
      <c r="Q3403" s="11" t="s">
        <v>8314</v>
      </c>
      <c r="R3403" t="s">
        <v>8315</v>
      </c>
      <c r="S3403" s="17">
        <f t="shared" si="320"/>
        <v>42193.723912037036</v>
      </c>
      <c r="T3403" s="17">
        <f t="shared" si="321"/>
        <v>42223.723912037036</v>
      </c>
      <c r="U3403">
        <f t="shared" si="322"/>
        <v>2015</v>
      </c>
      <c r="V3403" t="str">
        <f>TEXT(W3403*29,"mmm")</f>
        <v>Jul</v>
      </c>
      <c r="W3403">
        <f t="shared" si="323"/>
        <v>7</v>
      </c>
    </row>
    <row r="3404" spans="1:23" ht="48" x14ac:dyDescent="0.2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319"/>
        <v>110</v>
      </c>
      <c r="P3404">
        <f t="shared" si="318"/>
        <v>99.79</v>
      </c>
      <c r="Q3404" s="11" t="s">
        <v>8314</v>
      </c>
      <c r="R3404" t="s">
        <v>8315</v>
      </c>
      <c r="S3404" s="17">
        <f t="shared" si="320"/>
        <v>42290.61855324074</v>
      </c>
      <c r="T3404" s="17">
        <f t="shared" si="321"/>
        <v>42320.104861111111</v>
      </c>
      <c r="U3404">
        <f t="shared" si="322"/>
        <v>2015</v>
      </c>
      <c r="V3404" t="str">
        <f>TEXT(W3404*29,"mmm")</f>
        <v>Oct</v>
      </c>
      <c r="W3404">
        <f t="shared" si="323"/>
        <v>10</v>
      </c>
    </row>
    <row r="3405" spans="1:23" ht="48" x14ac:dyDescent="0.2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319"/>
        <v>100</v>
      </c>
      <c r="P3405">
        <f t="shared" si="318"/>
        <v>117.65</v>
      </c>
      <c r="Q3405" s="11" t="s">
        <v>8314</v>
      </c>
      <c r="R3405" t="s">
        <v>8315</v>
      </c>
      <c r="S3405" s="17">
        <f t="shared" si="320"/>
        <v>42150.462083333332</v>
      </c>
      <c r="T3405" s="17">
        <f t="shared" si="321"/>
        <v>42180.462083333332</v>
      </c>
      <c r="U3405">
        <f t="shared" si="322"/>
        <v>2015</v>
      </c>
      <c r="V3405" t="str">
        <f>TEXT(W3405*29,"mmm")</f>
        <v>May</v>
      </c>
      <c r="W3405">
        <f t="shared" si="323"/>
        <v>5</v>
      </c>
    </row>
    <row r="3406" spans="1:23" ht="48" x14ac:dyDescent="0.2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319"/>
        <v>122</v>
      </c>
      <c r="P3406">
        <f t="shared" si="318"/>
        <v>203.33</v>
      </c>
      <c r="Q3406" s="11" t="s">
        <v>8314</v>
      </c>
      <c r="R3406" t="s">
        <v>8315</v>
      </c>
      <c r="S3406" s="17">
        <f t="shared" si="320"/>
        <v>42152.503495370373</v>
      </c>
      <c r="T3406" s="17">
        <f t="shared" si="321"/>
        <v>42172.503495370373</v>
      </c>
      <c r="U3406">
        <f t="shared" si="322"/>
        <v>2015</v>
      </c>
      <c r="V3406" t="str">
        <f>TEXT(W3406*29,"mmm")</f>
        <v>May</v>
      </c>
      <c r="W3406">
        <f t="shared" si="323"/>
        <v>5</v>
      </c>
    </row>
    <row r="3407" spans="1:23" ht="48" x14ac:dyDescent="0.2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319"/>
        <v>138</v>
      </c>
      <c r="P3407">
        <f t="shared" si="318"/>
        <v>28.32</v>
      </c>
      <c r="Q3407" s="11" t="s">
        <v>8314</v>
      </c>
      <c r="R3407" t="s">
        <v>8315</v>
      </c>
      <c r="S3407" s="17">
        <f t="shared" si="320"/>
        <v>42410.017199074078</v>
      </c>
      <c r="T3407" s="17">
        <f t="shared" si="321"/>
        <v>42430.999305555553</v>
      </c>
      <c r="U3407">
        <f t="shared" si="322"/>
        <v>2016</v>
      </c>
      <c r="V3407" t="str">
        <f>TEXT(W3407*29,"mmm")</f>
        <v>Feb</v>
      </c>
      <c r="W3407">
        <f t="shared" si="323"/>
        <v>2</v>
      </c>
    </row>
    <row r="3408" spans="1:23" ht="32" x14ac:dyDescent="0.2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319"/>
        <v>100</v>
      </c>
      <c r="P3408">
        <f t="shared" si="318"/>
        <v>110.23</v>
      </c>
      <c r="Q3408" s="11" t="s">
        <v>8314</v>
      </c>
      <c r="R3408" t="s">
        <v>8315</v>
      </c>
      <c r="S3408" s="17">
        <f t="shared" si="320"/>
        <v>41791.492777777778</v>
      </c>
      <c r="T3408" s="17">
        <f t="shared" si="321"/>
        <v>41836.492777777778</v>
      </c>
      <c r="U3408">
        <f t="shared" si="322"/>
        <v>2014</v>
      </c>
      <c r="V3408" t="str">
        <f>TEXT(W3408*29,"mmm")</f>
        <v>Jun</v>
      </c>
      <c r="W3408">
        <f t="shared" si="323"/>
        <v>6</v>
      </c>
    </row>
    <row r="3409" spans="1:23" ht="64" x14ac:dyDescent="0.2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319"/>
        <v>107</v>
      </c>
      <c r="P3409">
        <f t="shared" si="318"/>
        <v>31.97</v>
      </c>
      <c r="Q3409" s="11" t="s">
        <v>8314</v>
      </c>
      <c r="R3409" t="s">
        <v>8315</v>
      </c>
      <c r="S3409" s="17">
        <f t="shared" si="320"/>
        <v>41796.422326388885</v>
      </c>
      <c r="T3409" s="17">
        <f t="shared" si="321"/>
        <v>41826.422326388885</v>
      </c>
      <c r="U3409">
        <f t="shared" si="322"/>
        <v>2014</v>
      </c>
      <c r="V3409" t="str">
        <f>TEXT(W3409*29,"mmm")</f>
        <v>Jun</v>
      </c>
      <c r="W3409">
        <f t="shared" si="323"/>
        <v>6</v>
      </c>
    </row>
    <row r="3410" spans="1:23" ht="48" x14ac:dyDescent="0.2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319"/>
        <v>211</v>
      </c>
      <c r="P3410">
        <f t="shared" si="318"/>
        <v>58.61</v>
      </c>
      <c r="Q3410" s="11" t="s">
        <v>8314</v>
      </c>
      <c r="R3410" t="s">
        <v>8315</v>
      </c>
      <c r="S3410" s="17">
        <f t="shared" si="320"/>
        <v>41808.991944444446</v>
      </c>
      <c r="T3410" s="17">
        <f t="shared" si="321"/>
        <v>41838.991944444446</v>
      </c>
      <c r="U3410">
        <f t="shared" si="322"/>
        <v>2014</v>
      </c>
      <c r="V3410" t="str">
        <f>TEXT(W3410*29,"mmm")</f>
        <v>Jun</v>
      </c>
      <c r="W3410">
        <f t="shared" si="323"/>
        <v>6</v>
      </c>
    </row>
    <row r="3411" spans="1:23" ht="48" x14ac:dyDescent="0.2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319"/>
        <v>124</v>
      </c>
      <c r="P3411">
        <f t="shared" si="318"/>
        <v>29.43</v>
      </c>
      <c r="Q3411" s="11" t="s">
        <v>8314</v>
      </c>
      <c r="R3411" t="s">
        <v>8315</v>
      </c>
      <c r="S3411" s="17">
        <f t="shared" si="320"/>
        <v>42544.814328703709</v>
      </c>
      <c r="T3411" s="17">
        <f t="shared" si="321"/>
        <v>42582.873611111107</v>
      </c>
      <c r="U3411">
        <f t="shared" si="322"/>
        <v>2016</v>
      </c>
      <c r="V3411" t="str">
        <f>TEXT(W3411*29,"mmm")</f>
        <v>Jun</v>
      </c>
      <c r="W3411">
        <f t="shared" si="323"/>
        <v>6</v>
      </c>
    </row>
    <row r="3412" spans="1:23" ht="48" x14ac:dyDescent="0.2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319"/>
        <v>109</v>
      </c>
      <c r="P3412">
        <f t="shared" si="318"/>
        <v>81.38</v>
      </c>
      <c r="Q3412" s="11" t="s">
        <v>8314</v>
      </c>
      <c r="R3412" t="s">
        <v>8315</v>
      </c>
      <c r="S3412" s="17">
        <f t="shared" si="320"/>
        <v>42500.041550925926</v>
      </c>
      <c r="T3412" s="17">
        <f t="shared" si="321"/>
        <v>42527.291666666672</v>
      </c>
      <c r="U3412">
        <f t="shared" si="322"/>
        <v>2016</v>
      </c>
      <c r="V3412" t="str">
        <f>TEXT(W3412*29,"mmm")</f>
        <v>May</v>
      </c>
      <c r="W3412">
        <f t="shared" si="323"/>
        <v>5</v>
      </c>
    </row>
    <row r="3413" spans="1:23" ht="48" x14ac:dyDescent="0.2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319"/>
        <v>104</v>
      </c>
      <c r="P3413">
        <f t="shared" si="318"/>
        <v>199.17</v>
      </c>
      <c r="Q3413" s="11" t="s">
        <v>8314</v>
      </c>
      <c r="R3413" t="s">
        <v>8315</v>
      </c>
      <c r="S3413" s="17">
        <f t="shared" si="320"/>
        <v>42265.022824074069</v>
      </c>
      <c r="T3413" s="17">
        <f t="shared" si="321"/>
        <v>42285.022824074069</v>
      </c>
      <c r="U3413">
        <f t="shared" si="322"/>
        <v>2015</v>
      </c>
      <c r="V3413" t="str">
        <f>TEXT(W3413*29,"mmm")</f>
        <v>Sep</v>
      </c>
      <c r="W3413">
        <f t="shared" si="323"/>
        <v>9</v>
      </c>
    </row>
    <row r="3414" spans="1:23" ht="48" x14ac:dyDescent="0.2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319"/>
        <v>100</v>
      </c>
      <c r="P3414">
        <f t="shared" si="318"/>
        <v>115.38</v>
      </c>
      <c r="Q3414" s="11" t="s">
        <v>8314</v>
      </c>
      <c r="R3414" t="s">
        <v>8315</v>
      </c>
      <c r="S3414" s="17">
        <f t="shared" si="320"/>
        <v>41879.959050925929</v>
      </c>
      <c r="T3414" s="17">
        <f t="shared" si="321"/>
        <v>41909.959050925929</v>
      </c>
      <c r="U3414">
        <f t="shared" si="322"/>
        <v>2014</v>
      </c>
      <c r="V3414" t="str">
        <f>TEXT(W3414*29,"mmm")</f>
        <v>Aug</v>
      </c>
      <c r="W3414">
        <f t="shared" si="323"/>
        <v>8</v>
      </c>
    </row>
    <row r="3415" spans="1:23" ht="48" x14ac:dyDescent="0.2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319"/>
        <v>130</v>
      </c>
      <c r="P3415">
        <f t="shared" si="318"/>
        <v>46.43</v>
      </c>
      <c r="Q3415" s="11" t="s">
        <v>8314</v>
      </c>
      <c r="R3415" t="s">
        <v>8315</v>
      </c>
      <c r="S3415" s="17">
        <f t="shared" si="320"/>
        <v>42053.733078703706</v>
      </c>
      <c r="T3415" s="17">
        <f t="shared" si="321"/>
        <v>42063.207638888889</v>
      </c>
      <c r="U3415">
        <f t="shared" si="322"/>
        <v>2015</v>
      </c>
      <c r="V3415" t="str">
        <f>TEXT(W3415*29,"mmm")</f>
        <v>Feb</v>
      </c>
      <c r="W3415">
        <f t="shared" si="323"/>
        <v>2</v>
      </c>
    </row>
    <row r="3416" spans="1:23" ht="48" x14ac:dyDescent="0.2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319"/>
        <v>104</v>
      </c>
      <c r="P3416">
        <f t="shared" si="318"/>
        <v>70.569999999999993</v>
      </c>
      <c r="Q3416" s="11" t="s">
        <v>8314</v>
      </c>
      <c r="R3416" t="s">
        <v>8315</v>
      </c>
      <c r="S3416" s="17">
        <f t="shared" si="320"/>
        <v>42675.832465277781</v>
      </c>
      <c r="T3416" s="17">
        <f t="shared" si="321"/>
        <v>42705.332638888889</v>
      </c>
      <c r="U3416">
        <f t="shared" si="322"/>
        <v>2016</v>
      </c>
      <c r="V3416" t="str">
        <f>TEXT(W3416*29,"mmm")</f>
        <v>Nov</v>
      </c>
      <c r="W3416">
        <f t="shared" si="323"/>
        <v>11</v>
      </c>
    </row>
    <row r="3417" spans="1:23" ht="32" x14ac:dyDescent="0.2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319"/>
        <v>100</v>
      </c>
      <c r="P3417">
        <f t="shared" si="318"/>
        <v>22.22</v>
      </c>
      <c r="Q3417" s="11" t="s">
        <v>8314</v>
      </c>
      <c r="R3417" t="s">
        <v>8315</v>
      </c>
      <c r="S3417" s="17">
        <f t="shared" si="320"/>
        <v>42467.144166666665</v>
      </c>
      <c r="T3417" s="17">
        <f t="shared" si="321"/>
        <v>42477.979166666672</v>
      </c>
      <c r="U3417">
        <f t="shared" si="322"/>
        <v>2016</v>
      </c>
      <c r="V3417" t="str">
        <f>TEXT(W3417*29,"mmm")</f>
        <v>Apr</v>
      </c>
      <c r="W3417">
        <f t="shared" si="323"/>
        <v>4</v>
      </c>
    </row>
    <row r="3418" spans="1:23" ht="48" x14ac:dyDescent="0.2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319"/>
        <v>120</v>
      </c>
      <c r="P3418">
        <f t="shared" si="318"/>
        <v>159.47</v>
      </c>
      <c r="Q3418" s="11" t="s">
        <v>8314</v>
      </c>
      <c r="R3418" t="s">
        <v>8315</v>
      </c>
      <c r="S3418" s="17">
        <f t="shared" si="320"/>
        <v>42089.412557870368</v>
      </c>
      <c r="T3418" s="17">
        <f t="shared" si="321"/>
        <v>42117.770833333328</v>
      </c>
      <c r="U3418">
        <f t="shared" si="322"/>
        <v>2015</v>
      </c>
      <c r="V3418" t="str">
        <f>TEXT(W3418*29,"mmm")</f>
        <v>Mar</v>
      </c>
      <c r="W3418">
        <f t="shared" si="323"/>
        <v>3</v>
      </c>
    </row>
    <row r="3419" spans="1:23" ht="48" x14ac:dyDescent="0.2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319"/>
        <v>100</v>
      </c>
      <c r="P3419">
        <f t="shared" si="318"/>
        <v>37.78</v>
      </c>
      <c r="Q3419" s="11" t="s">
        <v>8314</v>
      </c>
      <c r="R3419" t="s">
        <v>8315</v>
      </c>
      <c r="S3419" s="17">
        <f t="shared" si="320"/>
        <v>41894.91375</v>
      </c>
      <c r="T3419" s="17">
        <f t="shared" si="321"/>
        <v>41938.029861111114</v>
      </c>
      <c r="U3419">
        <f t="shared" si="322"/>
        <v>2014</v>
      </c>
      <c r="V3419" t="str">
        <f>TEXT(W3419*29,"mmm")</f>
        <v>Sep</v>
      </c>
      <c r="W3419">
        <f t="shared" si="323"/>
        <v>9</v>
      </c>
    </row>
    <row r="3420" spans="1:23" ht="48" x14ac:dyDescent="0.2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319"/>
        <v>101</v>
      </c>
      <c r="P3420">
        <f t="shared" si="318"/>
        <v>72.05</v>
      </c>
      <c r="Q3420" s="11" t="s">
        <v>8314</v>
      </c>
      <c r="R3420" t="s">
        <v>8315</v>
      </c>
      <c r="S3420" s="17">
        <f t="shared" si="320"/>
        <v>41752.83457175926</v>
      </c>
      <c r="T3420" s="17">
        <f t="shared" si="321"/>
        <v>41782.83457175926</v>
      </c>
      <c r="U3420">
        <f t="shared" si="322"/>
        <v>2014</v>
      </c>
      <c r="V3420" t="str">
        <f>TEXT(W3420*29,"mmm")</f>
        <v>Apr</v>
      </c>
      <c r="W3420">
        <f t="shared" si="323"/>
        <v>4</v>
      </c>
    </row>
    <row r="3421" spans="1:23" ht="64" x14ac:dyDescent="0.2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319"/>
        <v>107</v>
      </c>
      <c r="P3421">
        <f t="shared" si="318"/>
        <v>63.7</v>
      </c>
      <c r="Q3421" s="11" t="s">
        <v>8314</v>
      </c>
      <c r="R3421" t="s">
        <v>8315</v>
      </c>
      <c r="S3421" s="17">
        <f t="shared" si="320"/>
        <v>42448.821585648147</v>
      </c>
      <c r="T3421" s="17">
        <f t="shared" si="321"/>
        <v>42466.895833333328</v>
      </c>
      <c r="U3421">
        <f t="shared" si="322"/>
        <v>2016</v>
      </c>
      <c r="V3421" t="str">
        <f>TEXT(W3421*29,"mmm")</f>
        <v>Mar</v>
      </c>
      <c r="W3421">
        <f t="shared" si="323"/>
        <v>3</v>
      </c>
    </row>
    <row r="3422" spans="1:23" ht="48" x14ac:dyDescent="0.2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319"/>
        <v>138</v>
      </c>
      <c r="P3422">
        <f t="shared" si="318"/>
        <v>28.41</v>
      </c>
      <c r="Q3422" s="11" t="s">
        <v>8314</v>
      </c>
      <c r="R3422" t="s">
        <v>8315</v>
      </c>
      <c r="S3422" s="17">
        <f t="shared" si="320"/>
        <v>42405.090300925927</v>
      </c>
      <c r="T3422" s="17">
        <f t="shared" si="321"/>
        <v>42414</v>
      </c>
      <c r="U3422">
        <f t="shared" si="322"/>
        <v>2016</v>
      </c>
      <c r="V3422" t="str">
        <f>TEXT(W3422*29,"mmm")</f>
        <v>Feb</v>
      </c>
      <c r="W3422">
        <f t="shared" si="323"/>
        <v>2</v>
      </c>
    </row>
    <row r="3423" spans="1:23" ht="48" x14ac:dyDescent="0.2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319"/>
        <v>101</v>
      </c>
      <c r="P3423">
        <f t="shared" si="318"/>
        <v>103.21</v>
      </c>
      <c r="Q3423" s="11" t="s">
        <v>8314</v>
      </c>
      <c r="R3423" t="s">
        <v>8315</v>
      </c>
      <c r="S3423" s="17">
        <f t="shared" si="320"/>
        <v>42037.791238425925</v>
      </c>
      <c r="T3423" s="17">
        <f t="shared" si="321"/>
        <v>42067.791238425925</v>
      </c>
      <c r="U3423">
        <f t="shared" si="322"/>
        <v>2015</v>
      </c>
      <c r="V3423" t="str">
        <f>TEXT(W3423*29,"mmm")</f>
        <v>Feb</v>
      </c>
      <c r="W3423">
        <f t="shared" si="323"/>
        <v>2</v>
      </c>
    </row>
    <row r="3424" spans="1:23" ht="48" x14ac:dyDescent="0.2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319"/>
        <v>109</v>
      </c>
      <c r="P3424">
        <f t="shared" si="318"/>
        <v>71.150000000000006</v>
      </c>
      <c r="Q3424" s="11" t="s">
        <v>8314</v>
      </c>
      <c r="R3424" t="s">
        <v>8315</v>
      </c>
      <c r="S3424" s="17">
        <f t="shared" si="320"/>
        <v>42323.562222222223</v>
      </c>
      <c r="T3424" s="17">
        <f t="shared" si="321"/>
        <v>42352</v>
      </c>
      <c r="U3424">
        <f t="shared" si="322"/>
        <v>2015</v>
      </c>
      <c r="V3424" t="str">
        <f>TEXT(W3424*29,"mmm")</f>
        <v>Nov</v>
      </c>
      <c r="W3424">
        <f t="shared" si="323"/>
        <v>11</v>
      </c>
    </row>
    <row r="3425" spans="1:23" ht="48" x14ac:dyDescent="0.2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319"/>
        <v>140</v>
      </c>
      <c r="P3425">
        <f t="shared" si="318"/>
        <v>35</v>
      </c>
      <c r="Q3425" s="11" t="s">
        <v>8314</v>
      </c>
      <c r="R3425" t="s">
        <v>8315</v>
      </c>
      <c r="S3425" s="17">
        <f t="shared" si="320"/>
        <v>42088.911354166667</v>
      </c>
      <c r="T3425" s="17">
        <f t="shared" si="321"/>
        <v>42118.911354166667</v>
      </c>
      <c r="U3425">
        <f t="shared" si="322"/>
        <v>2015</v>
      </c>
      <c r="V3425" t="str">
        <f>TEXT(W3425*29,"mmm")</f>
        <v>Mar</v>
      </c>
      <c r="W3425">
        <f t="shared" si="323"/>
        <v>3</v>
      </c>
    </row>
    <row r="3426" spans="1:23" ht="48" x14ac:dyDescent="0.2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319"/>
        <v>104</v>
      </c>
      <c r="P3426">
        <f t="shared" si="318"/>
        <v>81.78</v>
      </c>
      <c r="Q3426" s="11" t="s">
        <v>8314</v>
      </c>
      <c r="R3426" t="s">
        <v>8315</v>
      </c>
      <c r="S3426" s="17">
        <f t="shared" si="320"/>
        <v>42018.676898148144</v>
      </c>
      <c r="T3426" s="17">
        <f t="shared" si="321"/>
        <v>42040.290972222225</v>
      </c>
      <c r="U3426">
        <f t="shared" si="322"/>
        <v>2015</v>
      </c>
      <c r="V3426" t="str">
        <f>TEXT(W3426*29,"mmm")</f>
        <v>Jan</v>
      </c>
      <c r="W3426">
        <f t="shared" si="323"/>
        <v>1</v>
      </c>
    </row>
    <row r="3427" spans="1:23" ht="48" x14ac:dyDescent="0.2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319"/>
        <v>103</v>
      </c>
      <c r="P3427">
        <f t="shared" si="318"/>
        <v>297.02999999999997</v>
      </c>
      <c r="Q3427" s="11" t="s">
        <v>8314</v>
      </c>
      <c r="R3427" t="s">
        <v>8315</v>
      </c>
      <c r="S3427" s="17">
        <f t="shared" si="320"/>
        <v>41884.617314814815</v>
      </c>
      <c r="T3427" s="17">
        <f t="shared" si="321"/>
        <v>41916.617314814815</v>
      </c>
      <c r="U3427">
        <f t="shared" si="322"/>
        <v>2014</v>
      </c>
      <c r="V3427" t="str">
        <f>TEXT(W3427*29,"mmm")</f>
        <v>Sep</v>
      </c>
      <c r="W3427">
        <f t="shared" si="323"/>
        <v>9</v>
      </c>
    </row>
    <row r="3428" spans="1:23" ht="48" x14ac:dyDescent="0.2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319"/>
        <v>108</v>
      </c>
      <c r="P3428">
        <f t="shared" si="318"/>
        <v>46.61</v>
      </c>
      <c r="Q3428" s="11" t="s">
        <v>8314</v>
      </c>
      <c r="R3428" t="s">
        <v>8315</v>
      </c>
      <c r="S3428" s="17">
        <f t="shared" si="320"/>
        <v>41884.056747685187</v>
      </c>
      <c r="T3428" s="17">
        <f t="shared" si="321"/>
        <v>41903.083333333336</v>
      </c>
      <c r="U3428">
        <f t="shared" si="322"/>
        <v>2014</v>
      </c>
      <c r="V3428" t="str">
        <f>TEXT(W3428*29,"mmm")</f>
        <v>Sep</v>
      </c>
      <c r="W3428">
        <f t="shared" si="323"/>
        <v>9</v>
      </c>
    </row>
    <row r="3429" spans="1:23" ht="48" x14ac:dyDescent="0.2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319"/>
        <v>100</v>
      </c>
      <c r="P3429">
        <f t="shared" si="318"/>
        <v>51.72</v>
      </c>
      <c r="Q3429" s="11" t="s">
        <v>8314</v>
      </c>
      <c r="R3429" t="s">
        <v>8315</v>
      </c>
      <c r="S3429" s="17">
        <f t="shared" si="320"/>
        <v>41792.645277777774</v>
      </c>
      <c r="T3429" s="17">
        <f t="shared" si="321"/>
        <v>41822.645277777774</v>
      </c>
      <c r="U3429">
        <f t="shared" si="322"/>
        <v>2014</v>
      </c>
      <c r="V3429" t="str">
        <f>TEXT(W3429*29,"mmm")</f>
        <v>Jun</v>
      </c>
      <c r="W3429">
        <f t="shared" si="323"/>
        <v>6</v>
      </c>
    </row>
    <row r="3430" spans="1:23" ht="48" x14ac:dyDescent="0.2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319"/>
        <v>103</v>
      </c>
      <c r="P3430">
        <f t="shared" si="318"/>
        <v>40.29</v>
      </c>
      <c r="Q3430" s="11" t="s">
        <v>8314</v>
      </c>
      <c r="R3430" t="s">
        <v>8315</v>
      </c>
      <c r="S3430" s="17">
        <f t="shared" si="320"/>
        <v>42038.720451388886</v>
      </c>
      <c r="T3430" s="17">
        <f t="shared" si="321"/>
        <v>42063.708333333328</v>
      </c>
      <c r="U3430">
        <f t="shared" si="322"/>
        <v>2015</v>
      </c>
      <c r="V3430" t="str">
        <f>TEXT(W3430*29,"mmm")</f>
        <v>Feb</v>
      </c>
      <c r="W3430">
        <f t="shared" si="323"/>
        <v>2</v>
      </c>
    </row>
    <row r="3431" spans="1:23" ht="48" x14ac:dyDescent="0.2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319"/>
        <v>130</v>
      </c>
      <c r="P3431">
        <f t="shared" si="318"/>
        <v>16.25</v>
      </c>
      <c r="Q3431" s="11" t="s">
        <v>8314</v>
      </c>
      <c r="R3431" t="s">
        <v>8315</v>
      </c>
      <c r="S3431" s="17">
        <f t="shared" si="320"/>
        <v>42662.021539351852</v>
      </c>
      <c r="T3431" s="17">
        <f t="shared" si="321"/>
        <v>42676.021539351852</v>
      </c>
      <c r="U3431">
        <f t="shared" si="322"/>
        <v>2016</v>
      </c>
      <c r="V3431" t="str">
        <f>TEXT(W3431*29,"mmm")</f>
        <v>Oct</v>
      </c>
      <c r="W3431">
        <f t="shared" si="323"/>
        <v>10</v>
      </c>
    </row>
    <row r="3432" spans="1:23" ht="48" x14ac:dyDescent="0.2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319"/>
        <v>109</v>
      </c>
      <c r="P3432">
        <f t="shared" si="318"/>
        <v>30.15</v>
      </c>
      <c r="Q3432" s="11" t="s">
        <v>8314</v>
      </c>
      <c r="R3432" t="s">
        <v>8315</v>
      </c>
      <c r="S3432" s="17">
        <f t="shared" si="320"/>
        <v>41820.945613425924</v>
      </c>
      <c r="T3432" s="17">
        <f t="shared" si="321"/>
        <v>41850.945613425924</v>
      </c>
      <c r="U3432">
        <f t="shared" si="322"/>
        <v>2014</v>
      </c>
      <c r="V3432" t="str">
        <f>TEXT(W3432*29,"mmm")</f>
        <v>Jun</v>
      </c>
      <c r="W3432">
        <f t="shared" si="323"/>
        <v>6</v>
      </c>
    </row>
    <row r="3433" spans="1:23" ht="48" x14ac:dyDescent="0.2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319"/>
        <v>100</v>
      </c>
      <c r="P3433">
        <f t="shared" si="318"/>
        <v>95.24</v>
      </c>
      <c r="Q3433" s="11" t="s">
        <v>8314</v>
      </c>
      <c r="R3433" t="s">
        <v>8315</v>
      </c>
      <c r="S3433" s="17">
        <f t="shared" si="320"/>
        <v>41839.730937500004</v>
      </c>
      <c r="T3433" s="17">
        <f t="shared" si="321"/>
        <v>41869.730937500004</v>
      </c>
      <c r="U3433">
        <f t="shared" si="322"/>
        <v>2014</v>
      </c>
      <c r="V3433" t="str">
        <f>TEXT(W3433*29,"mmm")</f>
        <v>Jul</v>
      </c>
      <c r="W3433">
        <f t="shared" si="323"/>
        <v>7</v>
      </c>
    </row>
    <row r="3434" spans="1:23" ht="48" x14ac:dyDescent="0.2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319"/>
        <v>110</v>
      </c>
      <c r="P3434">
        <f t="shared" si="318"/>
        <v>52.21</v>
      </c>
      <c r="Q3434" s="11" t="s">
        <v>8314</v>
      </c>
      <c r="R3434" t="s">
        <v>8315</v>
      </c>
      <c r="S3434" s="17">
        <f t="shared" si="320"/>
        <v>42380.581180555557</v>
      </c>
      <c r="T3434" s="17">
        <f t="shared" si="321"/>
        <v>42405.916666666672</v>
      </c>
      <c r="U3434">
        <f t="shared" si="322"/>
        <v>2016</v>
      </c>
      <c r="V3434" t="str">
        <f>TEXT(W3434*29,"mmm")</f>
        <v>Jan</v>
      </c>
      <c r="W3434">
        <f t="shared" si="323"/>
        <v>1</v>
      </c>
    </row>
    <row r="3435" spans="1:23" ht="48" x14ac:dyDescent="0.2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319"/>
        <v>100</v>
      </c>
      <c r="P3435">
        <f t="shared" si="318"/>
        <v>134.15</v>
      </c>
      <c r="Q3435" s="11" t="s">
        <v>8314</v>
      </c>
      <c r="R3435" t="s">
        <v>8315</v>
      </c>
      <c r="S3435" s="17">
        <f t="shared" si="320"/>
        <v>41776.063136574077</v>
      </c>
      <c r="T3435" s="17">
        <f t="shared" si="321"/>
        <v>41807.125</v>
      </c>
      <c r="U3435">
        <f t="shared" si="322"/>
        <v>2014</v>
      </c>
      <c r="V3435" t="str">
        <f>TEXT(W3435*29,"mmm")</f>
        <v>May</v>
      </c>
      <c r="W3435">
        <f t="shared" si="323"/>
        <v>5</v>
      </c>
    </row>
    <row r="3436" spans="1:23" ht="48" x14ac:dyDescent="0.2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319"/>
        <v>106</v>
      </c>
      <c r="P3436">
        <f t="shared" si="318"/>
        <v>62.83</v>
      </c>
      <c r="Q3436" s="11" t="s">
        <v>8314</v>
      </c>
      <c r="R3436" t="s">
        <v>8315</v>
      </c>
      <c r="S3436" s="17">
        <f t="shared" si="320"/>
        <v>41800.380428240744</v>
      </c>
      <c r="T3436" s="17">
        <f t="shared" si="321"/>
        <v>41830.380428240744</v>
      </c>
      <c r="U3436">
        <f t="shared" si="322"/>
        <v>2014</v>
      </c>
      <c r="V3436" t="str">
        <f>TEXT(W3436*29,"mmm")</f>
        <v>Jun</v>
      </c>
      <c r="W3436">
        <f t="shared" si="323"/>
        <v>6</v>
      </c>
    </row>
    <row r="3437" spans="1:23" ht="48" x14ac:dyDescent="0.2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319"/>
        <v>112</v>
      </c>
      <c r="P3437">
        <f t="shared" si="318"/>
        <v>58.95</v>
      </c>
      <c r="Q3437" s="11" t="s">
        <v>8314</v>
      </c>
      <c r="R3437" t="s">
        <v>8315</v>
      </c>
      <c r="S3437" s="17">
        <f t="shared" si="320"/>
        <v>42572.61681712963</v>
      </c>
      <c r="T3437" s="17">
        <f t="shared" si="321"/>
        <v>42589.125</v>
      </c>
      <c r="U3437">
        <f t="shared" si="322"/>
        <v>2016</v>
      </c>
      <c r="V3437" t="str">
        <f>TEXT(W3437*29,"mmm")</f>
        <v>Jul</v>
      </c>
      <c r="W3437">
        <f t="shared" si="323"/>
        <v>7</v>
      </c>
    </row>
    <row r="3438" spans="1:23" ht="48" x14ac:dyDescent="0.2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319"/>
        <v>106</v>
      </c>
      <c r="P3438">
        <f t="shared" si="318"/>
        <v>143.11000000000001</v>
      </c>
      <c r="Q3438" s="11" t="s">
        <v>8314</v>
      </c>
      <c r="R3438" t="s">
        <v>8315</v>
      </c>
      <c r="S3438" s="17">
        <f t="shared" si="320"/>
        <v>41851.541585648149</v>
      </c>
      <c r="T3438" s="17">
        <f t="shared" si="321"/>
        <v>41872.686111111114</v>
      </c>
      <c r="U3438">
        <f t="shared" si="322"/>
        <v>2014</v>
      </c>
      <c r="V3438" t="str">
        <f>TEXT(W3438*29,"mmm")</f>
        <v>Jul</v>
      </c>
      <c r="W3438">
        <f t="shared" si="323"/>
        <v>7</v>
      </c>
    </row>
    <row r="3439" spans="1:23" ht="48" x14ac:dyDescent="0.2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319"/>
        <v>101</v>
      </c>
      <c r="P3439">
        <f t="shared" si="318"/>
        <v>84.17</v>
      </c>
      <c r="Q3439" s="11" t="s">
        <v>8314</v>
      </c>
      <c r="R3439" t="s">
        <v>8315</v>
      </c>
      <c r="S3439" s="17">
        <f t="shared" si="320"/>
        <v>42205.710879629631</v>
      </c>
      <c r="T3439" s="17">
        <f t="shared" si="321"/>
        <v>42235.710879629631</v>
      </c>
      <c r="U3439">
        <f t="shared" si="322"/>
        <v>2015</v>
      </c>
      <c r="V3439" t="str">
        <f>TEXT(W3439*29,"mmm")</f>
        <v>Jul</v>
      </c>
      <c r="W3439">
        <f t="shared" si="323"/>
        <v>7</v>
      </c>
    </row>
    <row r="3440" spans="1:23" ht="48" x14ac:dyDescent="0.2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319"/>
        <v>104</v>
      </c>
      <c r="P3440">
        <f t="shared" si="318"/>
        <v>186.07</v>
      </c>
      <c r="Q3440" s="11" t="s">
        <v>8314</v>
      </c>
      <c r="R3440" t="s">
        <v>8315</v>
      </c>
      <c r="S3440" s="17">
        <f t="shared" si="320"/>
        <v>42100.927858796291</v>
      </c>
      <c r="T3440" s="17">
        <f t="shared" si="321"/>
        <v>42126.875</v>
      </c>
      <c r="U3440">
        <f t="shared" si="322"/>
        <v>2015</v>
      </c>
      <c r="V3440" t="str">
        <f>TEXT(W3440*29,"mmm")</f>
        <v>Apr</v>
      </c>
      <c r="W3440">
        <f t="shared" si="323"/>
        <v>4</v>
      </c>
    </row>
    <row r="3441" spans="1:23" ht="32" x14ac:dyDescent="0.2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319"/>
        <v>135</v>
      </c>
      <c r="P3441">
        <f t="shared" si="318"/>
        <v>89.79</v>
      </c>
      <c r="Q3441" s="11" t="s">
        <v>8314</v>
      </c>
      <c r="R3441" t="s">
        <v>8315</v>
      </c>
      <c r="S3441" s="17">
        <f t="shared" si="320"/>
        <v>42374.911226851851</v>
      </c>
      <c r="T3441" s="17">
        <f t="shared" si="321"/>
        <v>42388.207638888889</v>
      </c>
      <c r="U3441">
        <f t="shared" si="322"/>
        <v>2016</v>
      </c>
      <c r="V3441" t="str">
        <f>TEXT(W3441*29,"mmm")</f>
        <v>Jan</v>
      </c>
      <c r="W3441">
        <f t="shared" si="323"/>
        <v>1</v>
      </c>
    </row>
    <row r="3442" spans="1:23" ht="48" x14ac:dyDescent="0.2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319"/>
        <v>105</v>
      </c>
      <c r="P3442">
        <f t="shared" si="318"/>
        <v>64.16</v>
      </c>
      <c r="Q3442" s="11" t="s">
        <v>8314</v>
      </c>
      <c r="R3442" t="s">
        <v>8315</v>
      </c>
      <c r="S3442" s="17">
        <f t="shared" si="320"/>
        <v>41809.12300925926</v>
      </c>
      <c r="T3442" s="17">
        <f t="shared" si="321"/>
        <v>41831.677083333336</v>
      </c>
      <c r="U3442">
        <f t="shared" si="322"/>
        <v>2014</v>
      </c>
      <c r="V3442" t="str">
        <f>TEXT(W3442*29,"mmm")</f>
        <v>Jun</v>
      </c>
      <c r="W3442">
        <f t="shared" si="323"/>
        <v>6</v>
      </c>
    </row>
    <row r="3443" spans="1:23" ht="48" x14ac:dyDescent="0.2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319"/>
        <v>103</v>
      </c>
      <c r="P3443">
        <f t="shared" si="318"/>
        <v>59.65</v>
      </c>
      <c r="Q3443" s="11" t="s">
        <v>8314</v>
      </c>
      <c r="R3443" t="s">
        <v>8315</v>
      </c>
      <c r="S3443" s="17">
        <f t="shared" si="320"/>
        <v>42294.429641203707</v>
      </c>
      <c r="T3443" s="17">
        <f t="shared" si="321"/>
        <v>42321.845138888893</v>
      </c>
      <c r="U3443">
        <f t="shared" si="322"/>
        <v>2015</v>
      </c>
      <c r="V3443" t="str">
        <f>TEXT(W3443*29,"mmm")</f>
        <v>Oct</v>
      </c>
      <c r="W3443">
        <f t="shared" si="323"/>
        <v>10</v>
      </c>
    </row>
    <row r="3444" spans="1:23" ht="48" x14ac:dyDescent="0.2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319"/>
        <v>100</v>
      </c>
      <c r="P3444">
        <f t="shared" si="318"/>
        <v>31.25</v>
      </c>
      <c r="Q3444" s="11" t="s">
        <v>8314</v>
      </c>
      <c r="R3444" t="s">
        <v>8315</v>
      </c>
      <c r="S3444" s="17">
        <f t="shared" si="320"/>
        <v>42124.841111111105</v>
      </c>
      <c r="T3444" s="17">
        <f t="shared" si="321"/>
        <v>42154.841111111105</v>
      </c>
      <c r="U3444">
        <f t="shared" si="322"/>
        <v>2015</v>
      </c>
      <c r="V3444" t="str">
        <f>TEXT(W3444*29,"mmm")</f>
        <v>Apr</v>
      </c>
      <c r="W3444">
        <f t="shared" si="323"/>
        <v>4</v>
      </c>
    </row>
    <row r="3445" spans="1:23" ht="48" x14ac:dyDescent="0.2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319"/>
        <v>186</v>
      </c>
      <c r="P3445">
        <f t="shared" si="318"/>
        <v>41.22</v>
      </c>
      <c r="Q3445" s="11" t="s">
        <v>8314</v>
      </c>
      <c r="R3445" t="s">
        <v>8315</v>
      </c>
      <c r="S3445" s="17">
        <f t="shared" si="320"/>
        <v>41861.524837962963</v>
      </c>
      <c r="T3445" s="17">
        <f t="shared" si="321"/>
        <v>41891.524837962963</v>
      </c>
      <c r="U3445">
        <f t="shared" si="322"/>
        <v>2014</v>
      </c>
      <c r="V3445" t="str">
        <f>TEXT(W3445*29,"mmm")</f>
        <v>Aug</v>
      </c>
      <c r="W3445">
        <f t="shared" si="323"/>
        <v>8</v>
      </c>
    </row>
    <row r="3446" spans="1:23" ht="48" x14ac:dyDescent="0.2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319"/>
        <v>289</v>
      </c>
      <c r="P3446">
        <f t="shared" si="318"/>
        <v>43.35</v>
      </c>
      <c r="Q3446" s="11" t="s">
        <v>8314</v>
      </c>
      <c r="R3446" t="s">
        <v>8315</v>
      </c>
      <c r="S3446" s="17">
        <f t="shared" si="320"/>
        <v>42521.291504629626</v>
      </c>
      <c r="T3446" s="17">
        <f t="shared" si="321"/>
        <v>42529.582638888889</v>
      </c>
      <c r="U3446">
        <f t="shared" si="322"/>
        <v>2016</v>
      </c>
      <c r="V3446" t="str">
        <f>TEXT(W3446*29,"mmm")</f>
        <v>May</v>
      </c>
      <c r="W3446">
        <f t="shared" si="323"/>
        <v>5</v>
      </c>
    </row>
    <row r="3447" spans="1:23" ht="48" x14ac:dyDescent="0.2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319"/>
        <v>100</v>
      </c>
      <c r="P3447">
        <f t="shared" si="318"/>
        <v>64.52</v>
      </c>
      <c r="Q3447" s="11" t="s">
        <v>8314</v>
      </c>
      <c r="R3447" t="s">
        <v>8315</v>
      </c>
      <c r="S3447" s="17">
        <f t="shared" si="320"/>
        <v>42272.530509259261</v>
      </c>
      <c r="T3447" s="17">
        <f t="shared" si="321"/>
        <v>42300.530509259261</v>
      </c>
      <c r="U3447">
        <f t="shared" si="322"/>
        <v>2015</v>
      </c>
      <c r="V3447" t="str">
        <f>TEXT(W3447*29,"mmm")</f>
        <v>Sep</v>
      </c>
      <c r="W3447">
        <f t="shared" si="323"/>
        <v>9</v>
      </c>
    </row>
    <row r="3448" spans="1:23" ht="48" x14ac:dyDescent="0.2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319"/>
        <v>108</v>
      </c>
      <c r="P3448">
        <f t="shared" si="318"/>
        <v>43.28</v>
      </c>
      <c r="Q3448" s="11" t="s">
        <v>8314</v>
      </c>
      <c r="R3448" t="s">
        <v>8315</v>
      </c>
      <c r="S3448" s="17">
        <f t="shared" si="320"/>
        <v>42016.832465277781</v>
      </c>
      <c r="T3448" s="17">
        <f t="shared" si="321"/>
        <v>42040.513888888891</v>
      </c>
      <c r="U3448">
        <f t="shared" si="322"/>
        <v>2015</v>
      </c>
      <c r="V3448" t="str">
        <f>TEXT(W3448*29,"mmm")</f>
        <v>Jan</v>
      </c>
      <c r="W3448">
        <f t="shared" si="323"/>
        <v>1</v>
      </c>
    </row>
    <row r="3449" spans="1:23" ht="32" x14ac:dyDescent="0.2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319"/>
        <v>108</v>
      </c>
      <c r="P3449">
        <f t="shared" si="318"/>
        <v>77</v>
      </c>
      <c r="Q3449" s="11" t="s">
        <v>8314</v>
      </c>
      <c r="R3449" t="s">
        <v>8315</v>
      </c>
      <c r="S3449" s="17">
        <f t="shared" si="320"/>
        <v>42402.889027777783</v>
      </c>
      <c r="T3449" s="17">
        <f t="shared" si="321"/>
        <v>42447.847361111111</v>
      </c>
      <c r="U3449">
        <f t="shared" si="322"/>
        <v>2016</v>
      </c>
      <c r="V3449" t="str">
        <f>TEXT(W3449*29,"mmm")</f>
        <v>Feb</v>
      </c>
      <c r="W3449">
        <f t="shared" si="323"/>
        <v>2</v>
      </c>
    </row>
    <row r="3450" spans="1:23" ht="48" x14ac:dyDescent="0.2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319"/>
        <v>110</v>
      </c>
      <c r="P3450">
        <f t="shared" si="318"/>
        <v>51.22</v>
      </c>
      <c r="Q3450" s="11" t="s">
        <v>8314</v>
      </c>
      <c r="R3450" t="s">
        <v>8315</v>
      </c>
      <c r="S3450" s="17">
        <f t="shared" si="320"/>
        <v>41960.119085648148</v>
      </c>
      <c r="T3450" s="17">
        <f t="shared" si="321"/>
        <v>41990.119085648148</v>
      </c>
      <c r="U3450">
        <f t="shared" si="322"/>
        <v>2014</v>
      </c>
      <c r="V3450" t="str">
        <f>TEXT(W3450*29,"mmm")</f>
        <v>Nov</v>
      </c>
      <c r="W3450">
        <f t="shared" si="323"/>
        <v>11</v>
      </c>
    </row>
    <row r="3451" spans="1:23" ht="48" x14ac:dyDescent="0.2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319"/>
        <v>171</v>
      </c>
      <c r="P3451">
        <f t="shared" si="318"/>
        <v>68.25</v>
      </c>
      <c r="Q3451" s="11" t="s">
        <v>8314</v>
      </c>
      <c r="R3451" t="s">
        <v>8315</v>
      </c>
      <c r="S3451" s="17">
        <f t="shared" si="320"/>
        <v>42532.052523148144</v>
      </c>
      <c r="T3451" s="17">
        <f t="shared" si="321"/>
        <v>42560.166666666672</v>
      </c>
      <c r="U3451">
        <f t="shared" si="322"/>
        <v>2016</v>
      </c>
      <c r="V3451" t="str">
        <f>TEXT(W3451*29,"mmm")</f>
        <v>Jun</v>
      </c>
      <c r="W3451">
        <f t="shared" si="323"/>
        <v>6</v>
      </c>
    </row>
    <row r="3452" spans="1:23" ht="48" x14ac:dyDescent="0.2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319"/>
        <v>152</v>
      </c>
      <c r="P3452">
        <f t="shared" si="318"/>
        <v>19.489999999999998</v>
      </c>
      <c r="Q3452" s="11" t="s">
        <v>8314</v>
      </c>
      <c r="R3452" t="s">
        <v>8315</v>
      </c>
      <c r="S3452" s="17">
        <f t="shared" si="320"/>
        <v>42036.704525462963</v>
      </c>
      <c r="T3452" s="17">
        <f t="shared" si="321"/>
        <v>42096.662858796291</v>
      </c>
      <c r="U3452">
        <f t="shared" si="322"/>
        <v>2015</v>
      </c>
      <c r="V3452" t="str">
        <f>TEXT(W3452*29,"mmm")</f>
        <v>Feb</v>
      </c>
      <c r="W3452">
        <f t="shared" si="323"/>
        <v>2</v>
      </c>
    </row>
    <row r="3453" spans="1:23" ht="48" x14ac:dyDescent="0.2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319"/>
        <v>101</v>
      </c>
      <c r="P3453">
        <f t="shared" si="318"/>
        <v>41.13</v>
      </c>
      <c r="Q3453" s="11" t="s">
        <v>8314</v>
      </c>
      <c r="R3453" t="s">
        <v>8315</v>
      </c>
      <c r="S3453" s="17">
        <f t="shared" si="320"/>
        <v>42088.723692129628</v>
      </c>
      <c r="T3453" s="17">
        <f t="shared" si="321"/>
        <v>42115.723692129628</v>
      </c>
      <c r="U3453">
        <f t="shared" si="322"/>
        <v>2015</v>
      </c>
      <c r="V3453" t="str">
        <f>TEXT(W3453*29,"mmm")</f>
        <v>Mar</v>
      </c>
      <c r="W3453">
        <f t="shared" si="323"/>
        <v>3</v>
      </c>
    </row>
    <row r="3454" spans="1:23" ht="48" x14ac:dyDescent="0.2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319"/>
        <v>153</v>
      </c>
      <c r="P3454">
        <f t="shared" si="318"/>
        <v>41.41</v>
      </c>
      <c r="Q3454" s="11" t="s">
        <v>8314</v>
      </c>
      <c r="R3454" t="s">
        <v>8315</v>
      </c>
      <c r="S3454" s="17">
        <f t="shared" si="320"/>
        <v>41820.639189814814</v>
      </c>
      <c r="T3454" s="17">
        <f t="shared" si="321"/>
        <v>41843.165972222225</v>
      </c>
      <c r="U3454">
        <f t="shared" si="322"/>
        <v>2014</v>
      </c>
      <c r="V3454" t="str">
        <f>TEXT(W3454*29,"mmm")</f>
        <v>Jun</v>
      </c>
      <c r="W3454">
        <f t="shared" si="323"/>
        <v>6</v>
      </c>
    </row>
    <row r="3455" spans="1:23" ht="48" x14ac:dyDescent="0.2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319"/>
        <v>128</v>
      </c>
      <c r="P3455">
        <f t="shared" si="318"/>
        <v>27.5</v>
      </c>
      <c r="Q3455" s="11" t="s">
        <v>8314</v>
      </c>
      <c r="R3455" t="s">
        <v>8315</v>
      </c>
      <c r="S3455" s="17">
        <f t="shared" si="320"/>
        <v>42535.97865740741</v>
      </c>
      <c r="T3455" s="17">
        <f t="shared" si="321"/>
        <v>42595.97865740741</v>
      </c>
      <c r="U3455">
        <f t="shared" si="322"/>
        <v>2016</v>
      </c>
      <c r="V3455" t="str">
        <f>TEXT(W3455*29,"mmm")</f>
        <v>Jun</v>
      </c>
      <c r="W3455">
        <f t="shared" si="323"/>
        <v>6</v>
      </c>
    </row>
    <row r="3456" spans="1:23" ht="48" x14ac:dyDescent="0.2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319"/>
        <v>101</v>
      </c>
      <c r="P3456">
        <f t="shared" si="318"/>
        <v>33.57</v>
      </c>
      <c r="Q3456" s="11" t="s">
        <v>8314</v>
      </c>
      <c r="R3456" t="s">
        <v>8315</v>
      </c>
      <c r="S3456" s="17">
        <f t="shared" si="320"/>
        <v>41821.698599537034</v>
      </c>
      <c r="T3456" s="17">
        <f t="shared" si="321"/>
        <v>41851.698599537034</v>
      </c>
      <c r="U3456">
        <f t="shared" si="322"/>
        <v>2014</v>
      </c>
      <c r="V3456" t="str">
        <f>TEXT(W3456*29,"mmm")</f>
        <v>Jul</v>
      </c>
      <c r="W3456">
        <f t="shared" si="323"/>
        <v>7</v>
      </c>
    </row>
    <row r="3457" spans="1:23" ht="48" x14ac:dyDescent="0.2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319"/>
        <v>101</v>
      </c>
      <c r="P3457">
        <f t="shared" si="318"/>
        <v>145.87</v>
      </c>
      <c r="Q3457" s="11" t="s">
        <v>8314</v>
      </c>
      <c r="R3457" t="s">
        <v>8315</v>
      </c>
      <c r="S3457" s="17">
        <f t="shared" si="320"/>
        <v>42626.7503125</v>
      </c>
      <c r="T3457" s="17">
        <f t="shared" si="321"/>
        <v>42656.7503125</v>
      </c>
      <c r="U3457">
        <f t="shared" si="322"/>
        <v>2016</v>
      </c>
      <c r="V3457" t="str">
        <f>TEXT(W3457*29,"mmm")</f>
        <v>Sep</v>
      </c>
      <c r="W3457">
        <f t="shared" si="323"/>
        <v>9</v>
      </c>
    </row>
    <row r="3458" spans="1:23" ht="48" x14ac:dyDescent="0.2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319"/>
        <v>191</v>
      </c>
      <c r="P3458">
        <f t="shared" ref="P3458:P3521" si="324">IFERROR(ROUND(E3458/L3458,2),0)</f>
        <v>358.69</v>
      </c>
      <c r="Q3458" s="11" t="s">
        <v>8314</v>
      </c>
      <c r="R3458" t="s">
        <v>8315</v>
      </c>
      <c r="S3458" s="17">
        <f t="shared" si="320"/>
        <v>41821.205636574072</v>
      </c>
      <c r="T3458" s="17">
        <f t="shared" si="321"/>
        <v>41852.290972222225</v>
      </c>
      <c r="U3458">
        <f t="shared" si="322"/>
        <v>2014</v>
      </c>
      <c r="V3458" t="str">
        <f>TEXT(W3458*29,"mmm")</f>
        <v>Jul</v>
      </c>
      <c r="W3458">
        <f t="shared" si="323"/>
        <v>7</v>
      </c>
    </row>
    <row r="3459" spans="1:23" ht="32" x14ac:dyDescent="0.2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325">ROUND(E3459/D3459*100,0)</f>
        <v>140</v>
      </c>
      <c r="P3459">
        <f t="shared" si="324"/>
        <v>50.98</v>
      </c>
      <c r="Q3459" s="11" t="s">
        <v>8314</v>
      </c>
      <c r="R3459" t="s">
        <v>8315</v>
      </c>
      <c r="S3459" s="17">
        <f t="shared" ref="S3459:S3522" si="326">(((J3459/60)/60)/24)+DATE(1970,1,1)</f>
        <v>42016.706678240742</v>
      </c>
      <c r="T3459" s="17">
        <f t="shared" ref="T3459:T3522" si="327">(((I3459/60)/60)/24)+DATE(1970,1,1)</f>
        <v>42047.249305555553</v>
      </c>
      <c r="U3459">
        <f t="shared" ref="U3459:U3522" si="328">YEAR(S3459)</f>
        <v>2015</v>
      </c>
      <c r="V3459" t="str">
        <f>TEXT(W3459*29,"mmm")</f>
        <v>Jan</v>
      </c>
      <c r="W3459">
        <f t="shared" ref="W3459:W3522" si="329">MONTH(S3459)</f>
        <v>1</v>
      </c>
    </row>
    <row r="3460" spans="1:23" ht="48" x14ac:dyDescent="0.2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325"/>
        <v>124</v>
      </c>
      <c r="P3460">
        <f t="shared" si="324"/>
        <v>45.04</v>
      </c>
      <c r="Q3460" s="11" t="s">
        <v>8314</v>
      </c>
      <c r="R3460" t="s">
        <v>8315</v>
      </c>
      <c r="S3460" s="17">
        <f t="shared" si="326"/>
        <v>42011.202581018515</v>
      </c>
      <c r="T3460" s="17">
        <f t="shared" si="327"/>
        <v>42038.185416666667</v>
      </c>
      <c r="U3460">
        <f t="shared" si="328"/>
        <v>2015</v>
      </c>
      <c r="V3460" t="str">
        <f>TEXT(W3460*29,"mmm")</f>
        <v>Jan</v>
      </c>
      <c r="W3460">
        <f t="shared" si="329"/>
        <v>1</v>
      </c>
    </row>
    <row r="3461" spans="1:23" ht="48" x14ac:dyDescent="0.2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325"/>
        <v>126</v>
      </c>
      <c r="P3461">
        <f t="shared" si="324"/>
        <v>17.53</v>
      </c>
      <c r="Q3461" s="11" t="s">
        <v>8314</v>
      </c>
      <c r="R3461" t="s">
        <v>8315</v>
      </c>
      <c r="S3461" s="17">
        <f t="shared" si="326"/>
        <v>42480.479861111111</v>
      </c>
      <c r="T3461" s="17">
        <f t="shared" si="327"/>
        <v>42510.479861111111</v>
      </c>
      <c r="U3461">
        <f t="shared" si="328"/>
        <v>2016</v>
      </c>
      <c r="V3461" t="str">
        <f>TEXT(W3461*29,"mmm")</f>
        <v>Apr</v>
      </c>
      <c r="W3461">
        <f t="shared" si="329"/>
        <v>4</v>
      </c>
    </row>
    <row r="3462" spans="1:23" ht="48" x14ac:dyDescent="0.2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325"/>
        <v>190</v>
      </c>
      <c r="P3462">
        <f t="shared" si="324"/>
        <v>50</v>
      </c>
      <c r="Q3462" s="11" t="s">
        <v>8314</v>
      </c>
      <c r="R3462" t="s">
        <v>8315</v>
      </c>
      <c r="S3462" s="17">
        <f t="shared" si="326"/>
        <v>41852.527222222219</v>
      </c>
      <c r="T3462" s="17">
        <f t="shared" si="327"/>
        <v>41866.527222222219</v>
      </c>
      <c r="U3462">
        <f t="shared" si="328"/>
        <v>2014</v>
      </c>
      <c r="V3462" t="str">
        <f>TEXT(W3462*29,"mmm")</f>
        <v>Aug</v>
      </c>
      <c r="W3462">
        <f t="shared" si="329"/>
        <v>8</v>
      </c>
    </row>
    <row r="3463" spans="1:23" ht="48" x14ac:dyDescent="0.2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325"/>
        <v>139</v>
      </c>
      <c r="P3463">
        <f t="shared" si="324"/>
        <v>57.92</v>
      </c>
      <c r="Q3463" s="11" t="s">
        <v>8314</v>
      </c>
      <c r="R3463" t="s">
        <v>8315</v>
      </c>
      <c r="S3463" s="17">
        <f t="shared" si="326"/>
        <v>42643.632858796293</v>
      </c>
      <c r="T3463" s="17">
        <f t="shared" si="327"/>
        <v>42672.125</v>
      </c>
      <c r="U3463">
        <f t="shared" si="328"/>
        <v>2016</v>
      </c>
      <c r="V3463" t="str">
        <f>TEXT(W3463*29,"mmm")</f>
        <v>Sep</v>
      </c>
      <c r="W3463">
        <f t="shared" si="329"/>
        <v>9</v>
      </c>
    </row>
    <row r="3464" spans="1:23" ht="48" x14ac:dyDescent="0.2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325"/>
        <v>202</v>
      </c>
      <c r="P3464">
        <f t="shared" si="324"/>
        <v>29.71</v>
      </c>
      <c r="Q3464" s="11" t="s">
        <v>8314</v>
      </c>
      <c r="R3464" t="s">
        <v>8315</v>
      </c>
      <c r="S3464" s="17">
        <f t="shared" si="326"/>
        <v>42179.898472222223</v>
      </c>
      <c r="T3464" s="17">
        <f t="shared" si="327"/>
        <v>42195.75</v>
      </c>
      <c r="U3464">
        <f t="shared" si="328"/>
        <v>2015</v>
      </c>
      <c r="V3464" t="str">
        <f>TEXT(W3464*29,"mmm")</f>
        <v>Jun</v>
      </c>
      <c r="W3464">
        <f t="shared" si="329"/>
        <v>6</v>
      </c>
    </row>
    <row r="3465" spans="1:23" ht="48" x14ac:dyDescent="0.2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325"/>
        <v>103</v>
      </c>
      <c r="P3465">
        <f t="shared" si="324"/>
        <v>90.68</v>
      </c>
      <c r="Q3465" s="11" t="s">
        <v>8314</v>
      </c>
      <c r="R3465" t="s">
        <v>8315</v>
      </c>
      <c r="S3465" s="17">
        <f t="shared" si="326"/>
        <v>42612.918807870374</v>
      </c>
      <c r="T3465" s="17">
        <f t="shared" si="327"/>
        <v>42654.165972222225</v>
      </c>
      <c r="U3465">
        <f t="shared" si="328"/>
        <v>2016</v>
      </c>
      <c r="V3465" t="str">
        <f>TEXT(W3465*29,"mmm")</f>
        <v>Aug</v>
      </c>
      <c r="W3465">
        <f t="shared" si="329"/>
        <v>8</v>
      </c>
    </row>
    <row r="3466" spans="1:23" ht="48" x14ac:dyDescent="0.2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325"/>
        <v>102</v>
      </c>
      <c r="P3466">
        <f t="shared" si="324"/>
        <v>55.01</v>
      </c>
      <c r="Q3466" s="11" t="s">
        <v>8314</v>
      </c>
      <c r="R3466" t="s">
        <v>8315</v>
      </c>
      <c r="S3466" s="17">
        <f t="shared" si="326"/>
        <v>42575.130057870367</v>
      </c>
      <c r="T3466" s="17">
        <f t="shared" si="327"/>
        <v>42605.130057870367</v>
      </c>
      <c r="U3466">
        <f t="shared" si="328"/>
        <v>2016</v>
      </c>
      <c r="V3466" t="str">
        <f>TEXT(W3466*29,"mmm")</f>
        <v>Jul</v>
      </c>
      <c r="W3466">
        <f t="shared" si="329"/>
        <v>7</v>
      </c>
    </row>
    <row r="3467" spans="1:23" ht="48" x14ac:dyDescent="0.2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325"/>
        <v>103</v>
      </c>
      <c r="P3467">
        <f t="shared" si="324"/>
        <v>57.22</v>
      </c>
      <c r="Q3467" s="11" t="s">
        <v>8314</v>
      </c>
      <c r="R3467" t="s">
        <v>8315</v>
      </c>
      <c r="S3467" s="17">
        <f t="shared" si="326"/>
        <v>42200.625833333332</v>
      </c>
      <c r="T3467" s="17">
        <f t="shared" si="327"/>
        <v>42225.666666666672</v>
      </c>
      <c r="U3467">
        <f t="shared" si="328"/>
        <v>2015</v>
      </c>
      <c r="V3467" t="str">
        <f>TEXT(W3467*29,"mmm")</f>
        <v>Jul</v>
      </c>
      <c r="W3467">
        <f t="shared" si="329"/>
        <v>7</v>
      </c>
    </row>
    <row r="3468" spans="1:23" ht="32" x14ac:dyDescent="0.2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325"/>
        <v>127</v>
      </c>
      <c r="P3468">
        <f t="shared" si="324"/>
        <v>72.95</v>
      </c>
      <c r="Q3468" s="11" t="s">
        <v>8314</v>
      </c>
      <c r="R3468" t="s">
        <v>8315</v>
      </c>
      <c r="S3468" s="17">
        <f t="shared" si="326"/>
        <v>42420.019097222219</v>
      </c>
      <c r="T3468" s="17">
        <f t="shared" si="327"/>
        <v>42479.977430555555</v>
      </c>
      <c r="U3468">
        <f t="shared" si="328"/>
        <v>2016</v>
      </c>
      <c r="V3468" t="str">
        <f>TEXT(W3468*29,"mmm")</f>
        <v>Feb</v>
      </c>
      <c r="W3468">
        <f t="shared" si="329"/>
        <v>2</v>
      </c>
    </row>
    <row r="3469" spans="1:23" ht="16" x14ac:dyDescent="0.2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325"/>
        <v>101</v>
      </c>
      <c r="P3469">
        <f t="shared" si="324"/>
        <v>64.47</v>
      </c>
      <c r="Q3469" s="11" t="s">
        <v>8314</v>
      </c>
      <c r="R3469" t="s">
        <v>8315</v>
      </c>
      <c r="S3469" s="17">
        <f t="shared" si="326"/>
        <v>42053.671666666662</v>
      </c>
      <c r="T3469" s="17">
        <f t="shared" si="327"/>
        <v>42083.630000000005</v>
      </c>
      <c r="U3469">
        <f t="shared" si="328"/>
        <v>2015</v>
      </c>
      <c r="V3469" t="str">
        <f>TEXT(W3469*29,"mmm")</f>
        <v>Feb</v>
      </c>
      <c r="W3469">
        <f t="shared" si="329"/>
        <v>2</v>
      </c>
    </row>
    <row r="3470" spans="1:23" ht="48" x14ac:dyDescent="0.2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325"/>
        <v>122</v>
      </c>
      <c r="P3470">
        <f t="shared" si="324"/>
        <v>716.35</v>
      </c>
      <c r="Q3470" s="11" t="s">
        <v>8314</v>
      </c>
      <c r="R3470" t="s">
        <v>8315</v>
      </c>
      <c r="S3470" s="17">
        <f t="shared" si="326"/>
        <v>42605.765381944439</v>
      </c>
      <c r="T3470" s="17">
        <f t="shared" si="327"/>
        <v>42634.125</v>
      </c>
      <c r="U3470">
        <f t="shared" si="328"/>
        <v>2016</v>
      </c>
      <c r="V3470" t="str">
        <f>TEXT(W3470*29,"mmm")</f>
        <v>Aug</v>
      </c>
      <c r="W3470">
        <f t="shared" si="329"/>
        <v>8</v>
      </c>
    </row>
    <row r="3471" spans="1:23" ht="48" x14ac:dyDescent="0.2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325"/>
        <v>113</v>
      </c>
      <c r="P3471">
        <f t="shared" si="324"/>
        <v>50.4</v>
      </c>
      <c r="Q3471" s="11" t="s">
        <v>8314</v>
      </c>
      <c r="R3471" t="s">
        <v>8315</v>
      </c>
      <c r="S3471" s="17">
        <f t="shared" si="326"/>
        <v>42458.641724537039</v>
      </c>
      <c r="T3471" s="17">
        <f t="shared" si="327"/>
        <v>42488.641724537039</v>
      </c>
      <c r="U3471">
        <f t="shared" si="328"/>
        <v>2016</v>
      </c>
      <c r="V3471" t="str">
        <f>TEXT(W3471*29,"mmm")</f>
        <v>Mar</v>
      </c>
      <c r="W3471">
        <f t="shared" si="329"/>
        <v>3</v>
      </c>
    </row>
    <row r="3472" spans="1:23" ht="32" x14ac:dyDescent="0.2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325"/>
        <v>150</v>
      </c>
      <c r="P3472">
        <f t="shared" si="324"/>
        <v>41.67</v>
      </c>
      <c r="Q3472" s="11" t="s">
        <v>8314</v>
      </c>
      <c r="R3472" t="s">
        <v>8315</v>
      </c>
      <c r="S3472" s="17">
        <f t="shared" si="326"/>
        <v>42529.022013888884</v>
      </c>
      <c r="T3472" s="17">
        <f t="shared" si="327"/>
        <v>42566.901388888888</v>
      </c>
      <c r="U3472">
        <f t="shared" si="328"/>
        <v>2016</v>
      </c>
      <c r="V3472" t="str">
        <f>TEXT(W3472*29,"mmm")</f>
        <v>Jun</v>
      </c>
      <c r="W3472">
        <f t="shared" si="329"/>
        <v>6</v>
      </c>
    </row>
    <row r="3473" spans="1:23" ht="48" x14ac:dyDescent="0.2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325"/>
        <v>215</v>
      </c>
      <c r="P3473">
        <f t="shared" si="324"/>
        <v>35.770000000000003</v>
      </c>
      <c r="Q3473" s="11" t="s">
        <v>8314</v>
      </c>
      <c r="R3473" t="s">
        <v>8315</v>
      </c>
      <c r="S3473" s="17">
        <f t="shared" si="326"/>
        <v>41841.820486111108</v>
      </c>
      <c r="T3473" s="17">
        <f t="shared" si="327"/>
        <v>41882.833333333336</v>
      </c>
      <c r="U3473">
        <f t="shared" si="328"/>
        <v>2014</v>
      </c>
      <c r="V3473" t="str">
        <f>TEXT(W3473*29,"mmm")</f>
        <v>Jul</v>
      </c>
      <c r="W3473">
        <f t="shared" si="329"/>
        <v>7</v>
      </c>
    </row>
    <row r="3474" spans="1:23" ht="48" x14ac:dyDescent="0.2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325"/>
        <v>102</v>
      </c>
      <c r="P3474">
        <f t="shared" si="324"/>
        <v>88.74</v>
      </c>
      <c r="Q3474" s="11" t="s">
        <v>8314</v>
      </c>
      <c r="R3474" t="s">
        <v>8315</v>
      </c>
      <c r="S3474" s="17">
        <f t="shared" si="326"/>
        <v>41928.170497685183</v>
      </c>
      <c r="T3474" s="17">
        <f t="shared" si="327"/>
        <v>41949.249305555553</v>
      </c>
      <c r="U3474">
        <f t="shared" si="328"/>
        <v>2014</v>
      </c>
      <c r="V3474" t="str">
        <f>TEXT(W3474*29,"mmm")</f>
        <v>Oct</v>
      </c>
      <c r="W3474">
        <f t="shared" si="329"/>
        <v>10</v>
      </c>
    </row>
    <row r="3475" spans="1:23" ht="48" x14ac:dyDescent="0.2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325"/>
        <v>100</v>
      </c>
      <c r="P3475">
        <f t="shared" si="324"/>
        <v>148.47999999999999</v>
      </c>
      <c r="Q3475" s="11" t="s">
        <v>8314</v>
      </c>
      <c r="R3475" t="s">
        <v>8315</v>
      </c>
      <c r="S3475" s="17">
        <f t="shared" si="326"/>
        <v>42062.834444444445</v>
      </c>
      <c r="T3475" s="17">
        <f t="shared" si="327"/>
        <v>42083.852083333331</v>
      </c>
      <c r="U3475">
        <f t="shared" si="328"/>
        <v>2015</v>
      </c>
      <c r="V3475" t="str">
        <f>TEXT(W3475*29,"mmm")</f>
        <v>Feb</v>
      </c>
      <c r="W3475">
        <f t="shared" si="329"/>
        <v>2</v>
      </c>
    </row>
    <row r="3476" spans="1:23" ht="48" x14ac:dyDescent="0.2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325"/>
        <v>101</v>
      </c>
      <c r="P3476">
        <f t="shared" si="324"/>
        <v>51.79</v>
      </c>
      <c r="Q3476" s="11" t="s">
        <v>8314</v>
      </c>
      <c r="R3476" t="s">
        <v>8315</v>
      </c>
      <c r="S3476" s="17">
        <f t="shared" si="326"/>
        <v>42541.501516203702</v>
      </c>
      <c r="T3476" s="17">
        <f t="shared" si="327"/>
        <v>42571.501516203702</v>
      </c>
      <c r="U3476">
        <f t="shared" si="328"/>
        <v>2016</v>
      </c>
      <c r="V3476" t="str">
        <f>TEXT(W3476*29,"mmm")</f>
        <v>Jun</v>
      </c>
      <c r="W3476">
        <f t="shared" si="329"/>
        <v>6</v>
      </c>
    </row>
    <row r="3477" spans="1:23" ht="48" x14ac:dyDescent="0.2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325"/>
        <v>113</v>
      </c>
      <c r="P3477">
        <f t="shared" si="324"/>
        <v>20</v>
      </c>
      <c r="Q3477" s="11" t="s">
        <v>8314</v>
      </c>
      <c r="R3477" t="s">
        <v>8315</v>
      </c>
      <c r="S3477" s="17">
        <f t="shared" si="326"/>
        <v>41918.880833333329</v>
      </c>
      <c r="T3477" s="17">
        <f t="shared" si="327"/>
        <v>41946</v>
      </c>
      <c r="U3477">
        <f t="shared" si="328"/>
        <v>2014</v>
      </c>
      <c r="V3477" t="str">
        <f>TEXT(W3477*29,"mmm")</f>
        <v>Oct</v>
      </c>
      <c r="W3477">
        <f t="shared" si="329"/>
        <v>10</v>
      </c>
    </row>
    <row r="3478" spans="1:23" ht="48" x14ac:dyDescent="0.2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325"/>
        <v>104</v>
      </c>
      <c r="P3478">
        <f t="shared" si="324"/>
        <v>52</v>
      </c>
      <c r="Q3478" s="11" t="s">
        <v>8314</v>
      </c>
      <c r="R3478" t="s">
        <v>8315</v>
      </c>
      <c r="S3478" s="17">
        <f t="shared" si="326"/>
        <v>41921.279976851853</v>
      </c>
      <c r="T3478" s="17">
        <f t="shared" si="327"/>
        <v>41939.125</v>
      </c>
      <c r="U3478">
        <f t="shared" si="328"/>
        <v>2014</v>
      </c>
      <c r="V3478" t="str">
        <f>TEXT(W3478*29,"mmm")</f>
        <v>Oct</v>
      </c>
      <c r="W3478">
        <f t="shared" si="329"/>
        <v>10</v>
      </c>
    </row>
    <row r="3479" spans="1:23" ht="48" x14ac:dyDescent="0.2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325"/>
        <v>115</v>
      </c>
      <c r="P3479">
        <f t="shared" si="324"/>
        <v>53.23</v>
      </c>
      <c r="Q3479" s="11" t="s">
        <v>8314</v>
      </c>
      <c r="R3479" t="s">
        <v>8315</v>
      </c>
      <c r="S3479" s="17">
        <f t="shared" si="326"/>
        <v>42128.736608796295</v>
      </c>
      <c r="T3479" s="17">
        <f t="shared" si="327"/>
        <v>42141.125</v>
      </c>
      <c r="U3479">
        <f t="shared" si="328"/>
        <v>2015</v>
      </c>
      <c r="V3479" t="str">
        <f>TEXT(W3479*29,"mmm")</f>
        <v>May</v>
      </c>
      <c r="W3479">
        <f t="shared" si="329"/>
        <v>5</v>
      </c>
    </row>
    <row r="3480" spans="1:23" ht="48" x14ac:dyDescent="0.2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325"/>
        <v>113</v>
      </c>
      <c r="P3480">
        <f t="shared" si="324"/>
        <v>39.6</v>
      </c>
      <c r="Q3480" s="11" t="s">
        <v>8314</v>
      </c>
      <c r="R3480" t="s">
        <v>8315</v>
      </c>
      <c r="S3480" s="17">
        <f t="shared" si="326"/>
        <v>42053.916921296302</v>
      </c>
      <c r="T3480" s="17">
        <f t="shared" si="327"/>
        <v>42079.875</v>
      </c>
      <c r="U3480">
        <f t="shared" si="328"/>
        <v>2015</v>
      </c>
      <c r="V3480" t="str">
        <f>TEXT(W3480*29,"mmm")</f>
        <v>Feb</v>
      </c>
      <c r="W3480">
        <f t="shared" si="329"/>
        <v>2</v>
      </c>
    </row>
    <row r="3481" spans="1:23" ht="48" x14ac:dyDescent="0.2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325"/>
        <v>128</v>
      </c>
      <c r="P3481">
        <f t="shared" si="324"/>
        <v>34.25</v>
      </c>
      <c r="Q3481" s="11" t="s">
        <v>8314</v>
      </c>
      <c r="R3481" t="s">
        <v>8315</v>
      </c>
      <c r="S3481" s="17">
        <f t="shared" si="326"/>
        <v>41781.855092592588</v>
      </c>
      <c r="T3481" s="17">
        <f t="shared" si="327"/>
        <v>41811.855092592588</v>
      </c>
      <c r="U3481">
        <f t="shared" si="328"/>
        <v>2014</v>
      </c>
      <c r="V3481" t="str">
        <f>TEXT(W3481*29,"mmm")</f>
        <v>May</v>
      </c>
      <c r="W3481">
        <f t="shared" si="329"/>
        <v>5</v>
      </c>
    </row>
    <row r="3482" spans="1:23" ht="48" x14ac:dyDescent="0.2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325"/>
        <v>143</v>
      </c>
      <c r="P3482">
        <f t="shared" si="324"/>
        <v>164.62</v>
      </c>
      <c r="Q3482" s="11" t="s">
        <v>8314</v>
      </c>
      <c r="R3482" t="s">
        <v>8315</v>
      </c>
      <c r="S3482" s="17">
        <f t="shared" si="326"/>
        <v>42171.317442129628</v>
      </c>
      <c r="T3482" s="17">
        <f t="shared" si="327"/>
        <v>42195.875</v>
      </c>
      <c r="U3482">
        <f t="shared" si="328"/>
        <v>2015</v>
      </c>
      <c r="V3482" t="str">
        <f>TEXT(W3482*29,"mmm")</f>
        <v>Jun</v>
      </c>
      <c r="W3482">
        <f t="shared" si="329"/>
        <v>6</v>
      </c>
    </row>
    <row r="3483" spans="1:23" ht="48" x14ac:dyDescent="0.2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325"/>
        <v>119</v>
      </c>
      <c r="P3483">
        <f t="shared" si="324"/>
        <v>125.05</v>
      </c>
      <c r="Q3483" s="11" t="s">
        <v>8314</v>
      </c>
      <c r="R3483" t="s">
        <v>8315</v>
      </c>
      <c r="S3483" s="17">
        <f t="shared" si="326"/>
        <v>41989.24754629629</v>
      </c>
      <c r="T3483" s="17">
        <f t="shared" si="327"/>
        <v>42006.24754629629</v>
      </c>
      <c r="U3483">
        <f t="shared" si="328"/>
        <v>2014</v>
      </c>
      <c r="V3483" t="str">
        <f>TEXT(W3483*29,"mmm")</f>
        <v>Dec</v>
      </c>
      <c r="W3483">
        <f t="shared" si="329"/>
        <v>12</v>
      </c>
    </row>
    <row r="3484" spans="1:23" ht="48" x14ac:dyDescent="0.2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325"/>
        <v>138</v>
      </c>
      <c r="P3484">
        <f t="shared" si="324"/>
        <v>51.88</v>
      </c>
      <c r="Q3484" s="11" t="s">
        <v>8314</v>
      </c>
      <c r="R3484" t="s">
        <v>8315</v>
      </c>
      <c r="S3484" s="17">
        <f t="shared" si="326"/>
        <v>41796.771597222221</v>
      </c>
      <c r="T3484" s="17">
        <f t="shared" si="327"/>
        <v>41826.771597222221</v>
      </c>
      <c r="U3484">
        <f t="shared" si="328"/>
        <v>2014</v>
      </c>
      <c r="V3484" t="str">
        <f>TEXT(W3484*29,"mmm")</f>
        <v>Jun</v>
      </c>
      <c r="W3484">
        <f t="shared" si="329"/>
        <v>6</v>
      </c>
    </row>
    <row r="3485" spans="1:23" ht="48" x14ac:dyDescent="0.2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325"/>
        <v>160</v>
      </c>
      <c r="P3485">
        <f t="shared" si="324"/>
        <v>40.29</v>
      </c>
      <c r="Q3485" s="11" t="s">
        <v>8314</v>
      </c>
      <c r="R3485" t="s">
        <v>8315</v>
      </c>
      <c r="S3485" s="17">
        <f t="shared" si="326"/>
        <v>41793.668761574074</v>
      </c>
      <c r="T3485" s="17">
        <f t="shared" si="327"/>
        <v>41823.668761574074</v>
      </c>
      <c r="U3485">
        <f t="shared" si="328"/>
        <v>2014</v>
      </c>
      <c r="V3485" t="str">
        <f>TEXT(W3485*29,"mmm")</f>
        <v>Jun</v>
      </c>
      <c r="W3485">
        <f t="shared" si="329"/>
        <v>6</v>
      </c>
    </row>
    <row r="3486" spans="1:23" ht="48" x14ac:dyDescent="0.2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325"/>
        <v>114</v>
      </c>
      <c r="P3486">
        <f t="shared" si="324"/>
        <v>64.91</v>
      </c>
      <c r="Q3486" s="11" t="s">
        <v>8314</v>
      </c>
      <c r="R3486" t="s">
        <v>8315</v>
      </c>
      <c r="S3486" s="17">
        <f t="shared" si="326"/>
        <v>42506.760405092587</v>
      </c>
      <c r="T3486" s="17">
        <f t="shared" si="327"/>
        <v>42536.760405092587</v>
      </c>
      <c r="U3486">
        <f t="shared" si="328"/>
        <v>2016</v>
      </c>
      <c r="V3486" t="str">
        <f>TEXT(W3486*29,"mmm")</f>
        <v>May</v>
      </c>
      <c r="W3486">
        <f t="shared" si="329"/>
        <v>5</v>
      </c>
    </row>
    <row r="3487" spans="1:23" ht="48" x14ac:dyDescent="0.2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325"/>
        <v>101</v>
      </c>
      <c r="P3487">
        <f t="shared" si="324"/>
        <v>55.33</v>
      </c>
      <c r="Q3487" s="11" t="s">
        <v>8314</v>
      </c>
      <c r="R3487" t="s">
        <v>8315</v>
      </c>
      <c r="S3487" s="17">
        <f t="shared" si="326"/>
        <v>42372.693055555559</v>
      </c>
      <c r="T3487" s="17">
        <f t="shared" si="327"/>
        <v>42402.693055555559</v>
      </c>
      <c r="U3487">
        <f t="shared" si="328"/>
        <v>2016</v>
      </c>
      <c r="V3487" t="str">
        <f>TEXT(W3487*29,"mmm")</f>
        <v>Jan</v>
      </c>
      <c r="W3487">
        <f t="shared" si="329"/>
        <v>1</v>
      </c>
    </row>
    <row r="3488" spans="1:23" ht="48" x14ac:dyDescent="0.2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325"/>
        <v>155</v>
      </c>
      <c r="P3488">
        <f t="shared" si="324"/>
        <v>83.14</v>
      </c>
      <c r="Q3488" s="11" t="s">
        <v>8314</v>
      </c>
      <c r="R3488" t="s">
        <v>8315</v>
      </c>
      <c r="S3488" s="17">
        <f t="shared" si="326"/>
        <v>42126.87501157407</v>
      </c>
      <c r="T3488" s="17">
        <f t="shared" si="327"/>
        <v>42158.290972222225</v>
      </c>
      <c r="U3488">
        <f t="shared" si="328"/>
        <v>2015</v>
      </c>
      <c r="V3488" t="str">
        <f>TEXT(W3488*29,"mmm")</f>
        <v>May</v>
      </c>
      <c r="W3488">
        <f t="shared" si="329"/>
        <v>5</v>
      </c>
    </row>
    <row r="3489" spans="1:23" ht="48" x14ac:dyDescent="0.2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325"/>
        <v>128</v>
      </c>
      <c r="P3489">
        <f t="shared" si="324"/>
        <v>38.71</v>
      </c>
      <c r="Q3489" s="11" t="s">
        <v>8314</v>
      </c>
      <c r="R3489" t="s">
        <v>8315</v>
      </c>
      <c r="S3489" s="17">
        <f t="shared" si="326"/>
        <v>42149.940416666665</v>
      </c>
      <c r="T3489" s="17">
        <f t="shared" si="327"/>
        <v>42179.940416666665</v>
      </c>
      <c r="U3489">
        <f t="shared" si="328"/>
        <v>2015</v>
      </c>
      <c r="V3489" t="str">
        <f>TEXT(W3489*29,"mmm")</f>
        <v>May</v>
      </c>
      <c r="W3489">
        <f t="shared" si="329"/>
        <v>5</v>
      </c>
    </row>
    <row r="3490" spans="1:23" ht="48" x14ac:dyDescent="0.2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325"/>
        <v>121</v>
      </c>
      <c r="P3490">
        <f t="shared" si="324"/>
        <v>125.38</v>
      </c>
      <c r="Q3490" s="11" t="s">
        <v>8314</v>
      </c>
      <c r="R3490" t="s">
        <v>8315</v>
      </c>
      <c r="S3490" s="17">
        <f t="shared" si="326"/>
        <v>42087.768055555556</v>
      </c>
      <c r="T3490" s="17">
        <f t="shared" si="327"/>
        <v>42111.666666666672</v>
      </c>
      <c r="U3490">
        <f t="shared" si="328"/>
        <v>2015</v>
      </c>
      <c r="V3490" t="str">
        <f>TEXT(W3490*29,"mmm")</f>
        <v>Mar</v>
      </c>
      <c r="W3490">
        <f t="shared" si="329"/>
        <v>3</v>
      </c>
    </row>
    <row r="3491" spans="1:23" ht="48" x14ac:dyDescent="0.2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325"/>
        <v>113</v>
      </c>
      <c r="P3491">
        <f t="shared" si="324"/>
        <v>78.260000000000005</v>
      </c>
      <c r="Q3491" s="11" t="s">
        <v>8314</v>
      </c>
      <c r="R3491" t="s">
        <v>8315</v>
      </c>
      <c r="S3491" s="17">
        <f t="shared" si="326"/>
        <v>41753.635775462964</v>
      </c>
      <c r="T3491" s="17">
        <f t="shared" si="327"/>
        <v>41783.875</v>
      </c>
      <c r="U3491">
        <f t="shared" si="328"/>
        <v>2014</v>
      </c>
      <c r="V3491" t="str">
        <f>TEXT(W3491*29,"mmm")</f>
        <v>Apr</v>
      </c>
      <c r="W3491">
        <f t="shared" si="329"/>
        <v>4</v>
      </c>
    </row>
    <row r="3492" spans="1:23" ht="48" x14ac:dyDescent="0.2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325"/>
        <v>128</v>
      </c>
      <c r="P3492">
        <f t="shared" si="324"/>
        <v>47.22</v>
      </c>
      <c r="Q3492" s="11" t="s">
        <v>8314</v>
      </c>
      <c r="R3492" t="s">
        <v>8315</v>
      </c>
      <c r="S3492" s="17">
        <f t="shared" si="326"/>
        <v>42443.802361111113</v>
      </c>
      <c r="T3492" s="17">
        <f t="shared" si="327"/>
        <v>42473.802361111113</v>
      </c>
      <c r="U3492">
        <f t="shared" si="328"/>
        <v>2016</v>
      </c>
      <c r="V3492" t="str">
        <f>TEXT(W3492*29,"mmm")</f>
        <v>Mar</v>
      </c>
      <c r="W3492">
        <f t="shared" si="329"/>
        <v>3</v>
      </c>
    </row>
    <row r="3493" spans="1:23" ht="48" x14ac:dyDescent="0.2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325"/>
        <v>158</v>
      </c>
      <c r="P3493">
        <f t="shared" si="324"/>
        <v>79.099999999999994</v>
      </c>
      <c r="Q3493" s="11" t="s">
        <v>8314</v>
      </c>
      <c r="R3493" t="s">
        <v>8315</v>
      </c>
      <c r="S3493" s="17">
        <f t="shared" si="326"/>
        <v>42121.249814814815</v>
      </c>
      <c r="T3493" s="17">
        <f t="shared" si="327"/>
        <v>42142.249814814815</v>
      </c>
      <c r="U3493">
        <f t="shared" si="328"/>
        <v>2015</v>
      </c>
      <c r="V3493" t="str">
        <f>TEXT(W3493*29,"mmm")</f>
        <v>Apr</v>
      </c>
      <c r="W3493">
        <f t="shared" si="329"/>
        <v>4</v>
      </c>
    </row>
    <row r="3494" spans="1:23" ht="48" x14ac:dyDescent="0.2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325"/>
        <v>105</v>
      </c>
      <c r="P3494">
        <f t="shared" si="324"/>
        <v>114.29</v>
      </c>
      <c r="Q3494" s="11" t="s">
        <v>8314</v>
      </c>
      <c r="R3494" t="s">
        <v>8315</v>
      </c>
      <c r="S3494" s="17">
        <f t="shared" si="326"/>
        <v>42268.009224537032</v>
      </c>
      <c r="T3494" s="17">
        <f t="shared" si="327"/>
        <v>42303.009224537032</v>
      </c>
      <c r="U3494">
        <f t="shared" si="328"/>
        <v>2015</v>
      </c>
      <c r="V3494" t="str">
        <f>TEXT(W3494*29,"mmm")</f>
        <v>Sep</v>
      </c>
      <c r="W3494">
        <f t="shared" si="329"/>
        <v>9</v>
      </c>
    </row>
    <row r="3495" spans="1:23" ht="48" x14ac:dyDescent="0.2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325"/>
        <v>100</v>
      </c>
      <c r="P3495">
        <f t="shared" si="324"/>
        <v>51.72</v>
      </c>
      <c r="Q3495" s="11" t="s">
        <v>8314</v>
      </c>
      <c r="R3495" t="s">
        <v>8315</v>
      </c>
      <c r="S3495" s="17">
        <f t="shared" si="326"/>
        <v>41848.866157407407</v>
      </c>
      <c r="T3495" s="17">
        <f t="shared" si="327"/>
        <v>41868.21597222222</v>
      </c>
      <c r="U3495">
        <f t="shared" si="328"/>
        <v>2014</v>
      </c>
      <c r="V3495" t="str">
        <f>TEXT(W3495*29,"mmm")</f>
        <v>Jul</v>
      </c>
      <c r="W3495">
        <f t="shared" si="329"/>
        <v>7</v>
      </c>
    </row>
    <row r="3496" spans="1:23" ht="48" x14ac:dyDescent="0.2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325"/>
        <v>100</v>
      </c>
      <c r="P3496">
        <f t="shared" si="324"/>
        <v>30.77</v>
      </c>
      <c r="Q3496" s="11" t="s">
        <v>8314</v>
      </c>
      <c r="R3496" t="s">
        <v>8315</v>
      </c>
      <c r="S3496" s="17">
        <f t="shared" si="326"/>
        <v>42689.214988425927</v>
      </c>
      <c r="T3496" s="17">
        <f t="shared" si="327"/>
        <v>42700.25</v>
      </c>
      <c r="U3496">
        <f t="shared" si="328"/>
        <v>2016</v>
      </c>
      <c r="V3496" t="str">
        <f>TEXT(W3496*29,"mmm")</f>
        <v>Nov</v>
      </c>
      <c r="W3496">
        <f t="shared" si="329"/>
        <v>11</v>
      </c>
    </row>
    <row r="3497" spans="1:23" ht="48" x14ac:dyDescent="0.2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325"/>
        <v>107</v>
      </c>
      <c r="P3497">
        <f t="shared" si="324"/>
        <v>74.209999999999994</v>
      </c>
      <c r="Q3497" s="11" t="s">
        <v>8314</v>
      </c>
      <c r="R3497" t="s">
        <v>8315</v>
      </c>
      <c r="S3497" s="17">
        <f t="shared" si="326"/>
        <v>41915.762835648151</v>
      </c>
      <c r="T3497" s="17">
        <f t="shared" si="327"/>
        <v>41944.720833333333</v>
      </c>
      <c r="U3497">
        <f t="shared" si="328"/>
        <v>2014</v>
      </c>
      <c r="V3497" t="str">
        <f>TEXT(W3497*29,"mmm")</f>
        <v>Oct</v>
      </c>
      <c r="W3497">
        <f t="shared" si="329"/>
        <v>10</v>
      </c>
    </row>
    <row r="3498" spans="1:23" ht="48" x14ac:dyDescent="0.2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325"/>
        <v>124</v>
      </c>
      <c r="P3498">
        <f t="shared" si="324"/>
        <v>47.85</v>
      </c>
      <c r="Q3498" s="11" t="s">
        <v>8314</v>
      </c>
      <c r="R3498" t="s">
        <v>8315</v>
      </c>
      <c r="S3498" s="17">
        <f t="shared" si="326"/>
        <v>42584.846828703703</v>
      </c>
      <c r="T3498" s="17">
        <f t="shared" si="327"/>
        <v>42624.846828703703</v>
      </c>
      <c r="U3498">
        <f t="shared" si="328"/>
        <v>2016</v>
      </c>
      <c r="V3498" t="str">
        <f>TEXT(W3498*29,"mmm")</f>
        <v>Aug</v>
      </c>
      <c r="W3498">
        <f t="shared" si="329"/>
        <v>8</v>
      </c>
    </row>
    <row r="3499" spans="1:23" ht="48" x14ac:dyDescent="0.2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325"/>
        <v>109</v>
      </c>
      <c r="P3499">
        <f t="shared" si="324"/>
        <v>34.409999999999997</v>
      </c>
      <c r="Q3499" s="11" t="s">
        <v>8314</v>
      </c>
      <c r="R3499" t="s">
        <v>8315</v>
      </c>
      <c r="S3499" s="17">
        <f t="shared" si="326"/>
        <v>42511.741944444439</v>
      </c>
      <c r="T3499" s="17">
        <f t="shared" si="327"/>
        <v>42523.916666666672</v>
      </c>
      <c r="U3499">
        <f t="shared" si="328"/>
        <v>2016</v>
      </c>
      <c r="V3499" t="str">
        <f>TEXT(W3499*29,"mmm")</f>
        <v>May</v>
      </c>
      <c r="W3499">
        <f t="shared" si="329"/>
        <v>5</v>
      </c>
    </row>
    <row r="3500" spans="1:23" ht="48" x14ac:dyDescent="0.2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325"/>
        <v>102</v>
      </c>
      <c r="P3500">
        <f t="shared" si="324"/>
        <v>40.24</v>
      </c>
      <c r="Q3500" s="11" t="s">
        <v>8314</v>
      </c>
      <c r="R3500" t="s">
        <v>8315</v>
      </c>
      <c r="S3500" s="17">
        <f t="shared" si="326"/>
        <v>42459.15861111111</v>
      </c>
      <c r="T3500" s="17">
        <f t="shared" si="327"/>
        <v>42518.905555555553</v>
      </c>
      <c r="U3500">
        <f t="shared" si="328"/>
        <v>2016</v>
      </c>
      <c r="V3500" t="str">
        <f>TEXT(W3500*29,"mmm")</f>
        <v>Mar</v>
      </c>
      <c r="W3500">
        <f t="shared" si="329"/>
        <v>3</v>
      </c>
    </row>
    <row r="3501" spans="1:23" ht="48" x14ac:dyDescent="0.2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325"/>
        <v>106</v>
      </c>
      <c r="P3501">
        <f t="shared" si="324"/>
        <v>60.29</v>
      </c>
      <c r="Q3501" s="11" t="s">
        <v>8314</v>
      </c>
      <c r="R3501" t="s">
        <v>8315</v>
      </c>
      <c r="S3501" s="17">
        <f t="shared" si="326"/>
        <v>42132.036168981482</v>
      </c>
      <c r="T3501" s="17">
        <f t="shared" si="327"/>
        <v>42186.290972222225</v>
      </c>
      <c r="U3501">
        <f t="shared" si="328"/>
        <v>2015</v>
      </c>
      <c r="V3501" t="str">
        <f>TEXT(W3501*29,"mmm")</f>
        <v>May</v>
      </c>
      <c r="W3501">
        <f t="shared" si="329"/>
        <v>5</v>
      </c>
    </row>
    <row r="3502" spans="1:23" ht="48" x14ac:dyDescent="0.2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325"/>
        <v>106</v>
      </c>
      <c r="P3502">
        <f t="shared" si="324"/>
        <v>25.31</v>
      </c>
      <c r="Q3502" s="11" t="s">
        <v>8314</v>
      </c>
      <c r="R3502" t="s">
        <v>8315</v>
      </c>
      <c r="S3502" s="17">
        <f t="shared" si="326"/>
        <v>42419.91942129629</v>
      </c>
      <c r="T3502" s="17">
        <f t="shared" si="327"/>
        <v>42436.207638888889</v>
      </c>
      <c r="U3502">
        <f t="shared" si="328"/>
        <v>2016</v>
      </c>
      <c r="V3502" t="str">
        <f>TEXT(W3502*29,"mmm")</f>
        <v>Feb</v>
      </c>
      <c r="W3502">
        <f t="shared" si="329"/>
        <v>2</v>
      </c>
    </row>
    <row r="3503" spans="1:23" ht="48" x14ac:dyDescent="0.2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325"/>
        <v>101</v>
      </c>
      <c r="P3503">
        <f t="shared" si="324"/>
        <v>35.950000000000003</v>
      </c>
      <c r="Q3503" s="11" t="s">
        <v>8314</v>
      </c>
      <c r="R3503" t="s">
        <v>8315</v>
      </c>
      <c r="S3503" s="17">
        <f t="shared" si="326"/>
        <v>42233.763831018514</v>
      </c>
      <c r="T3503" s="17">
        <f t="shared" si="327"/>
        <v>42258.763831018514</v>
      </c>
      <c r="U3503">
        <f t="shared" si="328"/>
        <v>2015</v>
      </c>
      <c r="V3503" t="str">
        <f>TEXT(W3503*29,"mmm")</f>
        <v>Aug</v>
      </c>
      <c r="W3503">
        <f t="shared" si="329"/>
        <v>8</v>
      </c>
    </row>
    <row r="3504" spans="1:23" ht="48" x14ac:dyDescent="0.2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325"/>
        <v>105</v>
      </c>
      <c r="P3504">
        <f t="shared" si="324"/>
        <v>136</v>
      </c>
      <c r="Q3504" s="11" t="s">
        <v>8314</v>
      </c>
      <c r="R3504" t="s">
        <v>8315</v>
      </c>
      <c r="S3504" s="17">
        <f t="shared" si="326"/>
        <v>42430.839398148149</v>
      </c>
      <c r="T3504" s="17">
        <f t="shared" si="327"/>
        <v>42445.165972222225</v>
      </c>
      <c r="U3504">
        <f t="shared" si="328"/>
        <v>2016</v>
      </c>
      <c r="V3504" t="str">
        <f>TEXT(W3504*29,"mmm")</f>
        <v>Mar</v>
      </c>
      <c r="W3504">
        <f t="shared" si="329"/>
        <v>3</v>
      </c>
    </row>
    <row r="3505" spans="1:23" ht="48" x14ac:dyDescent="0.2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325"/>
        <v>108</v>
      </c>
      <c r="P3505">
        <f t="shared" si="324"/>
        <v>70.760000000000005</v>
      </c>
      <c r="Q3505" s="11" t="s">
        <v>8314</v>
      </c>
      <c r="R3505" t="s">
        <v>8315</v>
      </c>
      <c r="S3505" s="17">
        <f t="shared" si="326"/>
        <v>42545.478333333333</v>
      </c>
      <c r="T3505" s="17">
        <f t="shared" si="327"/>
        <v>42575.478333333333</v>
      </c>
      <c r="U3505">
        <f t="shared" si="328"/>
        <v>2016</v>
      </c>
      <c r="V3505" t="str">
        <f>TEXT(W3505*29,"mmm")</f>
        <v>Jun</v>
      </c>
      <c r="W3505">
        <f t="shared" si="329"/>
        <v>6</v>
      </c>
    </row>
    <row r="3506" spans="1:23" ht="48" x14ac:dyDescent="0.2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325"/>
        <v>100</v>
      </c>
      <c r="P3506">
        <f t="shared" si="324"/>
        <v>125</v>
      </c>
      <c r="Q3506" s="11" t="s">
        <v>8314</v>
      </c>
      <c r="R3506" t="s">
        <v>8315</v>
      </c>
      <c r="S3506" s="17">
        <f t="shared" si="326"/>
        <v>42297.748738425929</v>
      </c>
      <c r="T3506" s="17">
        <f t="shared" si="327"/>
        <v>42327.790405092594</v>
      </c>
      <c r="U3506">
        <f t="shared" si="328"/>
        <v>2015</v>
      </c>
      <c r="V3506" t="str">
        <f>TEXT(W3506*29,"mmm")</f>
        <v>Oct</v>
      </c>
      <c r="W3506">
        <f t="shared" si="329"/>
        <v>10</v>
      </c>
    </row>
    <row r="3507" spans="1:23" ht="96" x14ac:dyDescent="0.2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325"/>
        <v>104</v>
      </c>
      <c r="P3507">
        <f t="shared" si="324"/>
        <v>66.510000000000005</v>
      </c>
      <c r="Q3507" s="11" t="s">
        <v>8314</v>
      </c>
      <c r="R3507" t="s">
        <v>8315</v>
      </c>
      <c r="S3507" s="17">
        <f t="shared" si="326"/>
        <v>41760.935706018521</v>
      </c>
      <c r="T3507" s="17">
        <f t="shared" si="327"/>
        <v>41772.166666666664</v>
      </c>
      <c r="U3507">
        <f t="shared" si="328"/>
        <v>2014</v>
      </c>
      <c r="V3507" t="str">
        <f>TEXT(W3507*29,"mmm")</f>
        <v>May</v>
      </c>
      <c r="W3507">
        <f t="shared" si="329"/>
        <v>5</v>
      </c>
    </row>
    <row r="3508" spans="1:23" ht="48" x14ac:dyDescent="0.2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325"/>
        <v>102</v>
      </c>
      <c r="P3508">
        <f t="shared" si="324"/>
        <v>105</v>
      </c>
      <c r="Q3508" s="11" t="s">
        <v>8314</v>
      </c>
      <c r="R3508" t="s">
        <v>8315</v>
      </c>
      <c r="S3508" s="17">
        <f t="shared" si="326"/>
        <v>41829.734259259261</v>
      </c>
      <c r="T3508" s="17">
        <f t="shared" si="327"/>
        <v>41874.734259259261</v>
      </c>
      <c r="U3508">
        <f t="shared" si="328"/>
        <v>2014</v>
      </c>
      <c r="V3508" t="str">
        <f>TEXT(W3508*29,"mmm")</f>
        <v>Jul</v>
      </c>
      <c r="W3508">
        <f t="shared" si="329"/>
        <v>7</v>
      </c>
    </row>
    <row r="3509" spans="1:23" ht="32" x14ac:dyDescent="0.2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325"/>
        <v>104</v>
      </c>
      <c r="P3509">
        <f t="shared" si="324"/>
        <v>145</v>
      </c>
      <c r="Q3509" s="11" t="s">
        <v>8314</v>
      </c>
      <c r="R3509" t="s">
        <v>8315</v>
      </c>
      <c r="S3509" s="17">
        <f t="shared" si="326"/>
        <v>42491.92288194444</v>
      </c>
      <c r="T3509" s="17">
        <f t="shared" si="327"/>
        <v>42521.92288194444</v>
      </c>
      <c r="U3509">
        <f t="shared" si="328"/>
        <v>2016</v>
      </c>
      <c r="V3509" t="str">
        <f>TEXT(W3509*29,"mmm")</f>
        <v>May</v>
      </c>
      <c r="W3509">
        <f t="shared" si="329"/>
        <v>5</v>
      </c>
    </row>
    <row r="3510" spans="1:23" ht="48" x14ac:dyDescent="0.2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325"/>
        <v>180</v>
      </c>
      <c r="P3510">
        <f t="shared" si="324"/>
        <v>12</v>
      </c>
      <c r="Q3510" s="11" t="s">
        <v>8314</v>
      </c>
      <c r="R3510" t="s">
        <v>8315</v>
      </c>
      <c r="S3510" s="17">
        <f t="shared" si="326"/>
        <v>42477.729780092588</v>
      </c>
      <c r="T3510" s="17">
        <f t="shared" si="327"/>
        <v>42500.875</v>
      </c>
      <c r="U3510">
        <f t="shared" si="328"/>
        <v>2016</v>
      </c>
      <c r="V3510" t="str">
        <f>TEXT(W3510*29,"mmm")</f>
        <v>Apr</v>
      </c>
      <c r="W3510">
        <f t="shared" si="329"/>
        <v>4</v>
      </c>
    </row>
    <row r="3511" spans="1:23" ht="48" x14ac:dyDescent="0.2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325"/>
        <v>106</v>
      </c>
      <c r="P3511">
        <f t="shared" si="324"/>
        <v>96.67</v>
      </c>
      <c r="Q3511" s="11" t="s">
        <v>8314</v>
      </c>
      <c r="R3511" t="s">
        <v>8315</v>
      </c>
      <c r="S3511" s="17">
        <f t="shared" si="326"/>
        <v>41950.859560185185</v>
      </c>
      <c r="T3511" s="17">
        <f t="shared" si="327"/>
        <v>41964.204861111109</v>
      </c>
      <c r="U3511">
        <f t="shared" si="328"/>
        <v>2014</v>
      </c>
      <c r="V3511" t="str">
        <f>TEXT(W3511*29,"mmm")</f>
        <v>Nov</v>
      </c>
      <c r="W3511">
        <f t="shared" si="329"/>
        <v>11</v>
      </c>
    </row>
    <row r="3512" spans="1:23" ht="48" x14ac:dyDescent="0.2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325"/>
        <v>101</v>
      </c>
      <c r="P3512">
        <f t="shared" si="324"/>
        <v>60.33</v>
      </c>
      <c r="Q3512" s="11" t="s">
        <v>8314</v>
      </c>
      <c r="R3512" t="s">
        <v>8315</v>
      </c>
      <c r="S3512" s="17">
        <f t="shared" si="326"/>
        <v>41802.62090277778</v>
      </c>
      <c r="T3512" s="17">
        <f t="shared" si="327"/>
        <v>41822.62090277778</v>
      </c>
      <c r="U3512">
        <f t="shared" si="328"/>
        <v>2014</v>
      </c>
      <c r="V3512" t="str">
        <f>TEXT(W3512*29,"mmm")</f>
        <v>Jun</v>
      </c>
      <c r="W3512">
        <f t="shared" si="329"/>
        <v>6</v>
      </c>
    </row>
    <row r="3513" spans="1:23" ht="48" x14ac:dyDescent="0.2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325"/>
        <v>101</v>
      </c>
      <c r="P3513">
        <f t="shared" si="324"/>
        <v>79.89</v>
      </c>
      <c r="Q3513" s="11" t="s">
        <v>8314</v>
      </c>
      <c r="R3513" t="s">
        <v>8315</v>
      </c>
      <c r="S3513" s="17">
        <f t="shared" si="326"/>
        <v>41927.873784722222</v>
      </c>
      <c r="T3513" s="17">
        <f t="shared" si="327"/>
        <v>41950.770833333336</v>
      </c>
      <c r="U3513">
        <f t="shared" si="328"/>
        <v>2014</v>
      </c>
      <c r="V3513" t="str">
        <f>TEXT(W3513*29,"mmm")</f>
        <v>Oct</v>
      </c>
      <c r="W3513">
        <f t="shared" si="329"/>
        <v>10</v>
      </c>
    </row>
    <row r="3514" spans="1:23" ht="48" x14ac:dyDescent="0.2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325"/>
        <v>100</v>
      </c>
      <c r="P3514">
        <f t="shared" si="324"/>
        <v>58.82</v>
      </c>
      <c r="Q3514" s="11" t="s">
        <v>8314</v>
      </c>
      <c r="R3514" t="s">
        <v>8315</v>
      </c>
      <c r="S3514" s="17">
        <f t="shared" si="326"/>
        <v>42057.536944444444</v>
      </c>
      <c r="T3514" s="17">
        <f t="shared" si="327"/>
        <v>42117.49527777778</v>
      </c>
      <c r="U3514">
        <f t="shared" si="328"/>
        <v>2015</v>
      </c>
      <c r="V3514" t="str">
        <f>TEXT(W3514*29,"mmm")</f>
        <v>Feb</v>
      </c>
      <c r="W3514">
        <f t="shared" si="329"/>
        <v>2</v>
      </c>
    </row>
    <row r="3515" spans="1:23" ht="48" x14ac:dyDescent="0.2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325"/>
        <v>118</v>
      </c>
      <c r="P3515">
        <f t="shared" si="324"/>
        <v>75.34</v>
      </c>
      <c r="Q3515" s="11" t="s">
        <v>8314</v>
      </c>
      <c r="R3515" t="s">
        <v>8315</v>
      </c>
      <c r="S3515" s="17">
        <f t="shared" si="326"/>
        <v>41781.096203703702</v>
      </c>
      <c r="T3515" s="17">
        <f t="shared" si="327"/>
        <v>41794.207638888889</v>
      </c>
      <c r="U3515">
        <f t="shared" si="328"/>
        <v>2014</v>
      </c>
      <c r="V3515" t="str">
        <f>TEXT(W3515*29,"mmm")</f>
        <v>May</v>
      </c>
      <c r="W3515">
        <f t="shared" si="329"/>
        <v>5</v>
      </c>
    </row>
    <row r="3516" spans="1:23" ht="48" x14ac:dyDescent="0.2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325"/>
        <v>110</v>
      </c>
      <c r="P3516">
        <f t="shared" si="324"/>
        <v>55</v>
      </c>
      <c r="Q3516" s="11" t="s">
        <v>8314</v>
      </c>
      <c r="R3516" t="s">
        <v>8315</v>
      </c>
      <c r="S3516" s="17">
        <f t="shared" si="326"/>
        <v>42020.846666666665</v>
      </c>
      <c r="T3516" s="17">
        <f t="shared" si="327"/>
        <v>42037.207638888889</v>
      </c>
      <c r="U3516">
        <f t="shared" si="328"/>
        <v>2015</v>
      </c>
      <c r="V3516" t="str">
        <f>TEXT(W3516*29,"mmm")</f>
        <v>Jan</v>
      </c>
      <c r="W3516">
        <f t="shared" si="329"/>
        <v>1</v>
      </c>
    </row>
    <row r="3517" spans="1:23" ht="48" x14ac:dyDescent="0.2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325"/>
        <v>103</v>
      </c>
      <c r="P3517">
        <f t="shared" si="324"/>
        <v>66.959999999999994</v>
      </c>
      <c r="Q3517" s="11" t="s">
        <v>8314</v>
      </c>
      <c r="R3517" t="s">
        <v>8315</v>
      </c>
      <c r="S3517" s="17">
        <f t="shared" si="326"/>
        <v>42125.772812499999</v>
      </c>
      <c r="T3517" s="17">
        <f t="shared" si="327"/>
        <v>42155.772812499999</v>
      </c>
      <c r="U3517">
        <f t="shared" si="328"/>
        <v>2015</v>
      </c>
      <c r="V3517" t="str">
        <f>TEXT(W3517*29,"mmm")</f>
        <v>May</v>
      </c>
      <c r="W3517">
        <f t="shared" si="329"/>
        <v>5</v>
      </c>
    </row>
    <row r="3518" spans="1:23" ht="48" x14ac:dyDescent="0.2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325"/>
        <v>100</v>
      </c>
      <c r="P3518">
        <f t="shared" si="324"/>
        <v>227.27</v>
      </c>
      <c r="Q3518" s="11" t="s">
        <v>8314</v>
      </c>
      <c r="R3518" t="s">
        <v>8315</v>
      </c>
      <c r="S3518" s="17">
        <f t="shared" si="326"/>
        <v>41856.010069444441</v>
      </c>
      <c r="T3518" s="17">
        <f t="shared" si="327"/>
        <v>41890.125</v>
      </c>
      <c r="U3518">
        <f t="shared" si="328"/>
        <v>2014</v>
      </c>
      <c r="V3518" t="str">
        <f>TEXT(W3518*29,"mmm")</f>
        <v>Aug</v>
      </c>
      <c r="W3518">
        <f t="shared" si="329"/>
        <v>8</v>
      </c>
    </row>
    <row r="3519" spans="1:23" ht="48" x14ac:dyDescent="0.2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325"/>
        <v>100</v>
      </c>
      <c r="P3519">
        <f t="shared" si="324"/>
        <v>307.69</v>
      </c>
      <c r="Q3519" s="11" t="s">
        <v>8314</v>
      </c>
      <c r="R3519" t="s">
        <v>8315</v>
      </c>
      <c r="S3519" s="17">
        <f t="shared" si="326"/>
        <v>41794.817523148151</v>
      </c>
      <c r="T3519" s="17">
        <f t="shared" si="327"/>
        <v>41824.458333333336</v>
      </c>
      <c r="U3519">
        <f t="shared" si="328"/>
        <v>2014</v>
      </c>
      <c r="V3519" t="str">
        <f>TEXT(W3519*29,"mmm")</f>
        <v>Jun</v>
      </c>
      <c r="W3519">
        <f t="shared" si="329"/>
        <v>6</v>
      </c>
    </row>
    <row r="3520" spans="1:23" ht="48" x14ac:dyDescent="0.2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325"/>
        <v>110</v>
      </c>
      <c r="P3520">
        <f t="shared" si="324"/>
        <v>50.02</v>
      </c>
      <c r="Q3520" s="11" t="s">
        <v>8314</v>
      </c>
      <c r="R3520" t="s">
        <v>8315</v>
      </c>
      <c r="S3520" s="17">
        <f t="shared" si="326"/>
        <v>41893.783553240741</v>
      </c>
      <c r="T3520" s="17">
        <f t="shared" si="327"/>
        <v>41914.597916666666</v>
      </c>
      <c r="U3520">
        <f t="shared" si="328"/>
        <v>2014</v>
      </c>
      <c r="V3520" t="str">
        <f>TEXT(W3520*29,"mmm")</f>
        <v>Sep</v>
      </c>
      <c r="W3520">
        <f t="shared" si="329"/>
        <v>9</v>
      </c>
    </row>
    <row r="3521" spans="1:23" ht="48" x14ac:dyDescent="0.2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325"/>
        <v>101</v>
      </c>
      <c r="P3521">
        <f t="shared" si="324"/>
        <v>72.39</v>
      </c>
      <c r="Q3521" s="11" t="s">
        <v>8314</v>
      </c>
      <c r="R3521" t="s">
        <v>8315</v>
      </c>
      <c r="S3521" s="17">
        <f t="shared" si="326"/>
        <v>42037.598958333328</v>
      </c>
      <c r="T3521" s="17">
        <f t="shared" si="327"/>
        <v>42067.598958333328</v>
      </c>
      <c r="U3521">
        <f t="shared" si="328"/>
        <v>2015</v>
      </c>
      <c r="V3521" t="str">
        <f>TEXT(W3521*29,"mmm")</f>
        <v>Feb</v>
      </c>
      <c r="W3521">
        <f t="shared" si="329"/>
        <v>2</v>
      </c>
    </row>
    <row r="3522" spans="1:23" ht="32" x14ac:dyDescent="0.2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325"/>
        <v>101</v>
      </c>
      <c r="P3522">
        <f t="shared" ref="P3522:P3585" si="330">IFERROR(ROUND(E3522/L3522,2),0)</f>
        <v>95.95</v>
      </c>
      <c r="Q3522" s="11" t="s">
        <v>8314</v>
      </c>
      <c r="R3522" t="s">
        <v>8315</v>
      </c>
      <c r="S3522" s="17">
        <f t="shared" si="326"/>
        <v>42227.824212962965</v>
      </c>
      <c r="T3522" s="17">
        <f t="shared" si="327"/>
        <v>42253.57430555555</v>
      </c>
      <c r="U3522">
        <f t="shared" si="328"/>
        <v>2015</v>
      </c>
      <c r="V3522" t="str">
        <f>TEXT(W3522*29,"mmm")</f>
        <v>Aug</v>
      </c>
      <c r="W3522">
        <f t="shared" si="329"/>
        <v>8</v>
      </c>
    </row>
    <row r="3523" spans="1:23" ht="48" x14ac:dyDescent="0.2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331">ROUND(E3523/D3523*100,0)</f>
        <v>169</v>
      </c>
      <c r="P3523">
        <f t="shared" si="330"/>
        <v>45.62</v>
      </c>
      <c r="Q3523" s="11" t="s">
        <v>8314</v>
      </c>
      <c r="R3523" t="s">
        <v>8315</v>
      </c>
      <c r="S3523" s="17">
        <f t="shared" ref="S3523:S3586" si="332">(((J3523/60)/60)/24)+DATE(1970,1,1)</f>
        <v>41881.361342592594</v>
      </c>
      <c r="T3523" s="17">
        <f t="shared" ref="T3523:T3586" si="333">(((I3523/60)/60)/24)+DATE(1970,1,1)</f>
        <v>41911.361342592594</v>
      </c>
      <c r="U3523">
        <f t="shared" ref="U3523:U3586" si="334">YEAR(S3523)</f>
        <v>2014</v>
      </c>
      <c r="V3523" t="str">
        <f>TEXT(W3523*29,"mmm")</f>
        <v>Aug</v>
      </c>
      <c r="W3523">
        <f t="shared" ref="W3523:W3586" si="335">MONTH(S3523)</f>
        <v>8</v>
      </c>
    </row>
    <row r="3524" spans="1:23" ht="48" x14ac:dyDescent="0.2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331"/>
        <v>100</v>
      </c>
      <c r="P3524">
        <f t="shared" si="330"/>
        <v>41.03</v>
      </c>
      <c r="Q3524" s="11" t="s">
        <v>8314</v>
      </c>
      <c r="R3524" t="s">
        <v>8315</v>
      </c>
      <c r="S3524" s="17">
        <f t="shared" si="332"/>
        <v>42234.789884259255</v>
      </c>
      <c r="T3524" s="17">
        <f t="shared" si="333"/>
        <v>42262.420833333337</v>
      </c>
      <c r="U3524">
        <f t="shared" si="334"/>
        <v>2015</v>
      </c>
      <c r="V3524" t="str">
        <f>TEXT(W3524*29,"mmm")</f>
        <v>Aug</v>
      </c>
      <c r="W3524">
        <f t="shared" si="335"/>
        <v>8</v>
      </c>
    </row>
    <row r="3525" spans="1:23" ht="48" x14ac:dyDescent="0.2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331"/>
        <v>114</v>
      </c>
      <c r="P3525">
        <f t="shared" si="330"/>
        <v>56.83</v>
      </c>
      <c r="Q3525" s="11" t="s">
        <v>8314</v>
      </c>
      <c r="R3525" t="s">
        <v>8315</v>
      </c>
      <c r="S3525" s="17">
        <f t="shared" si="332"/>
        <v>42581.397546296299</v>
      </c>
      <c r="T3525" s="17">
        <f t="shared" si="333"/>
        <v>42638.958333333328</v>
      </c>
      <c r="U3525">
        <f t="shared" si="334"/>
        <v>2016</v>
      </c>
      <c r="V3525" t="str">
        <f>TEXT(W3525*29,"mmm")</f>
        <v>Jul</v>
      </c>
      <c r="W3525">
        <f t="shared" si="335"/>
        <v>7</v>
      </c>
    </row>
    <row r="3526" spans="1:23" ht="48" x14ac:dyDescent="0.2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331"/>
        <v>102</v>
      </c>
      <c r="P3526">
        <f t="shared" si="330"/>
        <v>137.24</v>
      </c>
      <c r="Q3526" s="11" t="s">
        <v>8314</v>
      </c>
      <c r="R3526" t="s">
        <v>8315</v>
      </c>
      <c r="S3526" s="17">
        <f t="shared" si="332"/>
        <v>41880.76357638889</v>
      </c>
      <c r="T3526" s="17">
        <f t="shared" si="333"/>
        <v>41895.166666666664</v>
      </c>
      <c r="U3526">
        <f t="shared" si="334"/>
        <v>2014</v>
      </c>
      <c r="V3526" t="str">
        <f>TEXT(W3526*29,"mmm")</f>
        <v>Aug</v>
      </c>
      <c r="W3526">
        <f t="shared" si="335"/>
        <v>8</v>
      </c>
    </row>
    <row r="3527" spans="1:23" ht="48" x14ac:dyDescent="0.2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331"/>
        <v>106</v>
      </c>
      <c r="P3527">
        <f t="shared" si="330"/>
        <v>75.709999999999994</v>
      </c>
      <c r="Q3527" s="11" t="s">
        <v>8314</v>
      </c>
      <c r="R3527" t="s">
        <v>8315</v>
      </c>
      <c r="S3527" s="17">
        <f t="shared" si="332"/>
        <v>42214.6956712963</v>
      </c>
      <c r="T3527" s="17">
        <f t="shared" si="333"/>
        <v>42225.666666666672</v>
      </c>
      <c r="U3527">
        <f t="shared" si="334"/>
        <v>2015</v>
      </c>
      <c r="V3527" t="str">
        <f>TEXT(W3527*29,"mmm")</f>
        <v>Jul</v>
      </c>
      <c r="W3527">
        <f t="shared" si="335"/>
        <v>7</v>
      </c>
    </row>
    <row r="3528" spans="1:23" ht="48" x14ac:dyDescent="0.2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331"/>
        <v>102</v>
      </c>
      <c r="P3528">
        <f t="shared" si="330"/>
        <v>99</v>
      </c>
      <c r="Q3528" s="11" t="s">
        <v>8314</v>
      </c>
      <c r="R3528" t="s">
        <v>8315</v>
      </c>
      <c r="S3528" s="17">
        <f t="shared" si="332"/>
        <v>42460.335312499999</v>
      </c>
      <c r="T3528" s="17">
        <f t="shared" si="333"/>
        <v>42488.249305555553</v>
      </c>
      <c r="U3528">
        <f t="shared" si="334"/>
        <v>2016</v>
      </c>
      <c r="V3528" t="str">
        <f>TEXT(W3528*29,"mmm")</f>
        <v>Mar</v>
      </c>
      <c r="W3528">
        <f t="shared" si="335"/>
        <v>3</v>
      </c>
    </row>
    <row r="3529" spans="1:23" ht="48" x14ac:dyDescent="0.2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331"/>
        <v>117</v>
      </c>
      <c r="P3529">
        <f t="shared" si="330"/>
        <v>81.569999999999993</v>
      </c>
      <c r="Q3529" s="11" t="s">
        <v>8314</v>
      </c>
      <c r="R3529" t="s">
        <v>8315</v>
      </c>
      <c r="S3529" s="17">
        <f t="shared" si="332"/>
        <v>42167.023206018523</v>
      </c>
      <c r="T3529" s="17">
        <f t="shared" si="333"/>
        <v>42196.165972222225</v>
      </c>
      <c r="U3529">
        <f t="shared" si="334"/>
        <v>2015</v>
      </c>
      <c r="V3529" t="str">
        <f>TEXT(W3529*29,"mmm")</f>
        <v>Jun</v>
      </c>
      <c r="W3529">
        <f t="shared" si="335"/>
        <v>6</v>
      </c>
    </row>
    <row r="3530" spans="1:23" ht="48" x14ac:dyDescent="0.2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331"/>
        <v>101</v>
      </c>
      <c r="P3530">
        <f t="shared" si="330"/>
        <v>45.11</v>
      </c>
      <c r="Q3530" s="11" t="s">
        <v>8314</v>
      </c>
      <c r="R3530" t="s">
        <v>8315</v>
      </c>
      <c r="S3530" s="17">
        <f t="shared" si="332"/>
        <v>42733.50136574074</v>
      </c>
      <c r="T3530" s="17">
        <f t="shared" si="333"/>
        <v>42753.50136574074</v>
      </c>
      <c r="U3530">
        <f t="shared" si="334"/>
        <v>2016</v>
      </c>
      <c r="V3530" t="str">
        <f>TEXT(W3530*29,"mmm")</f>
        <v>Dec</v>
      </c>
      <c r="W3530">
        <f t="shared" si="335"/>
        <v>12</v>
      </c>
    </row>
    <row r="3531" spans="1:23" ht="48" x14ac:dyDescent="0.2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331"/>
        <v>132</v>
      </c>
      <c r="P3531">
        <f t="shared" si="330"/>
        <v>36.67</v>
      </c>
      <c r="Q3531" s="11" t="s">
        <v>8314</v>
      </c>
      <c r="R3531" t="s">
        <v>8315</v>
      </c>
      <c r="S3531" s="17">
        <f t="shared" si="332"/>
        <v>42177.761782407411</v>
      </c>
      <c r="T3531" s="17">
        <f t="shared" si="333"/>
        <v>42198.041666666672</v>
      </c>
      <c r="U3531">
        <f t="shared" si="334"/>
        <v>2015</v>
      </c>
      <c r="V3531" t="str">
        <f>TEXT(W3531*29,"mmm")</f>
        <v>Jun</v>
      </c>
      <c r="W3531">
        <f t="shared" si="335"/>
        <v>6</v>
      </c>
    </row>
    <row r="3532" spans="1:23" ht="48" x14ac:dyDescent="0.2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331"/>
        <v>100</v>
      </c>
      <c r="P3532">
        <f t="shared" si="330"/>
        <v>125</v>
      </c>
      <c r="Q3532" s="11" t="s">
        <v>8314</v>
      </c>
      <c r="R3532" t="s">
        <v>8315</v>
      </c>
      <c r="S3532" s="17">
        <f t="shared" si="332"/>
        <v>42442.623344907406</v>
      </c>
      <c r="T3532" s="17">
        <f t="shared" si="333"/>
        <v>42470.833333333328</v>
      </c>
      <c r="U3532">
        <f t="shared" si="334"/>
        <v>2016</v>
      </c>
      <c r="V3532" t="str">
        <f>TEXT(W3532*29,"mmm")</f>
        <v>Mar</v>
      </c>
      <c r="W3532">
        <f t="shared" si="335"/>
        <v>3</v>
      </c>
    </row>
    <row r="3533" spans="1:23" ht="16" x14ac:dyDescent="0.2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331"/>
        <v>128</v>
      </c>
      <c r="P3533">
        <f t="shared" si="330"/>
        <v>49.23</v>
      </c>
      <c r="Q3533" s="11" t="s">
        <v>8314</v>
      </c>
      <c r="R3533" t="s">
        <v>8315</v>
      </c>
      <c r="S3533" s="17">
        <f t="shared" si="332"/>
        <v>42521.654328703706</v>
      </c>
      <c r="T3533" s="17">
        <f t="shared" si="333"/>
        <v>42551.654328703706</v>
      </c>
      <c r="U3533">
        <f t="shared" si="334"/>
        <v>2016</v>
      </c>
      <c r="V3533" t="str">
        <f>TEXT(W3533*29,"mmm")</f>
        <v>May</v>
      </c>
      <c r="W3533">
        <f t="shared" si="335"/>
        <v>5</v>
      </c>
    </row>
    <row r="3534" spans="1:23" ht="48" x14ac:dyDescent="0.2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331"/>
        <v>119</v>
      </c>
      <c r="P3534">
        <f t="shared" si="330"/>
        <v>42.3</v>
      </c>
      <c r="Q3534" s="11" t="s">
        <v>8314</v>
      </c>
      <c r="R3534" t="s">
        <v>8315</v>
      </c>
      <c r="S3534" s="17">
        <f t="shared" si="332"/>
        <v>41884.599849537037</v>
      </c>
      <c r="T3534" s="17">
        <f t="shared" si="333"/>
        <v>41900.165972222225</v>
      </c>
      <c r="U3534">
        <f t="shared" si="334"/>
        <v>2014</v>
      </c>
      <c r="V3534" t="str">
        <f>TEXT(W3534*29,"mmm")</f>
        <v>Sep</v>
      </c>
      <c r="W3534">
        <f t="shared" si="335"/>
        <v>9</v>
      </c>
    </row>
    <row r="3535" spans="1:23" ht="48" x14ac:dyDescent="0.2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331"/>
        <v>126</v>
      </c>
      <c r="P3535">
        <f t="shared" si="330"/>
        <v>78.88</v>
      </c>
      <c r="Q3535" s="11" t="s">
        <v>8314</v>
      </c>
      <c r="R3535" t="s">
        <v>8315</v>
      </c>
      <c r="S3535" s="17">
        <f t="shared" si="332"/>
        <v>42289.761192129634</v>
      </c>
      <c r="T3535" s="17">
        <f t="shared" si="333"/>
        <v>42319.802858796291</v>
      </c>
      <c r="U3535">
        <f t="shared" si="334"/>
        <v>2015</v>
      </c>
      <c r="V3535" t="str">
        <f>TEXT(W3535*29,"mmm")</f>
        <v>Oct</v>
      </c>
      <c r="W3535">
        <f t="shared" si="335"/>
        <v>10</v>
      </c>
    </row>
    <row r="3536" spans="1:23" ht="32" x14ac:dyDescent="0.2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331"/>
        <v>156</v>
      </c>
      <c r="P3536">
        <f t="shared" si="330"/>
        <v>38.28</v>
      </c>
      <c r="Q3536" s="11" t="s">
        <v>8314</v>
      </c>
      <c r="R3536" t="s">
        <v>8315</v>
      </c>
      <c r="S3536" s="17">
        <f t="shared" si="332"/>
        <v>42243.6252662037</v>
      </c>
      <c r="T3536" s="17">
        <f t="shared" si="333"/>
        <v>42278.6252662037</v>
      </c>
      <c r="U3536">
        <f t="shared" si="334"/>
        <v>2015</v>
      </c>
      <c r="V3536" t="str">
        <f>TEXT(W3536*29,"mmm")</f>
        <v>Aug</v>
      </c>
      <c r="W3536">
        <f t="shared" si="335"/>
        <v>8</v>
      </c>
    </row>
    <row r="3537" spans="1:23" ht="48" x14ac:dyDescent="0.2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331"/>
        <v>103</v>
      </c>
      <c r="P3537">
        <f t="shared" si="330"/>
        <v>44.85</v>
      </c>
      <c r="Q3537" s="11" t="s">
        <v>8314</v>
      </c>
      <c r="R3537" t="s">
        <v>8315</v>
      </c>
      <c r="S3537" s="17">
        <f t="shared" si="332"/>
        <v>42248.640162037031</v>
      </c>
      <c r="T3537" s="17">
        <f t="shared" si="333"/>
        <v>42279.75</v>
      </c>
      <c r="U3537">
        <f t="shared" si="334"/>
        <v>2015</v>
      </c>
      <c r="V3537" t="str">
        <f>TEXT(W3537*29,"mmm")</f>
        <v>Sep</v>
      </c>
      <c r="W3537">
        <f t="shared" si="335"/>
        <v>9</v>
      </c>
    </row>
    <row r="3538" spans="1:23" ht="48" x14ac:dyDescent="0.2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331"/>
        <v>153</v>
      </c>
      <c r="P3538">
        <f t="shared" si="330"/>
        <v>13.53</v>
      </c>
      <c r="Q3538" s="11" t="s">
        <v>8314</v>
      </c>
      <c r="R3538" t="s">
        <v>8315</v>
      </c>
      <c r="S3538" s="17">
        <f t="shared" si="332"/>
        <v>42328.727141203708</v>
      </c>
      <c r="T3538" s="17">
        <f t="shared" si="333"/>
        <v>42358.499305555553</v>
      </c>
      <c r="U3538">
        <f t="shared" si="334"/>
        <v>2015</v>
      </c>
      <c r="V3538" t="str">
        <f>TEXT(W3538*29,"mmm")</f>
        <v>Nov</v>
      </c>
      <c r="W3538">
        <f t="shared" si="335"/>
        <v>11</v>
      </c>
    </row>
    <row r="3539" spans="1:23" ht="48" x14ac:dyDescent="0.2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331"/>
        <v>180</v>
      </c>
      <c r="P3539">
        <f t="shared" si="330"/>
        <v>43.5</v>
      </c>
      <c r="Q3539" s="11" t="s">
        <v>8314</v>
      </c>
      <c r="R3539" t="s">
        <v>8315</v>
      </c>
      <c r="S3539" s="17">
        <f t="shared" si="332"/>
        <v>41923.354351851849</v>
      </c>
      <c r="T3539" s="17">
        <f t="shared" si="333"/>
        <v>41960.332638888889</v>
      </c>
      <c r="U3539">
        <f t="shared" si="334"/>
        <v>2014</v>
      </c>
      <c r="V3539" t="str">
        <f>TEXT(W3539*29,"mmm")</f>
        <v>Oct</v>
      </c>
      <c r="W3539">
        <f t="shared" si="335"/>
        <v>10</v>
      </c>
    </row>
    <row r="3540" spans="1:23" ht="48" x14ac:dyDescent="0.2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331"/>
        <v>128</v>
      </c>
      <c r="P3540">
        <f t="shared" si="330"/>
        <v>30.95</v>
      </c>
      <c r="Q3540" s="11" t="s">
        <v>8314</v>
      </c>
      <c r="R3540" t="s">
        <v>8315</v>
      </c>
      <c r="S3540" s="17">
        <f t="shared" si="332"/>
        <v>42571.420601851853</v>
      </c>
      <c r="T3540" s="17">
        <f t="shared" si="333"/>
        <v>42599.420601851853</v>
      </c>
      <c r="U3540">
        <f t="shared" si="334"/>
        <v>2016</v>
      </c>
      <c r="V3540" t="str">
        <f>TEXT(W3540*29,"mmm")</f>
        <v>Jul</v>
      </c>
      <c r="W3540">
        <f t="shared" si="335"/>
        <v>7</v>
      </c>
    </row>
    <row r="3541" spans="1:23" ht="48" x14ac:dyDescent="0.2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331"/>
        <v>120</v>
      </c>
      <c r="P3541">
        <f t="shared" si="330"/>
        <v>55.23</v>
      </c>
      <c r="Q3541" s="11" t="s">
        <v>8314</v>
      </c>
      <c r="R3541" t="s">
        <v>8315</v>
      </c>
      <c r="S3541" s="17">
        <f t="shared" si="332"/>
        <v>42600.756041666667</v>
      </c>
      <c r="T3541" s="17">
        <f t="shared" si="333"/>
        <v>42621.756041666667</v>
      </c>
      <c r="U3541">
        <f t="shared" si="334"/>
        <v>2016</v>
      </c>
      <c r="V3541" t="str">
        <f>TEXT(W3541*29,"mmm")</f>
        <v>Aug</v>
      </c>
      <c r="W3541">
        <f t="shared" si="335"/>
        <v>8</v>
      </c>
    </row>
    <row r="3542" spans="1:23" ht="48" x14ac:dyDescent="0.2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331"/>
        <v>123</v>
      </c>
      <c r="P3542">
        <f t="shared" si="330"/>
        <v>46.13</v>
      </c>
      <c r="Q3542" s="11" t="s">
        <v>8314</v>
      </c>
      <c r="R3542" t="s">
        <v>8315</v>
      </c>
      <c r="S3542" s="17">
        <f t="shared" si="332"/>
        <v>42517.003368055557</v>
      </c>
      <c r="T3542" s="17">
        <f t="shared" si="333"/>
        <v>42547.003368055557</v>
      </c>
      <c r="U3542">
        <f t="shared" si="334"/>
        <v>2016</v>
      </c>
      <c r="V3542" t="str">
        <f>TEXT(W3542*29,"mmm")</f>
        <v>May</v>
      </c>
      <c r="W3542">
        <f t="shared" si="335"/>
        <v>5</v>
      </c>
    </row>
    <row r="3543" spans="1:23" ht="48" x14ac:dyDescent="0.2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331"/>
        <v>105</v>
      </c>
      <c r="P3543">
        <f t="shared" si="330"/>
        <v>39.380000000000003</v>
      </c>
      <c r="Q3543" s="11" t="s">
        <v>8314</v>
      </c>
      <c r="R3543" t="s">
        <v>8315</v>
      </c>
      <c r="S3543" s="17">
        <f t="shared" si="332"/>
        <v>42222.730034722219</v>
      </c>
      <c r="T3543" s="17">
        <f t="shared" si="333"/>
        <v>42247.730034722219</v>
      </c>
      <c r="U3543">
        <f t="shared" si="334"/>
        <v>2015</v>
      </c>
      <c r="V3543" t="str">
        <f>TEXT(W3543*29,"mmm")</f>
        <v>Aug</v>
      </c>
      <c r="W3543">
        <f t="shared" si="335"/>
        <v>8</v>
      </c>
    </row>
    <row r="3544" spans="1:23" ht="48" x14ac:dyDescent="0.2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331"/>
        <v>102</v>
      </c>
      <c r="P3544">
        <f t="shared" si="330"/>
        <v>66.150000000000006</v>
      </c>
      <c r="Q3544" s="11" t="s">
        <v>8314</v>
      </c>
      <c r="R3544" t="s">
        <v>8315</v>
      </c>
      <c r="S3544" s="17">
        <f t="shared" si="332"/>
        <v>41829.599791666667</v>
      </c>
      <c r="T3544" s="17">
        <f t="shared" si="333"/>
        <v>41889.599791666667</v>
      </c>
      <c r="U3544">
        <f t="shared" si="334"/>
        <v>2014</v>
      </c>
      <c r="V3544" t="str">
        <f>TEXT(W3544*29,"mmm")</f>
        <v>Jul</v>
      </c>
      <c r="W3544">
        <f t="shared" si="335"/>
        <v>7</v>
      </c>
    </row>
    <row r="3545" spans="1:23" ht="48" x14ac:dyDescent="0.2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331"/>
        <v>105</v>
      </c>
      <c r="P3545">
        <f t="shared" si="330"/>
        <v>54.14</v>
      </c>
      <c r="Q3545" s="11" t="s">
        <v>8314</v>
      </c>
      <c r="R3545" t="s">
        <v>8315</v>
      </c>
      <c r="S3545" s="17">
        <f t="shared" si="332"/>
        <v>42150.755312499998</v>
      </c>
      <c r="T3545" s="17">
        <f t="shared" si="333"/>
        <v>42180.755312499998</v>
      </c>
      <c r="U3545">
        <f t="shared" si="334"/>
        <v>2015</v>
      </c>
      <c r="V3545" t="str">
        <f>TEXT(W3545*29,"mmm")</f>
        <v>May</v>
      </c>
      <c r="W3545">
        <f t="shared" si="335"/>
        <v>5</v>
      </c>
    </row>
    <row r="3546" spans="1:23" ht="32" x14ac:dyDescent="0.2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331"/>
        <v>100</v>
      </c>
      <c r="P3546">
        <f t="shared" si="330"/>
        <v>104.17</v>
      </c>
      <c r="Q3546" s="11" t="s">
        <v>8314</v>
      </c>
      <c r="R3546" t="s">
        <v>8315</v>
      </c>
      <c r="S3546" s="17">
        <f t="shared" si="332"/>
        <v>42040.831678240742</v>
      </c>
      <c r="T3546" s="17">
        <f t="shared" si="333"/>
        <v>42070.831678240742</v>
      </c>
      <c r="U3546">
        <f t="shared" si="334"/>
        <v>2015</v>
      </c>
      <c r="V3546" t="str">
        <f>TEXT(W3546*29,"mmm")</f>
        <v>Feb</v>
      </c>
      <c r="W3546">
        <f t="shared" si="335"/>
        <v>2</v>
      </c>
    </row>
    <row r="3547" spans="1:23" ht="48" x14ac:dyDescent="0.2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331"/>
        <v>100</v>
      </c>
      <c r="P3547">
        <f t="shared" si="330"/>
        <v>31.38</v>
      </c>
      <c r="Q3547" s="11" t="s">
        <v>8314</v>
      </c>
      <c r="R3547" t="s">
        <v>8315</v>
      </c>
      <c r="S3547" s="17">
        <f t="shared" si="332"/>
        <v>42075.807395833333</v>
      </c>
      <c r="T3547" s="17">
        <f t="shared" si="333"/>
        <v>42105.807395833333</v>
      </c>
      <c r="U3547">
        <f t="shared" si="334"/>
        <v>2015</v>
      </c>
      <c r="V3547" t="str">
        <f>TEXT(W3547*29,"mmm")</f>
        <v>Mar</v>
      </c>
      <c r="W3547">
        <f t="shared" si="335"/>
        <v>3</v>
      </c>
    </row>
    <row r="3548" spans="1:23" ht="48" x14ac:dyDescent="0.2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331"/>
        <v>102</v>
      </c>
      <c r="P3548">
        <f t="shared" si="330"/>
        <v>59.21</v>
      </c>
      <c r="Q3548" s="11" t="s">
        <v>8314</v>
      </c>
      <c r="R3548" t="s">
        <v>8315</v>
      </c>
      <c r="S3548" s="17">
        <f t="shared" si="332"/>
        <v>42073.660694444443</v>
      </c>
      <c r="T3548" s="17">
        <f t="shared" si="333"/>
        <v>42095.165972222225</v>
      </c>
      <c r="U3548">
        <f t="shared" si="334"/>
        <v>2015</v>
      </c>
      <c r="V3548" t="str">
        <f>TEXT(W3548*29,"mmm")</f>
        <v>Mar</v>
      </c>
      <c r="W3548">
        <f t="shared" si="335"/>
        <v>3</v>
      </c>
    </row>
    <row r="3549" spans="1:23" ht="48" x14ac:dyDescent="0.2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331"/>
        <v>114</v>
      </c>
      <c r="P3549">
        <f t="shared" si="330"/>
        <v>119.18</v>
      </c>
      <c r="Q3549" s="11" t="s">
        <v>8314</v>
      </c>
      <c r="R3549" t="s">
        <v>8315</v>
      </c>
      <c r="S3549" s="17">
        <f t="shared" si="332"/>
        <v>42480.078715277778</v>
      </c>
      <c r="T3549" s="17">
        <f t="shared" si="333"/>
        <v>42504.165972222225</v>
      </c>
      <c r="U3549">
        <f t="shared" si="334"/>
        <v>2016</v>
      </c>
      <c r="V3549" t="str">
        <f>TEXT(W3549*29,"mmm")</f>
        <v>Apr</v>
      </c>
      <c r="W3549">
        <f t="shared" si="335"/>
        <v>4</v>
      </c>
    </row>
    <row r="3550" spans="1:23" ht="48" x14ac:dyDescent="0.2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331"/>
        <v>102</v>
      </c>
      <c r="P3550">
        <f t="shared" si="330"/>
        <v>164.62</v>
      </c>
      <c r="Q3550" s="11" t="s">
        <v>8314</v>
      </c>
      <c r="R3550" t="s">
        <v>8315</v>
      </c>
      <c r="S3550" s="17">
        <f t="shared" si="332"/>
        <v>42411.942291666666</v>
      </c>
      <c r="T3550" s="17">
        <f t="shared" si="333"/>
        <v>42434.041666666672</v>
      </c>
      <c r="U3550">
        <f t="shared" si="334"/>
        <v>2016</v>
      </c>
      <c r="V3550" t="str">
        <f>TEXT(W3550*29,"mmm")</f>
        <v>Feb</v>
      </c>
      <c r="W3550">
        <f t="shared" si="335"/>
        <v>2</v>
      </c>
    </row>
    <row r="3551" spans="1:23" ht="48" x14ac:dyDescent="0.2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331"/>
        <v>102</v>
      </c>
      <c r="P3551">
        <f t="shared" si="330"/>
        <v>24.29</v>
      </c>
      <c r="Q3551" s="11" t="s">
        <v>8314</v>
      </c>
      <c r="R3551" t="s">
        <v>8315</v>
      </c>
      <c r="S3551" s="17">
        <f t="shared" si="332"/>
        <v>42223.394363425927</v>
      </c>
      <c r="T3551" s="17">
        <f t="shared" si="333"/>
        <v>42251.394363425927</v>
      </c>
      <c r="U3551">
        <f t="shared" si="334"/>
        <v>2015</v>
      </c>
      <c r="V3551" t="str">
        <f>TEXT(W3551*29,"mmm")</f>
        <v>Aug</v>
      </c>
      <c r="W3551">
        <f t="shared" si="335"/>
        <v>8</v>
      </c>
    </row>
    <row r="3552" spans="1:23" ht="48" x14ac:dyDescent="0.2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331"/>
        <v>105</v>
      </c>
      <c r="P3552">
        <f t="shared" si="330"/>
        <v>40.94</v>
      </c>
      <c r="Q3552" s="11" t="s">
        <v>8314</v>
      </c>
      <c r="R3552" t="s">
        <v>8315</v>
      </c>
      <c r="S3552" s="17">
        <f t="shared" si="332"/>
        <v>42462.893495370372</v>
      </c>
      <c r="T3552" s="17">
        <f t="shared" si="333"/>
        <v>42492.893495370372</v>
      </c>
      <c r="U3552">
        <f t="shared" si="334"/>
        <v>2016</v>
      </c>
      <c r="V3552" t="str">
        <f>TEXT(W3552*29,"mmm")</f>
        <v>Apr</v>
      </c>
      <c r="W3552">
        <f t="shared" si="335"/>
        <v>4</v>
      </c>
    </row>
    <row r="3553" spans="1:23" ht="48" x14ac:dyDescent="0.2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331"/>
        <v>102</v>
      </c>
      <c r="P3553">
        <f t="shared" si="330"/>
        <v>61.1</v>
      </c>
      <c r="Q3553" s="11" t="s">
        <v>8314</v>
      </c>
      <c r="R3553" t="s">
        <v>8315</v>
      </c>
      <c r="S3553" s="17">
        <f t="shared" si="332"/>
        <v>41753.515856481477</v>
      </c>
      <c r="T3553" s="17">
        <f t="shared" si="333"/>
        <v>41781.921527777777</v>
      </c>
      <c r="U3553">
        <f t="shared" si="334"/>
        <v>2014</v>
      </c>
      <c r="V3553" t="str">
        <f>TEXT(W3553*29,"mmm")</f>
        <v>Apr</v>
      </c>
      <c r="W3553">
        <f t="shared" si="335"/>
        <v>4</v>
      </c>
    </row>
    <row r="3554" spans="1:23" ht="48" x14ac:dyDescent="0.2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331"/>
        <v>100</v>
      </c>
      <c r="P3554">
        <f t="shared" si="330"/>
        <v>38.65</v>
      </c>
      <c r="Q3554" s="11" t="s">
        <v>8314</v>
      </c>
      <c r="R3554" t="s">
        <v>8315</v>
      </c>
      <c r="S3554" s="17">
        <f t="shared" si="332"/>
        <v>41788.587083333332</v>
      </c>
      <c r="T3554" s="17">
        <f t="shared" si="333"/>
        <v>41818.587083333332</v>
      </c>
      <c r="U3554">
        <f t="shared" si="334"/>
        <v>2014</v>
      </c>
      <c r="V3554" t="str">
        <f>TEXT(W3554*29,"mmm")</f>
        <v>May</v>
      </c>
      <c r="W3554">
        <f t="shared" si="335"/>
        <v>5</v>
      </c>
    </row>
    <row r="3555" spans="1:23" ht="48" x14ac:dyDescent="0.2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331"/>
        <v>106</v>
      </c>
      <c r="P3555">
        <f t="shared" si="330"/>
        <v>56.2</v>
      </c>
      <c r="Q3555" s="11" t="s">
        <v>8314</v>
      </c>
      <c r="R3555" t="s">
        <v>8315</v>
      </c>
      <c r="S3555" s="17">
        <f t="shared" si="332"/>
        <v>42196.028703703705</v>
      </c>
      <c r="T3555" s="17">
        <f t="shared" si="333"/>
        <v>42228</v>
      </c>
      <c r="U3555">
        <f t="shared" si="334"/>
        <v>2015</v>
      </c>
      <c r="V3555" t="str">
        <f>TEXT(W3555*29,"mmm")</f>
        <v>Jul</v>
      </c>
      <c r="W3555">
        <f t="shared" si="335"/>
        <v>7</v>
      </c>
    </row>
    <row r="3556" spans="1:23" ht="48" x14ac:dyDescent="0.2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331"/>
        <v>113</v>
      </c>
      <c r="P3556">
        <f t="shared" si="330"/>
        <v>107</v>
      </c>
      <c r="Q3556" s="11" t="s">
        <v>8314</v>
      </c>
      <c r="R3556" t="s">
        <v>8315</v>
      </c>
      <c r="S3556" s="17">
        <f t="shared" si="332"/>
        <v>42016.050451388888</v>
      </c>
      <c r="T3556" s="17">
        <f t="shared" si="333"/>
        <v>42046.708333333328</v>
      </c>
      <c r="U3556">
        <f t="shared" si="334"/>
        <v>2015</v>
      </c>
      <c r="V3556" t="str">
        <f>TEXT(W3556*29,"mmm")</f>
        <v>Jan</v>
      </c>
      <c r="W3556">
        <f t="shared" si="335"/>
        <v>1</v>
      </c>
    </row>
    <row r="3557" spans="1:23" ht="48" x14ac:dyDescent="0.2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331"/>
        <v>100</v>
      </c>
      <c r="P3557">
        <f t="shared" si="330"/>
        <v>171.43</v>
      </c>
      <c r="Q3557" s="11" t="s">
        <v>8314</v>
      </c>
      <c r="R3557" t="s">
        <v>8315</v>
      </c>
      <c r="S3557" s="17">
        <f t="shared" si="332"/>
        <v>42661.442060185189</v>
      </c>
      <c r="T3557" s="17">
        <f t="shared" si="333"/>
        <v>42691.483726851846</v>
      </c>
      <c r="U3557">
        <f t="shared" si="334"/>
        <v>2016</v>
      </c>
      <c r="V3557" t="str">
        <f>TEXT(W3557*29,"mmm")</f>
        <v>Oct</v>
      </c>
      <c r="W3557">
        <f t="shared" si="335"/>
        <v>10</v>
      </c>
    </row>
    <row r="3558" spans="1:23" ht="48" x14ac:dyDescent="0.2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331"/>
        <v>100</v>
      </c>
      <c r="P3558">
        <f t="shared" si="330"/>
        <v>110.5</v>
      </c>
      <c r="Q3558" s="11" t="s">
        <v>8314</v>
      </c>
      <c r="R3558" t="s">
        <v>8315</v>
      </c>
      <c r="S3558" s="17">
        <f t="shared" si="332"/>
        <v>41808.649583333332</v>
      </c>
      <c r="T3558" s="17">
        <f t="shared" si="333"/>
        <v>41868.649583333332</v>
      </c>
      <c r="U3558">
        <f t="shared" si="334"/>
        <v>2014</v>
      </c>
      <c r="V3558" t="str">
        <f>TEXT(W3558*29,"mmm")</f>
        <v>Jun</v>
      </c>
      <c r="W3558">
        <f t="shared" si="335"/>
        <v>6</v>
      </c>
    </row>
    <row r="3559" spans="1:23" ht="48" x14ac:dyDescent="0.2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331"/>
        <v>100</v>
      </c>
      <c r="P3559">
        <f t="shared" si="330"/>
        <v>179.28</v>
      </c>
      <c r="Q3559" s="11" t="s">
        <v>8314</v>
      </c>
      <c r="R3559" t="s">
        <v>8315</v>
      </c>
      <c r="S3559" s="17">
        <f t="shared" si="332"/>
        <v>41730.276747685188</v>
      </c>
      <c r="T3559" s="17">
        <f t="shared" si="333"/>
        <v>41764.276747685188</v>
      </c>
      <c r="U3559">
        <f t="shared" si="334"/>
        <v>2014</v>
      </c>
      <c r="V3559" t="str">
        <f>TEXT(W3559*29,"mmm")</f>
        <v>Apr</v>
      </c>
      <c r="W3559">
        <f t="shared" si="335"/>
        <v>4</v>
      </c>
    </row>
    <row r="3560" spans="1:23" ht="48" x14ac:dyDescent="0.2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331"/>
        <v>144</v>
      </c>
      <c r="P3560">
        <f t="shared" si="330"/>
        <v>22.91</v>
      </c>
      <c r="Q3560" s="11" t="s">
        <v>8314</v>
      </c>
      <c r="R3560" t="s">
        <v>8315</v>
      </c>
      <c r="S3560" s="17">
        <f t="shared" si="332"/>
        <v>42139.816840277781</v>
      </c>
      <c r="T3560" s="17">
        <f t="shared" si="333"/>
        <v>42181.875</v>
      </c>
      <c r="U3560">
        <f t="shared" si="334"/>
        <v>2015</v>
      </c>
      <c r="V3560" t="str">
        <f>TEXT(W3560*29,"mmm")</f>
        <v>May</v>
      </c>
      <c r="W3560">
        <f t="shared" si="335"/>
        <v>5</v>
      </c>
    </row>
    <row r="3561" spans="1:23" ht="48" x14ac:dyDescent="0.2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331"/>
        <v>104</v>
      </c>
      <c r="P3561">
        <f t="shared" si="330"/>
        <v>43.13</v>
      </c>
      <c r="Q3561" s="11" t="s">
        <v>8314</v>
      </c>
      <c r="R3561" t="s">
        <v>8315</v>
      </c>
      <c r="S3561" s="17">
        <f t="shared" si="332"/>
        <v>42194.096157407403</v>
      </c>
      <c r="T3561" s="17">
        <f t="shared" si="333"/>
        <v>42216.373611111107</v>
      </c>
      <c r="U3561">
        <f t="shared" si="334"/>
        <v>2015</v>
      </c>
      <c r="V3561" t="str">
        <f>TEXT(W3561*29,"mmm")</f>
        <v>Jul</v>
      </c>
      <c r="W3561">
        <f t="shared" si="335"/>
        <v>7</v>
      </c>
    </row>
    <row r="3562" spans="1:23" ht="48" x14ac:dyDescent="0.2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331"/>
        <v>108</v>
      </c>
      <c r="P3562">
        <f t="shared" si="330"/>
        <v>46.89</v>
      </c>
      <c r="Q3562" s="11" t="s">
        <v>8314</v>
      </c>
      <c r="R3562" t="s">
        <v>8315</v>
      </c>
      <c r="S3562" s="17">
        <f t="shared" si="332"/>
        <v>42115.889652777783</v>
      </c>
      <c r="T3562" s="17">
        <f t="shared" si="333"/>
        <v>42151.114583333328</v>
      </c>
      <c r="U3562">
        <f t="shared" si="334"/>
        <v>2015</v>
      </c>
      <c r="V3562" t="str">
        <f>TEXT(W3562*29,"mmm")</f>
        <v>Apr</v>
      </c>
      <c r="W3562">
        <f t="shared" si="335"/>
        <v>4</v>
      </c>
    </row>
    <row r="3563" spans="1:23" ht="112" x14ac:dyDescent="0.2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331"/>
        <v>102</v>
      </c>
      <c r="P3563">
        <f t="shared" si="330"/>
        <v>47.41</v>
      </c>
      <c r="Q3563" s="11" t="s">
        <v>8314</v>
      </c>
      <c r="R3563" t="s">
        <v>8315</v>
      </c>
      <c r="S3563" s="17">
        <f t="shared" si="332"/>
        <v>42203.680300925931</v>
      </c>
      <c r="T3563" s="17">
        <f t="shared" si="333"/>
        <v>42221.774999999994</v>
      </c>
      <c r="U3563">
        <f t="shared" si="334"/>
        <v>2015</v>
      </c>
      <c r="V3563" t="str">
        <f>TEXT(W3563*29,"mmm")</f>
        <v>Jul</v>
      </c>
      <c r="W3563">
        <f t="shared" si="335"/>
        <v>7</v>
      </c>
    </row>
    <row r="3564" spans="1:23" ht="48" x14ac:dyDescent="0.2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331"/>
        <v>149</v>
      </c>
      <c r="P3564">
        <f t="shared" si="330"/>
        <v>15.13</v>
      </c>
      <c r="Q3564" s="11" t="s">
        <v>8314</v>
      </c>
      <c r="R3564" t="s">
        <v>8315</v>
      </c>
      <c r="S3564" s="17">
        <f t="shared" si="332"/>
        <v>42433.761886574073</v>
      </c>
      <c r="T3564" s="17">
        <f t="shared" si="333"/>
        <v>42442.916666666672</v>
      </c>
      <c r="U3564">
        <f t="shared" si="334"/>
        <v>2016</v>
      </c>
      <c r="V3564" t="str">
        <f>TEXT(W3564*29,"mmm")</f>
        <v>Mar</v>
      </c>
      <c r="W3564">
        <f t="shared" si="335"/>
        <v>3</v>
      </c>
    </row>
    <row r="3565" spans="1:23" ht="48" x14ac:dyDescent="0.2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331"/>
        <v>105</v>
      </c>
      <c r="P3565">
        <f t="shared" si="330"/>
        <v>21.1</v>
      </c>
      <c r="Q3565" s="11" t="s">
        <v>8314</v>
      </c>
      <c r="R3565" t="s">
        <v>8315</v>
      </c>
      <c r="S3565" s="17">
        <f t="shared" si="332"/>
        <v>42555.671944444446</v>
      </c>
      <c r="T3565" s="17">
        <f t="shared" si="333"/>
        <v>42583.791666666672</v>
      </c>
      <c r="U3565">
        <f t="shared" si="334"/>
        <v>2016</v>
      </c>
      <c r="V3565" t="str">
        <f>TEXT(W3565*29,"mmm")</f>
        <v>Jul</v>
      </c>
      <c r="W3565">
        <f t="shared" si="335"/>
        <v>7</v>
      </c>
    </row>
    <row r="3566" spans="1:23" ht="32" x14ac:dyDescent="0.2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331"/>
        <v>101</v>
      </c>
      <c r="P3566">
        <f t="shared" si="330"/>
        <v>59.12</v>
      </c>
      <c r="Q3566" s="11" t="s">
        <v>8314</v>
      </c>
      <c r="R3566" t="s">
        <v>8315</v>
      </c>
      <c r="S3566" s="17">
        <f t="shared" si="332"/>
        <v>42236.623252314821</v>
      </c>
      <c r="T3566" s="17">
        <f t="shared" si="333"/>
        <v>42282.666666666672</v>
      </c>
      <c r="U3566">
        <f t="shared" si="334"/>
        <v>2015</v>
      </c>
      <c r="V3566" t="str">
        <f>TEXT(W3566*29,"mmm")</f>
        <v>Aug</v>
      </c>
      <c r="W3566">
        <f t="shared" si="335"/>
        <v>8</v>
      </c>
    </row>
    <row r="3567" spans="1:23" ht="48" x14ac:dyDescent="0.2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331"/>
        <v>131</v>
      </c>
      <c r="P3567">
        <f t="shared" si="330"/>
        <v>97.92</v>
      </c>
      <c r="Q3567" s="11" t="s">
        <v>8314</v>
      </c>
      <c r="R3567" t="s">
        <v>8315</v>
      </c>
      <c r="S3567" s="17">
        <f t="shared" si="332"/>
        <v>41974.743148148147</v>
      </c>
      <c r="T3567" s="17">
        <f t="shared" si="333"/>
        <v>42004.743148148147</v>
      </c>
      <c r="U3567">
        <f t="shared" si="334"/>
        <v>2014</v>
      </c>
      <c r="V3567" t="str">
        <f>TEXT(W3567*29,"mmm")</f>
        <v>Dec</v>
      </c>
      <c r="W3567">
        <f t="shared" si="335"/>
        <v>12</v>
      </c>
    </row>
    <row r="3568" spans="1:23" ht="48" x14ac:dyDescent="0.2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331"/>
        <v>105</v>
      </c>
      <c r="P3568">
        <f t="shared" si="330"/>
        <v>55.13</v>
      </c>
      <c r="Q3568" s="11" t="s">
        <v>8314</v>
      </c>
      <c r="R3568" t="s">
        <v>8315</v>
      </c>
      <c r="S3568" s="17">
        <f t="shared" si="332"/>
        <v>41997.507905092592</v>
      </c>
      <c r="T3568" s="17">
        <f t="shared" si="333"/>
        <v>42027.507905092592</v>
      </c>
      <c r="U3568">
        <f t="shared" si="334"/>
        <v>2014</v>
      </c>
      <c r="V3568" t="str">
        <f>TEXT(W3568*29,"mmm")</f>
        <v>Dec</v>
      </c>
      <c r="W3568">
        <f t="shared" si="335"/>
        <v>12</v>
      </c>
    </row>
    <row r="3569" spans="1:23" ht="48" x14ac:dyDescent="0.2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331"/>
        <v>109</v>
      </c>
      <c r="P3569">
        <f t="shared" si="330"/>
        <v>26.54</v>
      </c>
      <c r="Q3569" s="11" t="s">
        <v>8314</v>
      </c>
      <c r="R3569" t="s">
        <v>8315</v>
      </c>
      <c r="S3569" s="17">
        <f t="shared" si="332"/>
        <v>42135.810694444444</v>
      </c>
      <c r="T3569" s="17">
        <f t="shared" si="333"/>
        <v>42165.810694444444</v>
      </c>
      <c r="U3569">
        <f t="shared" si="334"/>
        <v>2015</v>
      </c>
      <c r="V3569" t="str">
        <f>TEXT(W3569*29,"mmm")</f>
        <v>May</v>
      </c>
      <c r="W3569">
        <f t="shared" si="335"/>
        <v>5</v>
      </c>
    </row>
    <row r="3570" spans="1:23" ht="48" x14ac:dyDescent="0.2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331"/>
        <v>111</v>
      </c>
      <c r="P3570">
        <f t="shared" si="330"/>
        <v>58.42</v>
      </c>
      <c r="Q3570" s="11" t="s">
        <v>8314</v>
      </c>
      <c r="R3570" t="s">
        <v>8315</v>
      </c>
      <c r="S3570" s="17">
        <f t="shared" si="332"/>
        <v>41869.740671296298</v>
      </c>
      <c r="T3570" s="17">
        <f t="shared" si="333"/>
        <v>41899.740671296298</v>
      </c>
      <c r="U3570">
        <f t="shared" si="334"/>
        <v>2014</v>
      </c>
      <c r="V3570" t="str">
        <f>TEXT(W3570*29,"mmm")</f>
        <v>Aug</v>
      </c>
      <c r="W3570">
        <f t="shared" si="335"/>
        <v>8</v>
      </c>
    </row>
    <row r="3571" spans="1:23" ht="48" x14ac:dyDescent="0.2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331"/>
        <v>100</v>
      </c>
      <c r="P3571">
        <f t="shared" si="330"/>
        <v>122.54</v>
      </c>
      <c r="Q3571" s="11" t="s">
        <v>8314</v>
      </c>
      <c r="R3571" t="s">
        <v>8315</v>
      </c>
      <c r="S3571" s="17">
        <f t="shared" si="332"/>
        <v>41982.688611111109</v>
      </c>
      <c r="T3571" s="17">
        <f t="shared" si="333"/>
        <v>42012.688611111109</v>
      </c>
      <c r="U3571">
        <f t="shared" si="334"/>
        <v>2014</v>
      </c>
      <c r="V3571" t="str">
        <f>TEXT(W3571*29,"mmm")</f>
        <v>Dec</v>
      </c>
      <c r="W3571">
        <f t="shared" si="335"/>
        <v>12</v>
      </c>
    </row>
    <row r="3572" spans="1:23" ht="48" x14ac:dyDescent="0.2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331"/>
        <v>114</v>
      </c>
      <c r="P3572">
        <f t="shared" si="330"/>
        <v>87.96</v>
      </c>
      <c r="Q3572" s="11" t="s">
        <v>8314</v>
      </c>
      <c r="R3572" t="s">
        <v>8315</v>
      </c>
      <c r="S3572" s="17">
        <f t="shared" si="332"/>
        <v>41976.331979166673</v>
      </c>
      <c r="T3572" s="17">
        <f t="shared" si="333"/>
        <v>42004.291666666672</v>
      </c>
      <c r="U3572">
        <f t="shared" si="334"/>
        <v>2014</v>
      </c>
      <c r="V3572" t="str">
        <f>TEXT(W3572*29,"mmm")</f>
        <v>Dec</v>
      </c>
      <c r="W3572">
        <f t="shared" si="335"/>
        <v>12</v>
      </c>
    </row>
    <row r="3573" spans="1:23" ht="48" x14ac:dyDescent="0.2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331"/>
        <v>122</v>
      </c>
      <c r="P3573">
        <f t="shared" si="330"/>
        <v>73.239999999999995</v>
      </c>
      <c r="Q3573" s="11" t="s">
        <v>8314</v>
      </c>
      <c r="R3573" t="s">
        <v>8315</v>
      </c>
      <c r="S3573" s="17">
        <f t="shared" si="332"/>
        <v>41912.858946759261</v>
      </c>
      <c r="T3573" s="17">
        <f t="shared" si="333"/>
        <v>41942.858946759261</v>
      </c>
      <c r="U3573">
        <f t="shared" si="334"/>
        <v>2014</v>
      </c>
      <c r="V3573" t="str">
        <f>TEXT(W3573*29,"mmm")</f>
        <v>Sep</v>
      </c>
      <c r="W3573">
        <f t="shared" si="335"/>
        <v>9</v>
      </c>
    </row>
    <row r="3574" spans="1:23" ht="32" x14ac:dyDescent="0.2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331"/>
        <v>100</v>
      </c>
      <c r="P3574">
        <f t="shared" si="330"/>
        <v>55.56</v>
      </c>
      <c r="Q3574" s="11" t="s">
        <v>8314</v>
      </c>
      <c r="R3574" t="s">
        <v>8315</v>
      </c>
      <c r="S3574" s="17">
        <f t="shared" si="332"/>
        <v>42146.570393518516</v>
      </c>
      <c r="T3574" s="17">
        <f t="shared" si="333"/>
        <v>42176.570393518516</v>
      </c>
      <c r="U3574">
        <f t="shared" si="334"/>
        <v>2015</v>
      </c>
      <c r="V3574" t="str">
        <f>TEXT(W3574*29,"mmm")</f>
        <v>May</v>
      </c>
      <c r="W3574">
        <f t="shared" si="335"/>
        <v>5</v>
      </c>
    </row>
    <row r="3575" spans="1:23" ht="32" x14ac:dyDescent="0.2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331"/>
        <v>103</v>
      </c>
      <c r="P3575">
        <f t="shared" si="330"/>
        <v>39.54</v>
      </c>
      <c r="Q3575" s="11" t="s">
        <v>8314</v>
      </c>
      <c r="R3575" t="s">
        <v>8315</v>
      </c>
      <c r="S3575" s="17">
        <f t="shared" si="332"/>
        <v>41921.375532407408</v>
      </c>
      <c r="T3575" s="17">
        <f t="shared" si="333"/>
        <v>41951.417199074072</v>
      </c>
      <c r="U3575">
        <f t="shared" si="334"/>
        <v>2014</v>
      </c>
      <c r="V3575" t="str">
        <f>TEXT(W3575*29,"mmm")</f>
        <v>Oct</v>
      </c>
      <c r="W3575">
        <f t="shared" si="335"/>
        <v>10</v>
      </c>
    </row>
    <row r="3576" spans="1:23" ht="48" x14ac:dyDescent="0.2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331"/>
        <v>106</v>
      </c>
      <c r="P3576">
        <f t="shared" si="330"/>
        <v>136.78</v>
      </c>
      <c r="Q3576" s="11" t="s">
        <v>8314</v>
      </c>
      <c r="R3576" t="s">
        <v>8315</v>
      </c>
      <c r="S3576" s="17">
        <f t="shared" si="332"/>
        <v>41926.942685185182</v>
      </c>
      <c r="T3576" s="17">
        <f t="shared" si="333"/>
        <v>41956.984351851846</v>
      </c>
      <c r="U3576">
        <f t="shared" si="334"/>
        <v>2014</v>
      </c>
      <c r="V3576" t="str">
        <f>TEXT(W3576*29,"mmm")</f>
        <v>Oct</v>
      </c>
      <c r="W3576">
        <f t="shared" si="335"/>
        <v>10</v>
      </c>
    </row>
    <row r="3577" spans="1:23" ht="48" x14ac:dyDescent="0.2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331"/>
        <v>101</v>
      </c>
      <c r="P3577">
        <f t="shared" si="330"/>
        <v>99.34</v>
      </c>
      <c r="Q3577" s="11" t="s">
        <v>8314</v>
      </c>
      <c r="R3577" t="s">
        <v>8315</v>
      </c>
      <c r="S3577" s="17">
        <f t="shared" si="332"/>
        <v>42561.783877314811</v>
      </c>
      <c r="T3577" s="17">
        <f t="shared" si="333"/>
        <v>42593.165972222225</v>
      </c>
      <c r="U3577">
        <f t="shared" si="334"/>
        <v>2016</v>
      </c>
      <c r="V3577" t="str">
        <f>TEXT(W3577*29,"mmm")</f>
        <v>Jul</v>
      </c>
      <c r="W3577">
        <f t="shared" si="335"/>
        <v>7</v>
      </c>
    </row>
    <row r="3578" spans="1:23" ht="48" x14ac:dyDescent="0.2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331"/>
        <v>100</v>
      </c>
      <c r="P3578">
        <f t="shared" si="330"/>
        <v>20</v>
      </c>
      <c r="Q3578" s="11" t="s">
        <v>8314</v>
      </c>
      <c r="R3578" t="s">
        <v>8315</v>
      </c>
      <c r="S3578" s="17">
        <f t="shared" si="332"/>
        <v>42649.54923611111</v>
      </c>
      <c r="T3578" s="17">
        <f t="shared" si="333"/>
        <v>42709.590902777782</v>
      </c>
      <c r="U3578">
        <f t="shared" si="334"/>
        <v>2016</v>
      </c>
      <c r="V3578" t="str">
        <f>TEXT(W3578*29,"mmm")</f>
        <v>Oct</v>
      </c>
      <c r="W3578">
        <f t="shared" si="335"/>
        <v>10</v>
      </c>
    </row>
    <row r="3579" spans="1:23" ht="48" x14ac:dyDescent="0.2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331"/>
        <v>130</v>
      </c>
      <c r="P3579">
        <f t="shared" si="330"/>
        <v>28.89</v>
      </c>
      <c r="Q3579" s="11" t="s">
        <v>8314</v>
      </c>
      <c r="R3579" t="s">
        <v>8315</v>
      </c>
      <c r="S3579" s="17">
        <f t="shared" si="332"/>
        <v>42093.786840277782</v>
      </c>
      <c r="T3579" s="17">
        <f t="shared" si="333"/>
        <v>42120.26944444445</v>
      </c>
      <c r="U3579">
        <f t="shared" si="334"/>
        <v>2015</v>
      </c>
      <c r="V3579" t="str">
        <f>TEXT(W3579*29,"mmm")</f>
        <v>Mar</v>
      </c>
      <c r="W3579">
        <f t="shared" si="335"/>
        <v>3</v>
      </c>
    </row>
    <row r="3580" spans="1:23" ht="48" x14ac:dyDescent="0.2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331"/>
        <v>100</v>
      </c>
      <c r="P3580">
        <f t="shared" si="330"/>
        <v>40.549999999999997</v>
      </c>
      <c r="Q3580" s="11" t="s">
        <v>8314</v>
      </c>
      <c r="R3580" t="s">
        <v>8315</v>
      </c>
      <c r="S3580" s="17">
        <f t="shared" si="332"/>
        <v>42460.733530092592</v>
      </c>
      <c r="T3580" s="17">
        <f t="shared" si="333"/>
        <v>42490.733530092592</v>
      </c>
      <c r="U3580">
        <f t="shared" si="334"/>
        <v>2016</v>
      </c>
      <c r="V3580" t="str">
        <f>TEXT(W3580*29,"mmm")</f>
        <v>Mar</v>
      </c>
      <c r="W3580">
        <f t="shared" si="335"/>
        <v>3</v>
      </c>
    </row>
    <row r="3581" spans="1:23" ht="48" x14ac:dyDescent="0.2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331"/>
        <v>100</v>
      </c>
      <c r="P3581">
        <f t="shared" si="330"/>
        <v>35.71</v>
      </c>
      <c r="Q3581" s="11" t="s">
        <v>8314</v>
      </c>
      <c r="R3581" t="s">
        <v>8315</v>
      </c>
      <c r="S3581" s="17">
        <f t="shared" si="332"/>
        <v>42430.762222222227</v>
      </c>
      <c r="T3581" s="17">
        <f t="shared" si="333"/>
        <v>42460.720555555556</v>
      </c>
      <c r="U3581">
        <f t="shared" si="334"/>
        <v>2016</v>
      </c>
      <c r="V3581" t="str">
        <f>TEXT(W3581*29,"mmm")</f>
        <v>Mar</v>
      </c>
      <c r="W3581">
        <f t="shared" si="335"/>
        <v>3</v>
      </c>
    </row>
    <row r="3582" spans="1:23" ht="48" x14ac:dyDescent="0.2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331"/>
        <v>114</v>
      </c>
      <c r="P3582">
        <f t="shared" si="330"/>
        <v>37.96</v>
      </c>
      <c r="Q3582" s="11" t="s">
        <v>8314</v>
      </c>
      <c r="R3582" t="s">
        <v>8315</v>
      </c>
      <c r="S3582" s="17">
        <f t="shared" si="332"/>
        <v>42026.176180555558</v>
      </c>
      <c r="T3582" s="17">
        <f t="shared" si="333"/>
        <v>42064.207638888889</v>
      </c>
      <c r="U3582">
        <f t="shared" si="334"/>
        <v>2015</v>
      </c>
      <c r="V3582" t="str">
        <f>TEXT(W3582*29,"mmm")</f>
        <v>Jan</v>
      </c>
      <c r="W3582">
        <f t="shared" si="335"/>
        <v>1</v>
      </c>
    </row>
    <row r="3583" spans="1:23" ht="48" x14ac:dyDescent="0.2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331"/>
        <v>100</v>
      </c>
      <c r="P3583">
        <f t="shared" si="330"/>
        <v>33.33</v>
      </c>
      <c r="Q3583" s="11" t="s">
        <v>8314</v>
      </c>
      <c r="R3583" t="s">
        <v>8315</v>
      </c>
      <c r="S3583" s="17">
        <f t="shared" si="332"/>
        <v>41836.471180555556</v>
      </c>
      <c r="T3583" s="17">
        <f t="shared" si="333"/>
        <v>41850.471180555556</v>
      </c>
      <c r="U3583">
        <f t="shared" si="334"/>
        <v>2014</v>
      </c>
      <c r="V3583" t="str">
        <f>TEXT(W3583*29,"mmm")</f>
        <v>Jul</v>
      </c>
      <c r="W3583">
        <f t="shared" si="335"/>
        <v>7</v>
      </c>
    </row>
    <row r="3584" spans="1:23" ht="48" x14ac:dyDescent="0.2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331"/>
        <v>287</v>
      </c>
      <c r="P3584">
        <f t="shared" si="330"/>
        <v>58.57</v>
      </c>
      <c r="Q3584" s="11" t="s">
        <v>8314</v>
      </c>
      <c r="R3584" t="s">
        <v>8315</v>
      </c>
      <c r="S3584" s="17">
        <f t="shared" si="332"/>
        <v>42451.095856481479</v>
      </c>
      <c r="T3584" s="17">
        <f t="shared" si="333"/>
        <v>42465.095856481479</v>
      </c>
      <c r="U3584">
        <f t="shared" si="334"/>
        <v>2016</v>
      </c>
      <c r="V3584" t="str">
        <f>TEXT(W3584*29,"mmm")</f>
        <v>Mar</v>
      </c>
      <c r="W3584">
        <f t="shared" si="335"/>
        <v>3</v>
      </c>
    </row>
    <row r="3585" spans="1:23" ht="48" x14ac:dyDescent="0.2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331"/>
        <v>109</v>
      </c>
      <c r="P3585">
        <f t="shared" si="330"/>
        <v>135.63</v>
      </c>
      <c r="Q3585" s="11" t="s">
        <v>8314</v>
      </c>
      <c r="R3585" t="s">
        <v>8315</v>
      </c>
      <c r="S3585" s="17">
        <f t="shared" si="332"/>
        <v>42418.425983796296</v>
      </c>
      <c r="T3585" s="17">
        <f t="shared" si="333"/>
        <v>42478.384317129632</v>
      </c>
      <c r="U3585">
        <f t="shared" si="334"/>
        <v>2016</v>
      </c>
      <c r="V3585" t="str">
        <f>TEXT(W3585*29,"mmm")</f>
        <v>Feb</v>
      </c>
      <c r="W3585">
        <f t="shared" si="335"/>
        <v>2</v>
      </c>
    </row>
    <row r="3586" spans="1:23" ht="96" x14ac:dyDescent="0.2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331"/>
        <v>116</v>
      </c>
      <c r="P3586">
        <f t="shared" ref="P3586:P3649" si="336">IFERROR(ROUND(E3586/L3586,2),0)</f>
        <v>30.94</v>
      </c>
      <c r="Q3586" s="11" t="s">
        <v>8314</v>
      </c>
      <c r="R3586" t="s">
        <v>8315</v>
      </c>
      <c r="S3586" s="17">
        <f t="shared" si="332"/>
        <v>42168.316481481481</v>
      </c>
      <c r="T3586" s="17">
        <f t="shared" si="333"/>
        <v>42198.316481481481</v>
      </c>
      <c r="U3586">
        <f t="shared" si="334"/>
        <v>2015</v>
      </c>
      <c r="V3586" t="str">
        <f>TEXT(W3586*29,"mmm")</f>
        <v>Jun</v>
      </c>
      <c r="W3586">
        <f t="shared" si="335"/>
        <v>6</v>
      </c>
    </row>
    <row r="3587" spans="1:23" ht="48" x14ac:dyDescent="0.2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337">ROUND(E3587/D3587*100,0)</f>
        <v>119</v>
      </c>
      <c r="P3587">
        <f t="shared" si="336"/>
        <v>176.09</v>
      </c>
      <c r="Q3587" s="11" t="s">
        <v>8314</v>
      </c>
      <c r="R3587" t="s">
        <v>8315</v>
      </c>
      <c r="S3587" s="17">
        <f t="shared" ref="S3587:S3650" si="338">(((J3587/60)/60)/24)+DATE(1970,1,1)</f>
        <v>41964.716319444444</v>
      </c>
      <c r="T3587" s="17">
        <f t="shared" ref="T3587:T3650" si="339">(((I3587/60)/60)/24)+DATE(1970,1,1)</f>
        <v>41994.716319444444</v>
      </c>
      <c r="U3587">
        <f t="shared" ref="U3587:U3650" si="340">YEAR(S3587)</f>
        <v>2014</v>
      </c>
      <c r="V3587" t="str">
        <f>TEXT(W3587*29,"mmm")</f>
        <v>Nov</v>
      </c>
      <c r="W3587">
        <f t="shared" ref="W3587:W3650" si="341">MONTH(S3587)</f>
        <v>11</v>
      </c>
    </row>
    <row r="3588" spans="1:23" ht="16" x14ac:dyDescent="0.2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337"/>
        <v>109</v>
      </c>
      <c r="P3588">
        <f t="shared" si="336"/>
        <v>151.97999999999999</v>
      </c>
      <c r="Q3588" s="11" t="s">
        <v>8314</v>
      </c>
      <c r="R3588" t="s">
        <v>8315</v>
      </c>
      <c r="S3588" s="17">
        <f t="shared" si="338"/>
        <v>42576.697569444441</v>
      </c>
      <c r="T3588" s="17">
        <f t="shared" si="339"/>
        <v>42636.697569444441</v>
      </c>
      <c r="U3588">
        <f t="shared" si="340"/>
        <v>2016</v>
      </c>
      <c r="V3588" t="str">
        <f>TEXT(W3588*29,"mmm")</f>
        <v>Jul</v>
      </c>
      <c r="W3588">
        <f t="shared" si="341"/>
        <v>7</v>
      </c>
    </row>
    <row r="3589" spans="1:23" ht="48" x14ac:dyDescent="0.2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337"/>
        <v>127</v>
      </c>
      <c r="P3589">
        <f t="shared" si="336"/>
        <v>22.61</v>
      </c>
      <c r="Q3589" s="11" t="s">
        <v>8314</v>
      </c>
      <c r="R3589" t="s">
        <v>8315</v>
      </c>
      <c r="S3589" s="17">
        <f t="shared" si="338"/>
        <v>42503.539976851855</v>
      </c>
      <c r="T3589" s="17">
        <f t="shared" si="339"/>
        <v>42548.791666666672</v>
      </c>
      <c r="U3589">
        <f t="shared" si="340"/>
        <v>2016</v>
      </c>
      <c r="V3589" t="str">
        <f>TEXT(W3589*29,"mmm")</f>
        <v>May</v>
      </c>
      <c r="W3589">
        <f t="shared" si="341"/>
        <v>5</v>
      </c>
    </row>
    <row r="3590" spans="1:23" ht="48" x14ac:dyDescent="0.2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337"/>
        <v>101</v>
      </c>
      <c r="P3590">
        <f t="shared" si="336"/>
        <v>18.27</v>
      </c>
      <c r="Q3590" s="11" t="s">
        <v>8314</v>
      </c>
      <c r="R3590" t="s">
        <v>8315</v>
      </c>
      <c r="S3590" s="17">
        <f t="shared" si="338"/>
        <v>42101.828819444447</v>
      </c>
      <c r="T3590" s="17">
        <f t="shared" si="339"/>
        <v>42123.958333333328</v>
      </c>
      <c r="U3590">
        <f t="shared" si="340"/>
        <v>2015</v>
      </c>
      <c r="V3590" t="str">
        <f>TEXT(W3590*29,"mmm")</f>
        <v>Apr</v>
      </c>
      <c r="W3590">
        <f t="shared" si="341"/>
        <v>4</v>
      </c>
    </row>
    <row r="3591" spans="1:23" ht="48" x14ac:dyDescent="0.2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337"/>
        <v>128</v>
      </c>
      <c r="P3591">
        <f t="shared" si="336"/>
        <v>82.26</v>
      </c>
      <c r="Q3591" s="11" t="s">
        <v>8314</v>
      </c>
      <c r="R3591" t="s">
        <v>8315</v>
      </c>
      <c r="S3591" s="17">
        <f t="shared" si="338"/>
        <v>42125.647534722222</v>
      </c>
      <c r="T3591" s="17">
        <f t="shared" si="339"/>
        <v>42150.647534722222</v>
      </c>
      <c r="U3591">
        <f t="shared" si="340"/>
        <v>2015</v>
      </c>
      <c r="V3591" t="str">
        <f>TEXT(W3591*29,"mmm")</f>
        <v>May</v>
      </c>
      <c r="W3591">
        <f t="shared" si="341"/>
        <v>5</v>
      </c>
    </row>
    <row r="3592" spans="1:23" ht="48" x14ac:dyDescent="0.2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337"/>
        <v>100</v>
      </c>
      <c r="P3592">
        <f t="shared" si="336"/>
        <v>68.53</v>
      </c>
      <c r="Q3592" s="11" t="s">
        <v>8314</v>
      </c>
      <c r="R3592" t="s">
        <v>8315</v>
      </c>
      <c r="S3592" s="17">
        <f t="shared" si="338"/>
        <v>41902.333726851852</v>
      </c>
      <c r="T3592" s="17">
        <f t="shared" si="339"/>
        <v>41932.333726851852</v>
      </c>
      <c r="U3592">
        <f t="shared" si="340"/>
        <v>2014</v>
      </c>
      <c r="V3592" t="str">
        <f>TEXT(W3592*29,"mmm")</f>
        <v>Sep</v>
      </c>
      <c r="W3592">
        <f t="shared" si="341"/>
        <v>9</v>
      </c>
    </row>
    <row r="3593" spans="1:23" ht="48" x14ac:dyDescent="0.2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337"/>
        <v>175</v>
      </c>
      <c r="P3593">
        <f t="shared" si="336"/>
        <v>68.06</v>
      </c>
      <c r="Q3593" s="11" t="s">
        <v>8314</v>
      </c>
      <c r="R3593" t="s">
        <v>8315</v>
      </c>
      <c r="S3593" s="17">
        <f t="shared" si="338"/>
        <v>42003.948425925926</v>
      </c>
      <c r="T3593" s="17">
        <f t="shared" si="339"/>
        <v>42028.207638888889</v>
      </c>
      <c r="U3593">
        <f t="shared" si="340"/>
        <v>2014</v>
      </c>
      <c r="V3593" t="str">
        <f>TEXT(W3593*29,"mmm")</f>
        <v>Dec</v>
      </c>
      <c r="W3593">
        <f t="shared" si="341"/>
        <v>12</v>
      </c>
    </row>
    <row r="3594" spans="1:23" ht="48" x14ac:dyDescent="0.2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337"/>
        <v>127</v>
      </c>
      <c r="P3594">
        <f t="shared" si="336"/>
        <v>72.709999999999994</v>
      </c>
      <c r="Q3594" s="11" t="s">
        <v>8314</v>
      </c>
      <c r="R3594" t="s">
        <v>8315</v>
      </c>
      <c r="S3594" s="17">
        <f t="shared" si="338"/>
        <v>41988.829942129625</v>
      </c>
      <c r="T3594" s="17">
        <f t="shared" si="339"/>
        <v>42046.207638888889</v>
      </c>
      <c r="U3594">
        <f t="shared" si="340"/>
        <v>2014</v>
      </c>
      <c r="V3594" t="str">
        <f>TEXT(W3594*29,"mmm")</f>
        <v>Dec</v>
      </c>
      <c r="W3594">
        <f t="shared" si="341"/>
        <v>12</v>
      </c>
    </row>
    <row r="3595" spans="1:23" ht="48" x14ac:dyDescent="0.2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337"/>
        <v>111</v>
      </c>
      <c r="P3595">
        <f t="shared" si="336"/>
        <v>77.19</v>
      </c>
      <c r="Q3595" s="11" t="s">
        <v>8314</v>
      </c>
      <c r="R3595" t="s">
        <v>8315</v>
      </c>
      <c r="S3595" s="17">
        <f t="shared" si="338"/>
        <v>41974.898599537039</v>
      </c>
      <c r="T3595" s="17">
        <f t="shared" si="339"/>
        <v>42009.851388888885</v>
      </c>
      <c r="U3595">
        <f t="shared" si="340"/>
        <v>2014</v>
      </c>
      <c r="V3595" t="str">
        <f>TEXT(W3595*29,"mmm")</f>
        <v>Dec</v>
      </c>
      <c r="W3595">
        <f t="shared" si="341"/>
        <v>12</v>
      </c>
    </row>
    <row r="3596" spans="1:23" ht="48" x14ac:dyDescent="0.2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337"/>
        <v>126</v>
      </c>
      <c r="P3596">
        <f t="shared" si="336"/>
        <v>55.97</v>
      </c>
      <c r="Q3596" s="11" t="s">
        <v>8314</v>
      </c>
      <c r="R3596" t="s">
        <v>8315</v>
      </c>
      <c r="S3596" s="17">
        <f t="shared" si="338"/>
        <v>42592.066921296297</v>
      </c>
      <c r="T3596" s="17">
        <f t="shared" si="339"/>
        <v>42617.066921296297</v>
      </c>
      <c r="U3596">
        <f t="shared" si="340"/>
        <v>2016</v>
      </c>
      <c r="V3596" t="str">
        <f>TEXT(W3596*29,"mmm")</f>
        <v>Aug</v>
      </c>
      <c r="W3596">
        <f t="shared" si="341"/>
        <v>8</v>
      </c>
    </row>
    <row r="3597" spans="1:23" ht="32" x14ac:dyDescent="0.2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337"/>
        <v>119</v>
      </c>
      <c r="P3597">
        <f t="shared" si="336"/>
        <v>49.69</v>
      </c>
      <c r="Q3597" s="11" t="s">
        <v>8314</v>
      </c>
      <c r="R3597" t="s">
        <v>8315</v>
      </c>
      <c r="S3597" s="17">
        <f t="shared" si="338"/>
        <v>42050.008368055554</v>
      </c>
      <c r="T3597" s="17">
        <f t="shared" si="339"/>
        <v>42076.290972222225</v>
      </c>
      <c r="U3597">
        <f t="shared" si="340"/>
        <v>2015</v>
      </c>
      <c r="V3597" t="str">
        <f>TEXT(W3597*29,"mmm")</f>
        <v>Feb</v>
      </c>
      <c r="W3597">
        <f t="shared" si="341"/>
        <v>2</v>
      </c>
    </row>
    <row r="3598" spans="1:23" ht="48" x14ac:dyDescent="0.2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337"/>
        <v>108</v>
      </c>
      <c r="P3598">
        <f t="shared" si="336"/>
        <v>79</v>
      </c>
      <c r="Q3598" s="11" t="s">
        <v>8314</v>
      </c>
      <c r="R3598" t="s">
        <v>8315</v>
      </c>
      <c r="S3598" s="17">
        <f t="shared" si="338"/>
        <v>41856.715069444443</v>
      </c>
      <c r="T3598" s="17">
        <f t="shared" si="339"/>
        <v>41877.715069444443</v>
      </c>
      <c r="U3598">
        <f t="shared" si="340"/>
        <v>2014</v>
      </c>
      <c r="V3598" t="str">
        <f>TEXT(W3598*29,"mmm")</f>
        <v>Aug</v>
      </c>
      <c r="W3598">
        <f t="shared" si="341"/>
        <v>8</v>
      </c>
    </row>
    <row r="3599" spans="1:23" ht="32" x14ac:dyDescent="0.2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337"/>
        <v>103</v>
      </c>
      <c r="P3599">
        <f t="shared" si="336"/>
        <v>77.73</v>
      </c>
      <c r="Q3599" s="11" t="s">
        <v>8314</v>
      </c>
      <c r="R3599" t="s">
        <v>8315</v>
      </c>
      <c r="S3599" s="17">
        <f t="shared" si="338"/>
        <v>42417.585532407407</v>
      </c>
      <c r="T3599" s="17">
        <f t="shared" si="339"/>
        <v>42432.249305555553</v>
      </c>
      <c r="U3599">
        <f t="shared" si="340"/>
        <v>2016</v>
      </c>
      <c r="V3599" t="str">
        <f>TEXT(W3599*29,"mmm")</f>
        <v>Feb</v>
      </c>
      <c r="W3599">
        <f t="shared" si="341"/>
        <v>2</v>
      </c>
    </row>
    <row r="3600" spans="1:23" ht="48" x14ac:dyDescent="0.2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337"/>
        <v>110</v>
      </c>
      <c r="P3600">
        <f t="shared" si="336"/>
        <v>40.78</v>
      </c>
      <c r="Q3600" s="11" t="s">
        <v>8314</v>
      </c>
      <c r="R3600" t="s">
        <v>8315</v>
      </c>
      <c r="S3600" s="17">
        <f t="shared" si="338"/>
        <v>41866.79886574074</v>
      </c>
      <c r="T3600" s="17">
        <f t="shared" si="339"/>
        <v>41885.207638888889</v>
      </c>
      <c r="U3600">
        <f t="shared" si="340"/>
        <v>2014</v>
      </c>
      <c r="V3600" t="str">
        <f>TEXT(W3600*29,"mmm")</f>
        <v>Aug</v>
      </c>
      <c r="W3600">
        <f t="shared" si="341"/>
        <v>8</v>
      </c>
    </row>
    <row r="3601" spans="1:23" ht="48" x14ac:dyDescent="0.2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337"/>
        <v>202</v>
      </c>
      <c r="P3601">
        <f t="shared" si="336"/>
        <v>59.41</v>
      </c>
      <c r="Q3601" s="11" t="s">
        <v>8314</v>
      </c>
      <c r="R3601" t="s">
        <v>8315</v>
      </c>
      <c r="S3601" s="17">
        <f t="shared" si="338"/>
        <v>42220.79487268519</v>
      </c>
      <c r="T3601" s="17">
        <f t="shared" si="339"/>
        <v>42246</v>
      </c>
      <c r="U3601">
        <f t="shared" si="340"/>
        <v>2015</v>
      </c>
      <c r="V3601" t="str">
        <f>TEXT(W3601*29,"mmm")</f>
        <v>Aug</v>
      </c>
      <c r="W3601">
        <f t="shared" si="341"/>
        <v>8</v>
      </c>
    </row>
    <row r="3602" spans="1:23" ht="32" x14ac:dyDescent="0.2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337"/>
        <v>130</v>
      </c>
      <c r="P3602">
        <f t="shared" si="336"/>
        <v>3.25</v>
      </c>
      <c r="Q3602" s="11" t="s">
        <v>8314</v>
      </c>
      <c r="R3602" t="s">
        <v>8315</v>
      </c>
      <c r="S3602" s="17">
        <f t="shared" si="338"/>
        <v>42628.849120370374</v>
      </c>
      <c r="T3602" s="17">
        <f t="shared" si="339"/>
        <v>42656.849120370374</v>
      </c>
      <c r="U3602">
        <f t="shared" si="340"/>
        <v>2016</v>
      </c>
      <c r="V3602" t="str">
        <f>TEXT(W3602*29,"mmm")</f>
        <v>Sep</v>
      </c>
      <c r="W3602">
        <f t="shared" si="341"/>
        <v>9</v>
      </c>
    </row>
    <row r="3603" spans="1:23" ht="48" x14ac:dyDescent="0.2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337"/>
        <v>104</v>
      </c>
      <c r="P3603">
        <f t="shared" si="336"/>
        <v>39.380000000000003</v>
      </c>
      <c r="Q3603" s="11" t="s">
        <v>8314</v>
      </c>
      <c r="R3603" t="s">
        <v>8315</v>
      </c>
      <c r="S3603" s="17">
        <f t="shared" si="338"/>
        <v>41990.99863425926</v>
      </c>
      <c r="T3603" s="17">
        <f t="shared" si="339"/>
        <v>42020.99863425926</v>
      </c>
      <c r="U3603">
        <f t="shared" si="340"/>
        <v>2014</v>
      </c>
      <c r="V3603" t="str">
        <f>TEXT(W3603*29,"mmm")</f>
        <v>Dec</v>
      </c>
      <c r="W3603">
        <f t="shared" si="341"/>
        <v>12</v>
      </c>
    </row>
    <row r="3604" spans="1:23" ht="48" x14ac:dyDescent="0.2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337"/>
        <v>100</v>
      </c>
      <c r="P3604">
        <f t="shared" si="336"/>
        <v>81.67</v>
      </c>
      <c r="Q3604" s="11" t="s">
        <v>8314</v>
      </c>
      <c r="R3604" t="s">
        <v>8315</v>
      </c>
      <c r="S3604" s="17">
        <f t="shared" si="338"/>
        <v>42447.894432870366</v>
      </c>
      <c r="T3604" s="17">
        <f t="shared" si="339"/>
        <v>42507.894432870366</v>
      </c>
      <c r="U3604">
        <f t="shared" si="340"/>
        <v>2016</v>
      </c>
      <c r="V3604" t="str">
        <f>TEXT(W3604*29,"mmm")</f>
        <v>Mar</v>
      </c>
      <c r="W3604">
        <f t="shared" si="341"/>
        <v>3</v>
      </c>
    </row>
    <row r="3605" spans="1:23" ht="48" x14ac:dyDescent="0.2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337"/>
        <v>171</v>
      </c>
      <c r="P3605">
        <f t="shared" si="336"/>
        <v>44.91</v>
      </c>
      <c r="Q3605" s="11" t="s">
        <v>8314</v>
      </c>
      <c r="R3605" t="s">
        <v>8315</v>
      </c>
      <c r="S3605" s="17">
        <f t="shared" si="338"/>
        <v>42283.864351851851</v>
      </c>
      <c r="T3605" s="17">
        <f t="shared" si="339"/>
        <v>42313.906018518523</v>
      </c>
      <c r="U3605">
        <f t="shared" si="340"/>
        <v>2015</v>
      </c>
      <c r="V3605" t="str">
        <f>TEXT(W3605*29,"mmm")</f>
        <v>Oct</v>
      </c>
      <c r="W3605">
        <f t="shared" si="341"/>
        <v>10</v>
      </c>
    </row>
    <row r="3606" spans="1:23" ht="48" x14ac:dyDescent="0.2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337"/>
        <v>113</v>
      </c>
      <c r="P3606">
        <f t="shared" si="336"/>
        <v>49.06</v>
      </c>
      <c r="Q3606" s="11" t="s">
        <v>8314</v>
      </c>
      <c r="R3606" t="s">
        <v>8315</v>
      </c>
      <c r="S3606" s="17">
        <f t="shared" si="338"/>
        <v>42483.015694444446</v>
      </c>
      <c r="T3606" s="17">
        <f t="shared" si="339"/>
        <v>42489.290972222225</v>
      </c>
      <c r="U3606">
        <f t="shared" si="340"/>
        <v>2016</v>
      </c>
      <c r="V3606" t="str">
        <f>TEXT(W3606*29,"mmm")</f>
        <v>Apr</v>
      </c>
      <c r="W3606">
        <f t="shared" si="341"/>
        <v>4</v>
      </c>
    </row>
    <row r="3607" spans="1:23" ht="48" x14ac:dyDescent="0.2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337"/>
        <v>184</v>
      </c>
      <c r="P3607">
        <f t="shared" si="336"/>
        <v>30.67</v>
      </c>
      <c r="Q3607" s="11" t="s">
        <v>8314</v>
      </c>
      <c r="R3607" t="s">
        <v>8315</v>
      </c>
      <c r="S3607" s="17">
        <f t="shared" si="338"/>
        <v>42383.793124999997</v>
      </c>
      <c r="T3607" s="17">
        <f t="shared" si="339"/>
        <v>42413.793124999997</v>
      </c>
      <c r="U3607">
        <f t="shared" si="340"/>
        <v>2016</v>
      </c>
      <c r="V3607" t="str">
        <f>TEXT(W3607*29,"mmm")</f>
        <v>Jan</v>
      </c>
      <c r="W3607">
        <f t="shared" si="341"/>
        <v>1</v>
      </c>
    </row>
    <row r="3608" spans="1:23" ht="48" x14ac:dyDescent="0.2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337"/>
        <v>130</v>
      </c>
      <c r="P3608">
        <f t="shared" si="336"/>
        <v>61.06</v>
      </c>
      <c r="Q3608" s="11" t="s">
        <v>8314</v>
      </c>
      <c r="R3608" t="s">
        <v>8315</v>
      </c>
      <c r="S3608" s="17">
        <f t="shared" si="338"/>
        <v>42566.604826388888</v>
      </c>
      <c r="T3608" s="17">
        <f t="shared" si="339"/>
        <v>42596.604826388888</v>
      </c>
      <c r="U3608">
        <f t="shared" si="340"/>
        <v>2016</v>
      </c>
      <c r="V3608" t="str">
        <f>TEXT(W3608*29,"mmm")</f>
        <v>Jul</v>
      </c>
      <c r="W3608">
        <f t="shared" si="341"/>
        <v>7</v>
      </c>
    </row>
    <row r="3609" spans="1:23" ht="32" x14ac:dyDescent="0.2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337"/>
        <v>105</v>
      </c>
      <c r="P3609">
        <f t="shared" si="336"/>
        <v>29</v>
      </c>
      <c r="Q3609" s="11" t="s">
        <v>8314</v>
      </c>
      <c r="R3609" t="s">
        <v>8315</v>
      </c>
      <c r="S3609" s="17">
        <f t="shared" si="338"/>
        <v>42338.963912037041</v>
      </c>
      <c r="T3609" s="17">
        <f t="shared" si="339"/>
        <v>42353</v>
      </c>
      <c r="U3609">
        <f t="shared" si="340"/>
        <v>2015</v>
      </c>
      <c r="V3609" t="str">
        <f>TEXT(W3609*29,"mmm")</f>
        <v>Nov</v>
      </c>
      <c r="W3609">
        <f t="shared" si="341"/>
        <v>11</v>
      </c>
    </row>
    <row r="3610" spans="1:23" ht="48" x14ac:dyDescent="0.2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337"/>
        <v>100</v>
      </c>
      <c r="P3610">
        <f t="shared" si="336"/>
        <v>29.63</v>
      </c>
      <c r="Q3610" s="11" t="s">
        <v>8314</v>
      </c>
      <c r="R3610" t="s">
        <v>8315</v>
      </c>
      <c r="S3610" s="17">
        <f t="shared" si="338"/>
        <v>42506.709375000006</v>
      </c>
      <c r="T3610" s="17">
        <f t="shared" si="339"/>
        <v>42538.583333333328</v>
      </c>
      <c r="U3610">
        <f t="shared" si="340"/>
        <v>2016</v>
      </c>
      <c r="V3610" t="str">
        <f>TEXT(W3610*29,"mmm")</f>
        <v>May</v>
      </c>
      <c r="W3610">
        <f t="shared" si="341"/>
        <v>5</v>
      </c>
    </row>
    <row r="3611" spans="1:23" ht="48" x14ac:dyDescent="0.2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337"/>
        <v>153</v>
      </c>
      <c r="P3611">
        <f t="shared" si="336"/>
        <v>143.1</v>
      </c>
      <c r="Q3611" s="11" t="s">
        <v>8314</v>
      </c>
      <c r="R3611" t="s">
        <v>8315</v>
      </c>
      <c r="S3611" s="17">
        <f t="shared" si="338"/>
        <v>42429.991724537031</v>
      </c>
      <c r="T3611" s="17">
        <f t="shared" si="339"/>
        <v>42459.950057870374</v>
      </c>
      <c r="U3611">
        <f t="shared" si="340"/>
        <v>2016</v>
      </c>
      <c r="V3611" t="str">
        <f>TEXT(W3611*29,"mmm")</f>
        <v>Feb</v>
      </c>
      <c r="W3611">
        <f t="shared" si="341"/>
        <v>2</v>
      </c>
    </row>
    <row r="3612" spans="1:23" ht="48" x14ac:dyDescent="0.2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337"/>
        <v>162</v>
      </c>
      <c r="P3612">
        <f t="shared" si="336"/>
        <v>52.35</v>
      </c>
      <c r="Q3612" s="11" t="s">
        <v>8314</v>
      </c>
      <c r="R3612" t="s">
        <v>8315</v>
      </c>
      <c r="S3612" s="17">
        <f t="shared" si="338"/>
        <v>42203.432129629626</v>
      </c>
      <c r="T3612" s="17">
        <f t="shared" si="339"/>
        <v>42233.432129629626</v>
      </c>
      <c r="U3612">
        <f t="shared" si="340"/>
        <v>2015</v>
      </c>
      <c r="V3612" t="str">
        <f>TEXT(W3612*29,"mmm")</f>
        <v>Jul</v>
      </c>
      <c r="W3612">
        <f t="shared" si="341"/>
        <v>7</v>
      </c>
    </row>
    <row r="3613" spans="1:23" ht="48" x14ac:dyDescent="0.2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337"/>
        <v>136</v>
      </c>
      <c r="P3613">
        <f t="shared" si="336"/>
        <v>66.67</v>
      </c>
      <c r="Q3613" s="11" t="s">
        <v>8314</v>
      </c>
      <c r="R3613" t="s">
        <v>8315</v>
      </c>
      <c r="S3613" s="17">
        <f t="shared" si="338"/>
        <v>42072.370381944449</v>
      </c>
      <c r="T3613" s="17">
        <f t="shared" si="339"/>
        <v>42102.370381944449</v>
      </c>
      <c r="U3613">
        <f t="shared" si="340"/>
        <v>2015</v>
      </c>
      <c r="V3613" t="str">
        <f>TEXT(W3613*29,"mmm")</f>
        <v>Mar</v>
      </c>
      <c r="W3613">
        <f t="shared" si="341"/>
        <v>3</v>
      </c>
    </row>
    <row r="3614" spans="1:23" ht="48" x14ac:dyDescent="0.2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337"/>
        <v>144</v>
      </c>
      <c r="P3614">
        <f t="shared" si="336"/>
        <v>126.67</v>
      </c>
      <c r="Q3614" s="11" t="s">
        <v>8314</v>
      </c>
      <c r="R3614" t="s">
        <v>8315</v>
      </c>
      <c r="S3614" s="17">
        <f t="shared" si="338"/>
        <v>41789.726979166669</v>
      </c>
      <c r="T3614" s="17">
        <f t="shared" si="339"/>
        <v>41799.726979166669</v>
      </c>
      <c r="U3614">
        <f t="shared" si="340"/>
        <v>2014</v>
      </c>
      <c r="V3614" t="str">
        <f>TEXT(W3614*29,"mmm")</f>
        <v>May</v>
      </c>
      <c r="W3614">
        <f t="shared" si="341"/>
        <v>5</v>
      </c>
    </row>
    <row r="3615" spans="1:23" ht="32" x14ac:dyDescent="0.2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337"/>
        <v>100</v>
      </c>
      <c r="P3615">
        <f t="shared" si="336"/>
        <v>62.5</v>
      </c>
      <c r="Q3615" s="11" t="s">
        <v>8314</v>
      </c>
      <c r="R3615" t="s">
        <v>8315</v>
      </c>
      <c r="S3615" s="17">
        <f t="shared" si="338"/>
        <v>41788.58997685185</v>
      </c>
      <c r="T3615" s="17">
        <f t="shared" si="339"/>
        <v>41818.58997685185</v>
      </c>
      <c r="U3615">
        <f t="shared" si="340"/>
        <v>2014</v>
      </c>
      <c r="V3615" t="str">
        <f>TEXT(W3615*29,"mmm")</f>
        <v>May</v>
      </c>
      <c r="W3615">
        <f t="shared" si="341"/>
        <v>5</v>
      </c>
    </row>
    <row r="3616" spans="1:23" ht="48" x14ac:dyDescent="0.2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337"/>
        <v>101</v>
      </c>
      <c r="P3616">
        <f t="shared" si="336"/>
        <v>35.49</v>
      </c>
      <c r="Q3616" s="11" t="s">
        <v>8314</v>
      </c>
      <c r="R3616" t="s">
        <v>8315</v>
      </c>
      <c r="S3616" s="17">
        <f t="shared" si="338"/>
        <v>42144.041851851856</v>
      </c>
      <c r="T3616" s="17">
        <f t="shared" si="339"/>
        <v>42174.041851851856</v>
      </c>
      <c r="U3616">
        <f t="shared" si="340"/>
        <v>2015</v>
      </c>
      <c r="V3616" t="str">
        <f>TEXT(W3616*29,"mmm")</f>
        <v>May</v>
      </c>
      <c r="W3616">
        <f t="shared" si="341"/>
        <v>5</v>
      </c>
    </row>
    <row r="3617" spans="1:23" ht="48" x14ac:dyDescent="0.2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337"/>
        <v>107</v>
      </c>
      <c r="P3617">
        <f t="shared" si="336"/>
        <v>37.08</v>
      </c>
      <c r="Q3617" s="11" t="s">
        <v>8314</v>
      </c>
      <c r="R3617" t="s">
        <v>8315</v>
      </c>
      <c r="S3617" s="17">
        <f t="shared" si="338"/>
        <v>42318.593703703707</v>
      </c>
      <c r="T3617" s="17">
        <f t="shared" si="339"/>
        <v>42348.593703703707</v>
      </c>
      <c r="U3617">
        <f t="shared" si="340"/>
        <v>2015</v>
      </c>
      <c r="V3617" t="str">
        <f>TEXT(W3617*29,"mmm")</f>
        <v>Nov</v>
      </c>
      <c r="W3617">
        <f t="shared" si="341"/>
        <v>11</v>
      </c>
    </row>
    <row r="3618" spans="1:23" ht="48" x14ac:dyDescent="0.2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337"/>
        <v>125</v>
      </c>
      <c r="P3618">
        <f t="shared" si="336"/>
        <v>69.33</v>
      </c>
      <c r="Q3618" s="11" t="s">
        <v>8314</v>
      </c>
      <c r="R3618" t="s">
        <v>8315</v>
      </c>
      <c r="S3618" s="17">
        <f t="shared" si="338"/>
        <v>42052.949814814812</v>
      </c>
      <c r="T3618" s="17">
        <f t="shared" si="339"/>
        <v>42082.908148148148</v>
      </c>
      <c r="U3618">
        <f t="shared" si="340"/>
        <v>2015</v>
      </c>
      <c r="V3618" t="str">
        <f>TEXT(W3618*29,"mmm")</f>
        <v>Feb</v>
      </c>
      <c r="W3618">
        <f t="shared" si="341"/>
        <v>2</v>
      </c>
    </row>
    <row r="3619" spans="1:23" ht="48" x14ac:dyDescent="0.2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337"/>
        <v>119</v>
      </c>
      <c r="P3619">
        <f t="shared" si="336"/>
        <v>17.25</v>
      </c>
      <c r="Q3619" s="11" t="s">
        <v>8314</v>
      </c>
      <c r="R3619" t="s">
        <v>8315</v>
      </c>
      <c r="S3619" s="17">
        <f t="shared" si="338"/>
        <v>42779.610289351855</v>
      </c>
      <c r="T3619" s="17">
        <f t="shared" si="339"/>
        <v>42794</v>
      </c>
      <c r="U3619">
        <f t="shared" si="340"/>
        <v>2017</v>
      </c>
      <c r="V3619" t="str">
        <f>TEXT(W3619*29,"mmm")</f>
        <v>Feb</v>
      </c>
      <c r="W3619">
        <f t="shared" si="341"/>
        <v>2</v>
      </c>
    </row>
    <row r="3620" spans="1:23" ht="48" x14ac:dyDescent="0.2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337"/>
        <v>101</v>
      </c>
      <c r="P3620">
        <f t="shared" si="336"/>
        <v>36.07</v>
      </c>
      <c r="Q3620" s="11" t="s">
        <v>8314</v>
      </c>
      <c r="R3620" t="s">
        <v>8315</v>
      </c>
      <c r="S3620" s="17">
        <f t="shared" si="338"/>
        <v>42128.627893518518</v>
      </c>
      <c r="T3620" s="17">
        <f t="shared" si="339"/>
        <v>42158.627893518518</v>
      </c>
      <c r="U3620">
        <f t="shared" si="340"/>
        <v>2015</v>
      </c>
      <c r="V3620" t="str">
        <f>TEXT(W3620*29,"mmm")</f>
        <v>May</v>
      </c>
      <c r="W3620">
        <f t="shared" si="341"/>
        <v>5</v>
      </c>
    </row>
    <row r="3621" spans="1:23" ht="48" x14ac:dyDescent="0.2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337"/>
        <v>113</v>
      </c>
      <c r="P3621">
        <f t="shared" si="336"/>
        <v>66.47</v>
      </c>
      <c r="Q3621" s="11" t="s">
        <v>8314</v>
      </c>
      <c r="R3621" t="s">
        <v>8315</v>
      </c>
      <c r="S3621" s="17">
        <f t="shared" si="338"/>
        <v>42661.132245370376</v>
      </c>
      <c r="T3621" s="17">
        <f t="shared" si="339"/>
        <v>42693.916666666672</v>
      </c>
      <c r="U3621">
        <f t="shared" si="340"/>
        <v>2016</v>
      </c>
      <c r="V3621" t="str">
        <f>TEXT(W3621*29,"mmm")</f>
        <v>Oct</v>
      </c>
      <c r="W3621">
        <f t="shared" si="341"/>
        <v>10</v>
      </c>
    </row>
    <row r="3622" spans="1:23" ht="48" x14ac:dyDescent="0.2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337"/>
        <v>105</v>
      </c>
      <c r="P3622">
        <f t="shared" si="336"/>
        <v>56.07</v>
      </c>
      <c r="Q3622" s="11" t="s">
        <v>8314</v>
      </c>
      <c r="R3622" t="s">
        <v>8315</v>
      </c>
      <c r="S3622" s="17">
        <f t="shared" si="338"/>
        <v>42037.938206018516</v>
      </c>
      <c r="T3622" s="17">
        <f t="shared" si="339"/>
        <v>42068.166666666672</v>
      </c>
      <c r="U3622">
        <f t="shared" si="340"/>
        <v>2015</v>
      </c>
      <c r="V3622" t="str">
        <f>TEXT(W3622*29,"mmm")</f>
        <v>Feb</v>
      </c>
      <c r="W3622">
        <f t="shared" si="341"/>
        <v>2</v>
      </c>
    </row>
    <row r="3623" spans="1:23" ht="48" x14ac:dyDescent="0.2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337"/>
        <v>110</v>
      </c>
      <c r="P3623">
        <f t="shared" si="336"/>
        <v>47.03</v>
      </c>
      <c r="Q3623" s="11" t="s">
        <v>8314</v>
      </c>
      <c r="R3623" t="s">
        <v>8315</v>
      </c>
      <c r="S3623" s="17">
        <f t="shared" si="338"/>
        <v>42619.935694444444</v>
      </c>
      <c r="T3623" s="17">
        <f t="shared" si="339"/>
        <v>42643.875</v>
      </c>
      <c r="U3623">
        <f t="shared" si="340"/>
        <v>2016</v>
      </c>
      <c r="V3623" t="str">
        <f>TEXT(W3623*29,"mmm")</f>
        <v>Sep</v>
      </c>
      <c r="W3623">
        <f t="shared" si="341"/>
        <v>9</v>
      </c>
    </row>
    <row r="3624" spans="1:23" ht="32" x14ac:dyDescent="0.2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337"/>
        <v>100</v>
      </c>
      <c r="P3624">
        <f t="shared" si="336"/>
        <v>47.67</v>
      </c>
      <c r="Q3624" s="11" t="s">
        <v>8314</v>
      </c>
      <c r="R3624" t="s">
        <v>8315</v>
      </c>
      <c r="S3624" s="17">
        <f t="shared" si="338"/>
        <v>41877.221886574072</v>
      </c>
      <c r="T3624" s="17">
        <f t="shared" si="339"/>
        <v>41910.140972222223</v>
      </c>
      <c r="U3624">
        <f t="shared" si="340"/>
        <v>2014</v>
      </c>
      <c r="V3624" t="str">
        <f>TEXT(W3624*29,"mmm")</f>
        <v>Aug</v>
      </c>
      <c r="W3624">
        <f t="shared" si="341"/>
        <v>8</v>
      </c>
    </row>
    <row r="3625" spans="1:23" ht="32" x14ac:dyDescent="0.2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337"/>
        <v>120</v>
      </c>
      <c r="P3625">
        <f t="shared" si="336"/>
        <v>88.24</v>
      </c>
      <c r="Q3625" s="11" t="s">
        <v>8314</v>
      </c>
      <c r="R3625" t="s">
        <v>8315</v>
      </c>
      <c r="S3625" s="17">
        <f t="shared" si="338"/>
        <v>41828.736921296295</v>
      </c>
      <c r="T3625" s="17">
        <f t="shared" si="339"/>
        <v>41846.291666666664</v>
      </c>
      <c r="U3625">
        <f t="shared" si="340"/>
        <v>2014</v>
      </c>
      <c r="V3625" t="str">
        <f>TEXT(W3625*29,"mmm")</f>
        <v>Jul</v>
      </c>
      <c r="W3625">
        <f t="shared" si="341"/>
        <v>7</v>
      </c>
    </row>
    <row r="3626" spans="1:23" ht="80" x14ac:dyDescent="0.2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337"/>
        <v>105</v>
      </c>
      <c r="P3626">
        <f t="shared" si="336"/>
        <v>80.72</v>
      </c>
      <c r="Q3626" s="11" t="s">
        <v>8314</v>
      </c>
      <c r="R3626" t="s">
        <v>8315</v>
      </c>
      <c r="S3626" s="17">
        <f t="shared" si="338"/>
        <v>42545.774189814809</v>
      </c>
      <c r="T3626" s="17">
        <f t="shared" si="339"/>
        <v>42605.774189814809</v>
      </c>
      <c r="U3626">
        <f t="shared" si="340"/>
        <v>2016</v>
      </c>
      <c r="V3626" t="str">
        <f>TEXT(W3626*29,"mmm")</f>
        <v>Jun</v>
      </c>
      <c r="W3626">
        <f t="shared" si="341"/>
        <v>6</v>
      </c>
    </row>
    <row r="3627" spans="1:23" ht="48" x14ac:dyDescent="0.2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337"/>
        <v>103</v>
      </c>
      <c r="P3627">
        <f t="shared" si="336"/>
        <v>39.49</v>
      </c>
      <c r="Q3627" s="11" t="s">
        <v>8314</v>
      </c>
      <c r="R3627" t="s">
        <v>8315</v>
      </c>
      <c r="S3627" s="17">
        <f t="shared" si="338"/>
        <v>42157.652511574073</v>
      </c>
      <c r="T3627" s="17">
        <f t="shared" si="339"/>
        <v>42187.652511574073</v>
      </c>
      <c r="U3627">
        <f t="shared" si="340"/>
        <v>2015</v>
      </c>
      <c r="V3627" t="str">
        <f>TEXT(W3627*29,"mmm")</f>
        <v>Jun</v>
      </c>
      <c r="W3627">
        <f t="shared" si="341"/>
        <v>6</v>
      </c>
    </row>
    <row r="3628" spans="1:23" ht="48" x14ac:dyDescent="0.2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337"/>
        <v>102</v>
      </c>
      <c r="P3628">
        <f t="shared" si="336"/>
        <v>84.85</v>
      </c>
      <c r="Q3628" s="11" t="s">
        <v>8314</v>
      </c>
      <c r="R3628" t="s">
        <v>8315</v>
      </c>
      <c r="S3628" s="17">
        <f t="shared" si="338"/>
        <v>41846.667326388888</v>
      </c>
      <c r="T3628" s="17">
        <f t="shared" si="339"/>
        <v>41867.667326388888</v>
      </c>
      <c r="U3628">
        <f t="shared" si="340"/>
        <v>2014</v>
      </c>
      <c r="V3628" t="str">
        <f>TEXT(W3628*29,"mmm")</f>
        <v>Jul</v>
      </c>
      <c r="W3628">
        <f t="shared" si="341"/>
        <v>7</v>
      </c>
    </row>
    <row r="3629" spans="1:23" ht="48" x14ac:dyDescent="0.2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337"/>
        <v>100</v>
      </c>
      <c r="P3629">
        <f t="shared" si="336"/>
        <v>68.97</v>
      </c>
      <c r="Q3629" s="11" t="s">
        <v>8314</v>
      </c>
      <c r="R3629" t="s">
        <v>8315</v>
      </c>
      <c r="S3629" s="17">
        <f t="shared" si="338"/>
        <v>42460.741747685184</v>
      </c>
      <c r="T3629" s="17">
        <f t="shared" si="339"/>
        <v>42511.165972222225</v>
      </c>
      <c r="U3629">
        <f t="shared" si="340"/>
        <v>2016</v>
      </c>
      <c r="V3629" t="str">
        <f>TEXT(W3629*29,"mmm")</f>
        <v>Mar</v>
      </c>
      <c r="W3629">
        <f t="shared" si="341"/>
        <v>3</v>
      </c>
    </row>
    <row r="3630" spans="1:23" ht="48" x14ac:dyDescent="0.2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337"/>
        <v>0</v>
      </c>
      <c r="P3630">
        <f t="shared" si="336"/>
        <v>0</v>
      </c>
      <c r="Q3630" s="11" t="s">
        <v>8314</v>
      </c>
      <c r="R3630" t="s">
        <v>8356</v>
      </c>
      <c r="S3630" s="17">
        <f t="shared" si="338"/>
        <v>42291.833287037036</v>
      </c>
      <c r="T3630" s="17">
        <f t="shared" si="339"/>
        <v>42351.874953703707</v>
      </c>
      <c r="U3630">
        <f t="shared" si="340"/>
        <v>2015</v>
      </c>
      <c r="V3630" t="str">
        <f>TEXT(W3630*29,"mmm")</f>
        <v>Oct</v>
      </c>
      <c r="W3630">
        <f t="shared" si="341"/>
        <v>10</v>
      </c>
    </row>
    <row r="3631" spans="1:23" ht="48" x14ac:dyDescent="0.2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337"/>
        <v>0</v>
      </c>
      <c r="P3631">
        <f t="shared" si="336"/>
        <v>1</v>
      </c>
      <c r="Q3631" s="11" t="s">
        <v>8314</v>
      </c>
      <c r="R3631" t="s">
        <v>8356</v>
      </c>
      <c r="S3631" s="17">
        <f t="shared" si="338"/>
        <v>42437.094490740739</v>
      </c>
      <c r="T3631" s="17">
        <f t="shared" si="339"/>
        <v>42495.708333333328</v>
      </c>
      <c r="U3631">
        <f t="shared" si="340"/>
        <v>2016</v>
      </c>
      <c r="V3631" t="str">
        <f>TEXT(W3631*29,"mmm")</f>
        <v>Mar</v>
      </c>
      <c r="W3631">
        <f t="shared" si="341"/>
        <v>3</v>
      </c>
    </row>
    <row r="3632" spans="1:23" ht="48" x14ac:dyDescent="0.2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337"/>
        <v>0</v>
      </c>
      <c r="P3632">
        <f t="shared" si="336"/>
        <v>1</v>
      </c>
      <c r="Q3632" s="11" t="s">
        <v>8314</v>
      </c>
      <c r="R3632" t="s">
        <v>8356</v>
      </c>
      <c r="S3632" s="17">
        <f t="shared" si="338"/>
        <v>41942.84710648148</v>
      </c>
      <c r="T3632" s="17">
        <f t="shared" si="339"/>
        <v>41972.888773148152</v>
      </c>
      <c r="U3632">
        <f t="shared" si="340"/>
        <v>2014</v>
      </c>
      <c r="V3632" t="str">
        <f>TEXT(W3632*29,"mmm")</f>
        <v>Oct</v>
      </c>
      <c r="W3632">
        <f t="shared" si="341"/>
        <v>10</v>
      </c>
    </row>
    <row r="3633" spans="1:23" ht="48" x14ac:dyDescent="0.2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337"/>
        <v>51</v>
      </c>
      <c r="P3633">
        <f t="shared" si="336"/>
        <v>147.88</v>
      </c>
      <c r="Q3633" s="11" t="s">
        <v>8314</v>
      </c>
      <c r="R3633" t="s">
        <v>8356</v>
      </c>
      <c r="S3633" s="17">
        <f t="shared" si="338"/>
        <v>41880.753437499996</v>
      </c>
      <c r="T3633" s="17">
        <f t="shared" si="339"/>
        <v>41905.165972222225</v>
      </c>
      <c r="U3633">
        <f t="shared" si="340"/>
        <v>2014</v>
      </c>
      <c r="V3633" t="str">
        <f>TEXT(W3633*29,"mmm")</f>
        <v>Aug</v>
      </c>
      <c r="W3633">
        <f t="shared" si="341"/>
        <v>8</v>
      </c>
    </row>
    <row r="3634" spans="1:23" ht="48" x14ac:dyDescent="0.2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337"/>
        <v>20</v>
      </c>
      <c r="P3634">
        <f t="shared" si="336"/>
        <v>100</v>
      </c>
      <c r="Q3634" s="11" t="s">
        <v>8314</v>
      </c>
      <c r="R3634" t="s">
        <v>8356</v>
      </c>
      <c r="S3634" s="17">
        <f t="shared" si="338"/>
        <v>41946.936909722222</v>
      </c>
      <c r="T3634" s="17">
        <f t="shared" si="339"/>
        <v>41966.936909722222</v>
      </c>
      <c r="U3634">
        <f t="shared" si="340"/>
        <v>2014</v>
      </c>
      <c r="V3634" t="str">
        <f>TEXT(W3634*29,"mmm")</f>
        <v>Nov</v>
      </c>
      <c r="W3634">
        <f t="shared" si="341"/>
        <v>11</v>
      </c>
    </row>
    <row r="3635" spans="1:23" ht="48" x14ac:dyDescent="0.2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337"/>
        <v>35</v>
      </c>
      <c r="P3635">
        <f t="shared" si="336"/>
        <v>56.84</v>
      </c>
      <c r="Q3635" s="11" t="s">
        <v>8314</v>
      </c>
      <c r="R3635" t="s">
        <v>8356</v>
      </c>
      <c r="S3635" s="17">
        <f t="shared" si="338"/>
        <v>42649.623460648145</v>
      </c>
      <c r="T3635" s="17">
        <f t="shared" si="339"/>
        <v>42693.041666666672</v>
      </c>
      <c r="U3635">
        <f t="shared" si="340"/>
        <v>2016</v>
      </c>
      <c r="V3635" t="str">
        <f>TEXT(W3635*29,"mmm")</f>
        <v>Oct</v>
      </c>
      <c r="W3635">
        <f t="shared" si="341"/>
        <v>10</v>
      </c>
    </row>
    <row r="3636" spans="1:23" ht="48" x14ac:dyDescent="0.2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337"/>
        <v>4</v>
      </c>
      <c r="P3636">
        <f t="shared" si="336"/>
        <v>176.94</v>
      </c>
      <c r="Q3636" s="11" t="s">
        <v>8314</v>
      </c>
      <c r="R3636" t="s">
        <v>8356</v>
      </c>
      <c r="S3636" s="17">
        <f t="shared" si="338"/>
        <v>42701.166365740741</v>
      </c>
      <c r="T3636" s="17">
        <f t="shared" si="339"/>
        <v>42749.165972222225</v>
      </c>
      <c r="U3636">
        <f t="shared" si="340"/>
        <v>2016</v>
      </c>
      <c r="V3636" t="str">
        <f>TEXT(W3636*29,"mmm")</f>
        <v>Nov</v>
      </c>
      <c r="W3636">
        <f t="shared" si="341"/>
        <v>11</v>
      </c>
    </row>
    <row r="3637" spans="1:23" ht="32" x14ac:dyDescent="0.2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337"/>
        <v>36</v>
      </c>
      <c r="P3637">
        <f t="shared" si="336"/>
        <v>127.6</v>
      </c>
      <c r="Q3637" s="11" t="s">
        <v>8314</v>
      </c>
      <c r="R3637" t="s">
        <v>8356</v>
      </c>
      <c r="S3637" s="17">
        <f t="shared" si="338"/>
        <v>42450.88282407407</v>
      </c>
      <c r="T3637" s="17">
        <f t="shared" si="339"/>
        <v>42480.88282407407</v>
      </c>
      <c r="U3637">
        <f t="shared" si="340"/>
        <v>2016</v>
      </c>
      <c r="V3637" t="str">
        <f>TEXT(W3637*29,"mmm")</f>
        <v>Mar</v>
      </c>
      <c r="W3637">
        <f t="shared" si="341"/>
        <v>3</v>
      </c>
    </row>
    <row r="3638" spans="1:23" ht="48" x14ac:dyDescent="0.2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337"/>
        <v>0</v>
      </c>
      <c r="P3638">
        <f t="shared" si="336"/>
        <v>0</v>
      </c>
      <c r="Q3638" s="11" t="s">
        <v>8314</v>
      </c>
      <c r="R3638" t="s">
        <v>8356</v>
      </c>
      <c r="S3638" s="17">
        <f t="shared" si="338"/>
        <v>42226.694780092599</v>
      </c>
      <c r="T3638" s="17">
        <f t="shared" si="339"/>
        <v>42261.694780092599</v>
      </c>
      <c r="U3638">
        <f t="shared" si="340"/>
        <v>2015</v>
      </c>
      <c r="V3638" t="str">
        <f>TEXT(W3638*29,"mmm")</f>
        <v>Aug</v>
      </c>
      <c r="W3638">
        <f t="shared" si="341"/>
        <v>8</v>
      </c>
    </row>
    <row r="3639" spans="1:23" ht="64" x14ac:dyDescent="0.2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337"/>
        <v>31</v>
      </c>
      <c r="P3639">
        <f t="shared" si="336"/>
        <v>66.14</v>
      </c>
      <c r="Q3639" s="11" t="s">
        <v>8314</v>
      </c>
      <c r="R3639" t="s">
        <v>8356</v>
      </c>
      <c r="S3639" s="17">
        <f t="shared" si="338"/>
        <v>41975.700636574074</v>
      </c>
      <c r="T3639" s="17">
        <f t="shared" si="339"/>
        <v>42005.700636574074</v>
      </c>
      <c r="U3639">
        <f t="shared" si="340"/>
        <v>2014</v>
      </c>
      <c r="V3639" t="str">
        <f>TEXT(W3639*29,"mmm")</f>
        <v>Dec</v>
      </c>
      <c r="W3639">
        <f t="shared" si="341"/>
        <v>12</v>
      </c>
    </row>
    <row r="3640" spans="1:23" ht="32" x14ac:dyDescent="0.2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337"/>
        <v>7</v>
      </c>
      <c r="P3640">
        <f t="shared" si="336"/>
        <v>108</v>
      </c>
      <c r="Q3640" s="11" t="s">
        <v>8314</v>
      </c>
      <c r="R3640" t="s">
        <v>8356</v>
      </c>
      <c r="S3640" s="17">
        <f t="shared" si="338"/>
        <v>42053.672824074078</v>
      </c>
      <c r="T3640" s="17">
        <f t="shared" si="339"/>
        <v>42113.631157407406</v>
      </c>
      <c r="U3640">
        <f t="shared" si="340"/>
        <v>2015</v>
      </c>
      <c r="V3640" t="str">
        <f>TEXT(W3640*29,"mmm")</f>
        <v>Feb</v>
      </c>
      <c r="W3640">
        <f t="shared" si="341"/>
        <v>2</v>
      </c>
    </row>
    <row r="3641" spans="1:23" ht="48" x14ac:dyDescent="0.2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337"/>
        <v>0</v>
      </c>
      <c r="P3641">
        <f t="shared" si="336"/>
        <v>1</v>
      </c>
      <c r="Q3641" s="11" t="s">
        <v>8314</v>
      </c>
      <c r="R3641" t="s">
        <v>8356</v>
      </c>
      <c r="S3641" s="17">
        <f t="shared" si="338"/>
        <v>42590.677152777775</v>
      </c>
      <c r="T3641" s="17">
        <f t="shared" si="339"/>
        <v>42650.632638888885</v>
      </c>
      <c r="U3641">
        <f t="shared" si="340"/>
        <v>2016</v>
      </c>
      <c r="V3641" t="str">
        <f>TEXT(W3641*29,"mmm")</f>
        <v>Aug</v>
      </c>
      <c r="W3641">
        <f t="shared" si="341"/>
        <v>8</v>
      </c>
    </row>
    <row r="3642" spans="1:23" ht="80" x14ac:dyDescent="0.2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337"/>
        <v>6</v>
      </c>
      <c r="P3642">
        <f t="shared" si="336"/>
        <v>18.329999999999998</v>
      </c>
      <c r="Q3642" s="11" t="s">
        <v>8314</v>
      </c>
      <c r="R3642" t="s">
        <v>8356</v>
      </c>
      <c r="S3642" s="17">
        <f t="shared" si="338"/>
        <v>42104.781597222223</v>
      </c>
      <c r="T3642" s="17">
        <f t="shared" si="339"/>
        <v>42134.781597222223</v>
      </c>
      <c r="U3642">
        <f t="shared" si="340"/>
        <v>2015</v>
      </c>
      <c r="V3642" t="str">
        <f>TEXT(W3642*29,"mmm")</f>
        <v>Apr</v>
      </c>
      <c r="W3642">
        <f t="shared" si="341"/>
        <v>4</v>
      </c>
    </row>
    <row r="3643" spans="1:23" ht="48" x14ac:dyDescent="0.2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337"/>
        <v>0</v>
      </c>
      <c r="P3643">
        <f t="shared" si="336"/>
        <v>0</v>
      </c>
      <c r="Q3643" s="11" t="s">
        <v>8314</v>
      </c>
      <c r="R3643" t="s">
        <v>8356</v>
      </c>
      <c r="S3643" s="17">
        <f t="shared" si="338"/>
        <v>41899.627071759263</v>
      </c>
      <c r="T3643" s="17">
        <f t="shared" si="339"/>
        <v>41917.208333333336</v>
      </c>
      <c r="U3643">
        <f t="shared" si="340"/>
        <v>2014</v>
      </c>
      <c r="V3643" t="str">
        <f>TEXT(W3643*29,"mmm")</f>
        <v>Sep</v>
      </c>
      <c r="W3643">
        <f t="shared" si="341"/>
        <v>9</v>
      </c>
    </row>
    <row r="3644" spans="1:23" ht="64" x14ac:dyDescent="0.2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337"/>
        <v>2</v>
      </c>
      <c r="P3644">
        <f t="shared" si="336"/>
        <v>7.5</v>
      </c>
      <c r="Q3644" s="11" t="s">
        <v>8314</v>
      </c>
      <c r="R3644" t="s">
        <v>8356</v>
      </c>
      <c r="S3644" s="17">
        <f t="shared" si="338"/>
        <v>42297.816284722227</v>
      </c>
      <c r="T3644" s="17">
        <f t="shared" si="339"/>
        <v>42338.708333333328</v>
      </c>
      <c r="U3644">
        <f t="shared" si="340"/>
        <v>2015</v>
      </c>
      <c r="V3644" t="str">
        <f>TEXT(W3644*29,"mmm")</f>
        <v>Oct</v>
      </c>
      <c r="W3644">
        <f t="shared" si="341"/>
        <v>10</v>
      </c>
    </row>
    <row r="3645" spans="1:23" ht="48" x14ac:dyDescent="0.2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337"/>
        <v>0</v>
      </c>
      <c r="P3645">
        <f t="shared" si="336"/>
        <v>0</v>
      </c>
      <c r="Q3645" s="11" t="s">
        <v>8314</v>
      </c>
      <c r="R3645" t="s">
        <v>8356</v>
      </c>
      <c r="S3645" s="17">
        <f t="shared" si="338"/>
        <v>42285.143969907411</v>
      </c>
      <c r="T3645" s="17">
        <f t="shared" si="339"/>
        <v>42325.185636574075</v>
      </c>
      <c r="U3645">
        <f t="shared" si="340"/>
        <v>2015</v>
      </c>
      <c r="V3645" t="str">
        <f>TEXT(W3645*29,"mmm")</f>
        <v>Oct</v>
      </c>
      <c r="W3645">
        <f t="shared" si="341"/>
        <v>10</v>
      </c>
    </row>
    <row r="3646" spans="1:23" ht="48" x14ac:dyDescent="0.2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337"/>
        <v>16</v>
      </c>
      <c r="P3646">
        <f t="shared" si="336"/>
        <v>68.42</v>
      </c>
      <c r="Q3646" s="11" t="s">
        <v>8314</v>
      </c>
      <c r="R3646" t="s">
        <v>8356</v>
      </c>
      <c r="S3646" s="17">
        <f t="shared" si="338"/>
        <v>42409.241747685184</v>
      </c>
      <c r="T3646" s="17">
        <f t="shared" si="339"/>
        <v>42437.207638888889</v>
      </c>
      <c r="U3646">
        <f t="shared" si="340"/>
        <v>2016</v>
      </c>
      <c r="V3646" t="str">
        <f>TEXT(W3646*29,"mmm")</f>
        <v>Feb</v>
      </c>
      <c r="W3646">
        <f t="shared" si="341"/>
        <v>2</v>
      </c>
    </row>
    <row r="3647" spans="1:23" ht="48" x14ac:dyDescent="0.2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337"/>
        <v>0</v>
      </c>
      <c r="P3647">
        <f t="shared" si="336"/>
        <v>1</v>
      </c>
      <c r="Q3647" s="11" t="s">
        <v>8314</v>
      </c>
      <c r="R3647" t="s">
        <v>8356</v>
      </c>
      <c r="S3647" s="17">
        <f t="shared" si="338"/>
        <v>42665.970347222217</v>
      </c>
      <c r="T3647" s="17">
        <f t="shared" si="339"/>
        <v>42696.012013888889</v>
      </c>
      <c r="U3647">
        <f t="shared" si="340"/>
        <v>2016</v>
      </c>
      <c r="V3647" t="str">
        <f>TEXT(W3647*29,"mmm")</f>
        <v>Oct</v>
      </c>
      <c r="W3647">
        <f t="shared" si="341"/>
        <v>10</v>
      </c>
    </row>
    <row r="3648" spans="1:23" ht="48" x14ac:dyDescent="0.2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337"/>
        <v>5</v>
      </c>
      <c r="P3648">
        <f t="shared" si="336"/>
        <v>60.13</v>
      </c>
      <c r="Q3648" s="11" t="s">
        <v>8314</v>
      </c>
      <c r="R3648" t="s">
        <v>8356</v>
      </c>
      <c r="S3648" s="17">
        <f t="shared" si="338"/>
        <v>42140.421319444446</v>
      </c>
      <c r="T3648" s="17">
        <f t="shared" si="339"/>
        <v>42171.979166666672</v>
      </c>
      <c r="U3648">
        <f t="shared" si="340"/>
        <v>2015</v>
      </c>
      <c r="V3648" t="str">
        <f>TEXT(W3648*29,"mmm")</f>
        <v>May</v>
      </c>
      <c r="W3648">
        <f t="shared" si="341"/>
        <v>5</v>
      </c>
    </row>
    <row r="3649" spans="1:23" ht="48" x14ac:dyDescent="0.2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337"/>
        <v>6</v>
      </c>
      <c r="P3649">
        <f t="shared" si="336"/>
        <v>15</v>
      </c>
      <c r="Q3649" s="11" t="s">
        <v>8314</v>
      </c>
      <c r="R3649" t="s">
        <v>8356</v>
      </c>
      <c r="S3649" s="17">
        <f t="shared" si="338"/>
        <v>42598.749155092592</v>
      </c>
      <c r="T3649" s="17">
        <f t="shared" si="339"/>
        <v>42643.749155092592</v>
      </c>
      <c r="U3649">
        <f t="shared" si="340"/>
        <v>2016</v>
      </c>
      <c r="V3649" t="str">
        <f>TEXT(W3649*29,"mmm")</f>
        <v>Aug</v>
      </c>
      <c r="W3649">
        <f t="shared" si="341"/>
        <v>8</v>
      </c>
    </row>
    <row r="3650" spans="1:23" ht="32" x14ac:dyDescent="0.2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337"/>
        <v>100</v>
      </c>
      <c r="P3650">
        <f t="shared" ref="P3650:P3713" si="342">IFERROR(ROUND(E3650/L3650,2),0)</f>
        <v>550.04</v>
      </c>
      <c r="Q3650" s="11" t="s">
        <v>8314</v>
      </c>
      <c r="R3650" t="s">
        <v>8315</v>
      </c>
      <c r="S3650" s="17">
        <f t="shared" si="338"/>
        <v>41887.292187500003</v>
      </c>
      <c r="T3650" s="17">
        <f t="shared" si="339"/>
        <v>41917.292187500003</v>
      </c>
      <c r="U3650">
        <f t="shared" si="340"/>
        <v>2014</v>
      </c>
      <c r="V3650" t="str">
        <f>TEXT(W3650*29,"mmm")</f>
        <v>Sep</v>
      </c>
      <c r="W3650">
        <f t="shared" si="341"/>
        <v>9</v>
      </c>
    </row>
    <row r="3651" spans="1:23" ht="48" x14ac:dyDescent="0.2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343">ROUND(E3651/D3651*100,0)</f>
        <v>104</v>
      </c>
      <c r="P3651">
        <f t="shared" si="342"/>
        <v>97.5</v>
      </c>
      <c r="Q3651" s="11" t="s">
        <v>8314</v>
      </c>
      <c r="R3651" t="s">
        <v>8315</v>
      </c>
      <c r="S3651" s="17">
        <f t="shared" ref="S3651:S3714" si="344">(((J3651/60)/60)/24)+DATE(1970,1,1)</f>
        <v>41780.712893518517</v>
      </c>
      <c r="T3651" s="17">
        <f t="shared" ref="T3651:T3714" si="345">(((I3651/60)/60)/24)+DATE(1970,1,1)</f>
        <v>41806.712893518517</v>
      </c>
      <c r="U3651">
        <f t="shared" ref="U3651:U3714" si="346">YEAR(S3651)</f>
        <v>2014</v>
      </c>
      <c r="V3651" t="str">
        <f>TEXT(W3651*29,"mmm")</f>
        <v>May</v>
      </c>
      <c r="W3651">
        <f t="shared" ref="W3651:W3714" si="347">MONTH(S3651)</f>
        <v>5</v>
      </c>
    </row>
    <row r="3652" spans="1:23" ht="48" x14ac:dyDescent="0.2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343"/>
        <v>100</v>
      </c>
      <c r="P3652">
        <f t="shared" si="342"/>
        <v>29.41</v>
      </c>
      <c r="Q3652" s="11" t="s">
        <v>8314</v>
      </c>
      <c r="R3652" t="s">
        <v>8315</v>
      </c>
      <c r="S3652" s="17">
        <f t="shared" si="344"/>
        <v>42381.478981481487</v>
      </c>
      <c r="T3652" s="17">
        <f t="shared" si="345"/>
        <v>42402.478981481487</v>
      </c>
      <c r="U3652">
        <f t="shared" si="346"/>
        <v>2016</v>
      </c>
      <c r="V3652" t="str">
        <f>TEXT(W3652*29,"mmm")</f>
        <v>Jan</v>
      </c>
      <c r="W3652">
        <f t="shared" si="347"/>
        <v>1</v>
      </c>
    </row>
    <row r="3653" spans="1:23" ht="32" x14ac:dyDescent="0.2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343"/>
        <v>104</v>
      </c>
      <c r="P3653">
        <f t="shared" si="342"/>
        <v>57.78</v>
      </c>
      <c r="Q3653" s="11" t="s">
        <v>8314</v>
      </c>
      <c r="R3653" t="s">
        <v>8315</v>
      </c>
      <c r="S3653" s="17">
        <f t="shared" si="344"/>
        <v>41828.646319444444</v>
      </c>
      <c r="T3653" s="17">
        <f t="shared" si="345"/>
        <v>41861.665972222225</v>
      </c>
      <c r="U3653">
        <f t="shared" si="346"/>
        <v>2014</v>
      </c>
      <c r="V3653" t="str">
        <f>TEXT(W3653*29,"mmm")</f>
        <v>Jul</v>
      </c>
      <c r="W3653">
        <f t="shared" si="347"/>
        <v>7</v>
      </c>
    </row>
    <row r="3654" spans="1:23" ht="48" x14ac:dyDescent="0.2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343"/>
        <v>251</v>
      </c>
      <c r="P3654">
        <f t="shared" si="342"/>
        <v>44.24</v>
      </c>
      <c r="Q3654" s="11" t="s">
        <v>8314</v>
      </c>
      <c r="R3654" t="s">
        <v>8315</v>
      </c>
      <c r="S3654" s="17">
        <f t="shared" si="344"/>
        <v>42596.644699074073</v>
      </c>
      <c r="T3654" s="17">
        <f t="shared" si="345"/>
        <v>42607.165972222225</v>
      </c>
      <c r="U3654">
        <f t="shared" si="346"/>
        <v>2016</v>
      </c>
      <c r="V3654" t="str">
        <f>TEXT(W3654*29,"mmm")</f>
        <v>Aug</v>
      </c>
      <c r="W3654">
        <f t="shared" si="347"/>
        <v>8</v>
      </c>
    </row>
    <row r="3655" spans="1:23" ht="48" x14ac:dyDescent="0.2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343"/>
        <v>101</v>
      </c>
      <c r="P3655">
        <f t="shared" si="342"/>
        <v>60.91</v>
      </c>
      <c r="Q3655" s="11" t="s">
        <v>8314</v>
      </c>
      <c r="R3655" t="s">
        <v>8315</v>
      </c>
      <c r="S3655" s="17">
        <f t="shared" si="344"/>
        <v>42191.363506944443</v>
      </c>
      <c r="T3655" s="17">
        <f t="shared" si="345"/>
        <v>42221.363506944443</v>
      </c>
      <c r="U3655">
        <f t="shared" si="346"/>
        <v>2015</v>
      </c>
      <c r="V3655" t="str">
        <f>TEXT(W3655*29,"mmm")</f>
        <v>Jul</v>
      </c>
      <c r="W3655">
        <f t="shared" si="347"/>
        <v>7</v>
      </c>
    </row>
    <row r="3656" spans="1:23" ht="48" x14ac:dyDescent="0.2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343"/>
        <v>174</v>
      </c>
      <c r="P3656">
        <f t="shared" si="342"/>
        <v>68.84</v>
      </c>
      <c r="Q3656" s="11" t="s">
        <v>8314</v>
      </c>
      <c r="R3656" t="s">
        <v>8315</v>
      </c>
      <c r="S3656" s="17">
        <f t="shared" si="344"/>
        <v>42440.416504629626</v>
      </c>
      <c r="T3656" s="17">
        <f t="shared" si="345"/>
        <v>42463.708333333328</v>
      </c>
      <c r="U3656">
        <f t="shared" si="346"/>
        <v>2016</v>
      </c>
      <c r="V3656" t="str">
        <f>TEXT(W3656*29,"mmm")</f>
        <v>Mar</v>
      </c>
      <c r="W3656">
        <f t="shared" si="347"/>
        <v>3</v>
      </c>
    </row>
    <row r="3657" spans="1:23" ht="48" x14ac:dyDescent="0.2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343"/>
        <v>116</v>
      </c>
      <c r="P3657">
        <f t="shared" si="342"/>
        <v>73.58</v>
      </c>
      <c r="Q3657" s="11" t="s">
        <v>8314</v>
      </c>
      <c r="R3657" t="s">
        <v>8315</v>
      </c>
      <c r="S3657" s="17">
        <f t="shared" si="344"/>
        <v>42173.803217592591</v>
      </c>
      <c r="T3657" s="17">
        <f t="shared" si="345"/>
        <v>42203.290972222225</v>
      </c>
      <c r="U3657">
        <f t="shared" si="346"/>
        <v>2015</v>
      </c>
      <c r="V3657" t="str">
        <f>TEXT(W3657*29,"mmm")</f>
        <v>Jun</v>
      </c>
      <c r="W3657">
        <f t="shared" si="347"/>
        <v>6</v>
      </c>
    </row>
    <row r="3658" spans="1:23" ht="48" x14ac:dyDescent="0.2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343"/>
        <v>106</v>
      </c>
      <c r="P3658">
        <f t="shared" si="342"/>
        <v>115.02</v>
      </c>
      <c r="Q3658" s="11" t="s">
        <v>8314</v>
      </c>
      <c r="R3658" t="s">
        <v>8315</v>
      </c>
      <c r="S3658" s="17">
        <f t="shared" si="344"/>
        <v>42737.910138888896</v>
      </c>
      <c r="T3658" s="17">
        <f t="shared" si="345"/>
        <v>42767.957638888889</v>
      </c>
      <c r="U3658">
        <f t="shared" si="346"/>
        <v>2017</v>
      </c>
      <c r="V3658" t="str">
        <f>TEXT(W3658*29,"mmm")</f>
        <v>Jan</v>
      </c>
      <c r="W3658">
        <f t="shared" si="347"/>
        <v>1</v>
      </c>
    </row>
    <row r="3659" spans="1:23" ht="48" x14ac:dyDescent="0.2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343"/>
        <v>111</v>
      </c>
      <c r="P3659">
        <f t="shared" si="342"/>
        <v>110.75</v>
      </c>
      <c r="Q3659" s="11" t="s">
        <v>8314</v>
      </c>
      <c r="R3659" t="s">
        <v>8315</v>
      </c>
      <c r="S3659" s="17">
        <f t="shared" si="344"/>
        <v>42499.629849537043</v>
      </c>
      <c r="T3659" s="17">
        <f t="shared" si="345"/>
        <v>42522.904166666667</v>
      </c>
      <c r="U3659">
        <f t="shared" si="346"/>
        <v>2016</v>
      </c>
      <c r="V3659" t="str">
        <f>TEXT(W3659*29,"mmm")</f>
        <v>May</v>
      </c>
      <c r="W3659">
        <f t="shared" si="347"/>
        <v>5</v>
      </c>
    </row>
    <row r="3660" spans="1:23" ht="32" x14ac:dyDescent="0.2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343"/>
        <v>101</v>
      </c>
      <c r="P3660">
        <f t="shared" si="342"/>
        <v>75.5</v>
      </c>
      <c r="Q3660" s="11" t="s">
        <v>8314</v>
      </c>
      <c r="R3660" t="s">
        <v>8315</v>
      </c>
      <c r="S3660" s="17">
        <f t="shared" si="344"/>
        <v>41775.858564814815</v>
      </c>
      <c r="T3660" s="17">
        <f t="shared" si="345"/>
        <v>41822.165972222225</v>
      </c>
      <c r="U3660">
        <f t="shared" si="346"/>
        <v>2014</v>
      </c>
      <c r="V3660" t="str">
        <f>TEXT(W3660*29,"mmm")</f>
        <v>May</v>
      </c>
      <c r="W3660">
        <f t="shared" si="347"/>
        <v>5</v>
      </c>
    </row>
    <row r="3661" spans="1:23" ht="48" x14ac:dyDescent="0.2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343"/>
        <v>102</v>
      </c>
      <c r="P3661">
        <f t="shared" si="342"/>
        <v>235.46</v>
      </c>
      <c r="Q3661" s="11" t="s">
        <v>8314</v>
      </c>
      <c r="R3661" t="s">
        <v>8315</v>
      </c>
      <c r="S3661" s="17">
        <f t="shared" si="344"/>
        <v>42055.277199074073</v>
      </c>
      <c r="T3661" s="17">
        <f t="shared" si="345"/>
        <v>42082.610416666663</v>
      </c>
      <c r="U3661">
        <f t="shared" si="346"/>
        <v>2015</v>
      </c>
      <c r="V3661" t="str">
        <f>TEXT(W3661*29,"mmm")</f>
        <v>Feb</v>
      </c>
      <c r="W3661">
        <f t="shared" si="347"/>
        <v>2</v>
      </c>
    </row>
    <row r="3662" spans="1:23" ht="48" x14ac:dyDescent="0.2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343"/>
        <v>100</v>
      </c>
      <c r="P3662">
        <f t="shared" si="342"/>
        <v>11.36</v>
      </c>
      <c r="Q3662" s="11" t="s">
        <v>8314</v>
      </c>
      <c r="R3662" t="s">
        <v>8315</v>
      </c>
      <c r="S3662" s="17">
        <f t="shared" si="344"/>
        <v>41971.881076388891</v>
      </c>
      <c r="T3662" s="17">
        <f t="shared" si="345"/>
        <v>41996.881076388891</v>
      </c>
      <c r="U3662">
        <f t="shared" si="346"/>
        <v>2014</v>
      </c>
      <c r="V3662" t="str">
        <f>TEXT(W3662*29,"mmm")</f>
        <v>Nov</v>
      </c>
      <c r="W3662">
        <f t="shared" si="347"/>
        <v>11</v>
      </c>
    </row>
    <row r="3663" spans="1:23" ht="48" x14ac:dyDescent="0.2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343"/>
        <v>111</v>
      </c>
      <c r="P3663">
        <f t="shared" si="342"/>
        <v>92.5</v>
      </c>
      <c r="Q3663" s="11" t="s">
        <v>8314</v>
      </c>
      <c r="R3663" t="s">
        <v>8315</v>
      </c>
      <c r="S3663" s="17">
        <f t="shared" si="344"/>
        <v>42447.896666666667</v>
      </c>
      <c r="T3663" s="17">
        <f t="shared" si="345"/>
        <v>42470.166666666672</v>
      </c>
      <c r="U3663">
        <f t="shared" si="346"/>
        <v>2016</v>
      </c>
      <c r="V3663" t="str">
        <f>TEXT(W3663*29,"mmm")</f>
        <v>Mar</v>
      </c>
      <c r="W3663">
        <f t="shared" si="347"/>
        <v>3</v>
      </c>
    </row>
    <row r="3664" spans="1:23" ht="48" x14ac:dyDescent="0.2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343"/>
        <v>101</v>
      </c>
      <c r="P3664">
        <f t="shared" si="342"/>
        <v>202.85</v>
      </c>
      <c r="Q3664" s="11" t="s">
        <v>8314</v>
      </c>
      <c r="R3664" t="s">
        <v>8315</v>
      </c>
      <c r="S3664" s="17">
        <f t="shared" si="344"/>
        <v>42064.220069444447</v>
      </c>
      <c r="T3664" s="17">
        <f t="shared" si="345"/>
        <v>42094.178402777776</v>
      </c>
      <c r="U3664">
        <f t="shared" si="346"/>
        <v>2015</v>
      </c>
      <c r="V3664" t="str">
        <f>TEXT(W3664*29,"mmm")</f>
        <v>Mar</v>
      </c>
      <c r="W3664">
        <f t="shared" si="347"/>
        <v>3</v>
      </c>
    </row>
    <row r="3665" spans="1:23" ht="48" x14ac:dyDescent="0.2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343"/>
        <v>104</v>
      </c>
      <c r="P3665">
        <f t="shared" si="342"/>
        <v>26</v>
      </c>
      <c r="Q3665" s="11" t="s">
        <v>8314</v>
      </c>
      <c r="R3665" t="s">
        <v>8315</v>
      </c>
      <c r="S3665" s="17">
        <f t="shared" si="344"/>
        <v>42665.451736111107</v>
      </c>
      <c r="T3665" s="17">
        <f t="shared" si="345"/>
        <v>42725.493402777778</v>
      </c>
      <c r="U3665">
        <f t="shared" si="346"/>
        <v>2016</v>
      </c>
      <c r="V3665" t="str">
        <f>TEXT(W3665*29,"mmm")</f>
        <v>Oct</v>
      </c>
      <c r="W3665">
        <f t="shared" si="347"/>
        <v>10</v>
      </c>
    </row>
    <row r="3666" spans="1:23" ht="48" x14ac:dyDescent="0.2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343"/>
        <v>109</v>
      </c>
      <c r="P3666">
        <f t="shared" si="342"/>
        <v>46.05</v>
      </c>
      <c r="Q3666" s="11" t="s">
        <v>8314</v>
      </c>
      <c r="R3666" t="s">
        <v>8315</v>
      </c>
      <c r="S3666" s="17">
        <f t="shared" si="344"/>
        <v>42523.248715277776</v>
      </c>
      <c r="T3666" s="17">
        <f t="shared" si="345"/>
        <v>42537.248715277776</v>
      </c>
      <c r="U3666">
        <f t="shared" si="346"/>
        <v>2016</v>
      </c>
      <c r="V3666" t="str">
        <f>TEXT(W3666*29,"mmm")</f>
        <v>Jun</v>
      </c>
      <c r="W3666">
        <f t="shared" si="347"/>
        <v>6</v>
      </c>
    </row>
    <row r="3667" spans="1:23" ht="48" x14ac:dyDescent="0.2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343"/>
        <v>115</v>
      </c>
      <c r="P3667">
        <f t="shared" si="342"/>
        <v>51</v>
      </c>
      <c r="Q3667" s="11" t="s">
        <v>8314</v>
      </c>
      <c r="R3667" t="s">
        <v>8315</v>
      </c>
      <c r="S3667" s="17">
        <f t="shared" si="344"/>
        <v>42294.808124999996</v>
      </c>
      <c r="T3667" s="17">
        <f t="shared" si="345"/>
        <v>42305.829166666663</v>
      </c>
      <c r="U3667">
        <f t="shared" si="346"/>
        <v>2015</v>
      </c>
      <c r="V3667" t="str">
        <f>TEXT(W3667*29,"mmm")</f>
        <v>Oct</v>
      </c>
      <c r="W3667">
        <f t="shared" si="347"/>
        <v>10</v>
      </c>
    </row>
    <row r="3668" spans="1:23" ht="16" x14ac:dyDescent="0.2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343"/>
        <v>100</v>
      </c>
      <c r="P3668">
        <f t="shared" si="342"/>
        <v>31.58</v>
      </c>
      <c r="Q3668" s="11" t="s">
        <v>8314</v>
      </c>
      <c r="R3668" t="s">
        <v>8315</v>
      </c>
      <c r="S3668" s="17">
        <f t="shared" si="344"/>
        <v>41822.90488425926</v>
      </c>
      <c r="T3668" s="17">
        <f t="shared" si="345"/>
        <v>41844.291666666664</v>
      </c>
      <c r="U3668">
        <f t="shared" si="346"/>
        <v>2014</v>
      </c>
      <c r="V3668" t="str">
        <f>TEXT(W3668*29,"mmm")</f>
        <v>Jul</v>
      </c>
      <c r="W3668">
        <f t="shared" si="347"/>
        <v>7</v>
      </c>
    </row>
    <row r="3669" spans="1:23" ht="48" x14ac:dyDescent="0.2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343"/>
        <v>103</v>
      </c>
      <c r="P3669">
        <f t="shared" si="342"/>
        <v>53.36</v>
      </c>
      <c r="Q3669" s="11" t="s">
        <v>8314</v>
      </c>
      <c r="R3669" t="s">
        <v>8315</v>
      </c>
      <c r="S3669" s="17">
        <f t="shared" si="344"/>
        <v>42173.970127314817</v>
      </c>
      <c r="T3669" s="17">
        <f t="shared" si="345"/>
        <v>42203.970127314817</v>
      </c>
      <c r="U3669">
        <f t="shared" si="346"/>
        <v>2015</v>
      </c>
      <c r="V3669" t="str">
        <f>TEXT(W3669*29,"mmm")</f>
        <v>Jun</v>
      </c>
      <c r="W3669">
        <f t="shared" si="347"/>
        <v>6</v>
      </c>
    </row>
    <row r="3670" spans="1:23" ht="48" x14ac:dyDescent="0.2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343"/>
        <v>104</v>
      </c>
      <c r="P3670">
        <f t="shared" si="342"/>
        <v>36.96</v>
      </c>
      <c r="Q3670" s="11" t="s">
        <v>8314</v>
      </c>
      <c r="R3670" t="s">
        <v>8315</v>
      </c>
      <c r="S3670" s="17">
        <f t="shared" si="344"/>
        <v>42185.556157407409</v>
      </c>
      <c r="T3670" s="17">
        <f t="shared" si="345"/>
        <v>42208.772916666669</v>
      </c>
      <c r="U3670">
        <f t="shared" si="346"/>
        <v>2015</v>
      </c>
      <c r="V3670" t="str">
        <f>TEXT(W3670*29,"mmm")</f>
        <v>Jun</v>
      </c>
      <c r="W3670">
        <f t="shared" si="347"/>
        <v>6</v>
      </c>
    </row>
    <row r="3671" spans="1:23" ht="48" x14ac:dyDescent="0.2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343"/>
        <v>138</v>
      </c>
      <c r="P3671">
        <f t="shared" si="342"/>
        <v>81.290000000000006</v>
      </c>
      <c r="Q3671" s="11" t="s">
        <v>8314</v>
      </c>
      <c r="R3671" t="s">
        <v>8315</v>
      </c>
      <c r="S3671" s="17">
        <f t="shared" si="344"/>
        <v>42136.675196759257</v>
      </c>
      <c r="T3671" s="17">
        <f t="shared" si="345"/>
        <v>42166.675196759257</v>
      </c>
      <c r="U3671">
        <f t="shared" si="346"/>
        <v>2015</v>
      </c>
      <c r="V3671" t="str">
        <f>TEXT(W3671*29,"mmm")</f>
        <v>May</v>
      </c>
      <c r="W3671">
        <f t="shared" si="347"/>
        <v>5</v>
      </c>
    </row>
    <row r="3672" spans="1:23" ht="48" x14ac:dyDescent="0.2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343"/>
        <v>110</v>
      </c>
      <c r="P3672">
        <f t="shared" si="342"/>
        <v>20.079999999999998</v>
      </c>
      <c r="Q3672" s="11" t="s">
        <v>8314</v>
      </c>
      <c r="R3672" t="s">
        <v>8315</v>
      </c>
      <c r="S3672" s="17">
        <f t="shared" si="344"/>
        <v>42142.514016203699</v>
      </c>
      <c r="T3672" s="17">
        <f t="shared" si="345"/>
        <v>42155.958333333328</v>
      </c>
      <c r="U3672">
        <f t="shared" si="346"/>
        <v>2015</v>
      </c>
      <c r="V3672" t="str">
        <f>TEXT(W3672*29,"mmm")</f>
        <v>May</v>
      </c>
      <c r="W3672">
        <f t="shared" si="347"/>
        <v>5</v>
      </c>
    </row>
    <row r="3673" spans="1:23" ht="48" x14ac:dyDescent="0.2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343"/>
        <v>101</v>
      </c>
      <c r="P3673">
        <f t="shared" si="342"/>
        <v>88.25</v>
      </c>
      <c r="Q3673" s="11" t="s">
        <v>8314</v>
      </c>
      <c r="R3673" t="s">
        <v>8315</v>
      </c>
      <c r="S3673" s="17">
        <f t="shared" si="344"/>
        <v>41820.62809027778</v>
      </c>
      <c r="T3673" s="17">
        <f t="shared" si="345"/>
        <v>41841.165972222225</v>
      </c>
      <c r="U3673">
        <f t="shared" si="346"/>
        <v>2014</v>
      </c>
      <c r="V3673" t="str">
        <f>TEXT(W3673*29,"mmm")</f>
        <v>Jun</v>
      </c>
      <c r="W3673">
        <f t="shared" si="347"/>
        <v>6</v>
      </c>
    </row>
    <row r="3674" spans="1:23" ht="48" x14ac:dyDescent="0.2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343"/>
        <v>102</v>
      </c>
      <c r="P3674">
        <f t="shared" si="342"/>
        <v>53.44</v>
      </c>
      <c r="Q3674" s="11" t="s">
        <v>8314</v>
      </c>
      <c r="R3674" t="s">
        <v>8315</v>
      </c>
      <c r="S3674" s="17">
        <f t="shared" si="344"/>
        <v>41878.946574074071</v>
      </c>
      <c r="T3674" s="17">
        <f t="shared" si="345"/>
        <v>41908.946574074071</v>
      </c>
      <c r="U3674">
        <f t="shared" si="346"/>
        <v>2014</v>
      </c>
      <c r="V3674" t="str">
        <f>TEXT(W3674*29,"mmm")</f>
        <v>Aug</v>
      </c>
      <c r="W3674">
        <f t="shared" si="347"/>
        <v>8</v>
      </c>
    </row>
    <row r="3675" spans="1:23" ht="48" x14ac:dyDescent="0.2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343"/>
        <v>114</v>
      </c>
      <c r="P3675">
        <f t="shared" si="342"/>
        <v>39.869999999999997</v>
      </c>
      <c r="Q3675" s="11" t="s">
        <v>8314</v>
      </c>
      <c r="R3675" t="s">
        <v>8315</v>
      </c>
      <c r="S3675" s="17">
        <f t="shared" si="344"/>
        <v>41914.295104166667</v>
      </c>
      <c r="T3675" s="17">
        <f t="shared" si="345"/>
        <v>41948.536111111112</v>
      </c>
      <c r="U3675">
        <f t="shared" si="346"/>
        <v>2014</v>
      </c>
      <c r="V3675" t="str">
        <f>TEXT(W3675*29,"mmm")</f>
        <v>Oct</v>
      </c>
      <c r="W3675">
        <f t="shared" si="347"/>
        <v>10</v>
      </c>
    </row>
    <row r="3676" spans="1:23" ht="48" x14ac:dyDescent="0.2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343"/>
        <v>100</v>
      </c>
      <c r="P3676">
        <f t="shared" si="342"/>
        <v>145.16</v>
      </c>
      <c r="Q3676" s="11" t="s">
        <v>8314</v>
      </c>
      <c r="R3676" t="s">
        <v>8315</v>
      </c>
      <c r="S3676" s="17">
        <f t="shared" si="344"/>
        <v>42556.873020833329</v>
      </c>
      <c r="T3676" s="17">
        <f t="shared" si="345"/>
        <v>42616.873020833329</v>
      </c>
      <c r="U3676">
        <f t="shared" si="346"/>
        <v>2016</v>
      </c>
      <c r="V3676" t="str">
        <f>TEXT(W3676*29,"mmm")</f>
        <v>Jul</v>
      </c>
      <c r="W3676">
        <f t="shared" si="347"/>
        <v>7</v>
      </c>
    </row>
    <row r="3677" spans="1:23" ht="48" x14ac:dyDescent="0.2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343"/>
        <v>140</v>
      </c>
      <c r="P3677">
        <f t="shared" si="342"/>
        <v>23.33</v>
      </c>
      <c r="Q3677" s="11" t="s">
        <v>8314</v>
      </c>
      <c r="R3677" t="s">
        <v>8315</v>
      </c>
      <c r="S3677" s="17">
        <f t="shared" si="344"/>
        <v>42493.597013888888</v>
      </c>
      <c r="T3677" s="17">
        <f t="shared" si="345"/>
        <v>42505.958333333328</v>
      </c>
      <c r="U3677">
        <f t="shared" si="346"/>
        <v>2016</v>
      </c>
      <c r="V3677" t="str">
        <f>TEXT(W3677*29,"mmm")</f>
        <v>May</v>
      </c>
      <c r="W3677">
        <f t="shared" si="347"/>
        <v>5</v>
      </c>
    </row>
    <row r="3678" spans="1:23" ht="48" x14ac:dyDescent="0.2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343"/>
        <v>129</v>
      </c>
      <c r="P3678">
        <f t="shared" si="342"/>
        <v>64.38</v>
      </c>
      <c r="Q3678" s="11" t="s">
        <v>8314</v>
      </c>
      <c r="R3678" t="s">
        <v>8315</v>
      </c>
      <c r="S3678" s="17">
        <f t="shared" si="344"/>
        <v>41876.815787037034</v>
      </c>
      <c r="T3678" s="17">
        <f t="shared" si="345"/>
        <v>41894.815787037034</v>
      </c>
      <c r="U3678">
        <f t="shared" si="346"/>
        <v>2014</v>
      </c>
      <c r="V3678" t="str">
        <f>TEXT(W3678*29,"mmm")</f>
        <v>Aug</v>
      </c>
      <c r="W3678">
        <f t="shared" si="347"/>
        <v>8</v>
      </c>
    </row>
    <row r="3679" spans="1:23" ht="32" x14ac:dyDescent="0.2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343"/>
        <v>103</v>
      </c>
      <c r="P3679">
        <f t="shared" si="342"/>
        <v>62.05</v>
      </c>
      <c r="Q3679" s="11" t="s">
        <v>8314</v>
      </c>
      <c r="R3679" t="s">
        <v>8315</v>
      </c>
      <c r="S3679" s="17">
        <f t="shared" si="344"/>
        <v>41802.574282407404</v>
      </c>
      <c r="T3679" s="17">
        <f t="shared" si="345"/>
        <v>41823.165972222225</v>
      </c>
      <c r="U3679">
        <f t="shared" si="346"/>
        <v>2014</v>
      </c>
      <c r="V3679" t="str">
        <f>TEXT(W3679*29,"mmm")</f>
        <v>Jun</v>
      </c>
      <c r="W3679">
        <f t="shared" si="347"/>
        <v>6</v>
      </c>
    </row>
    <row r="3680" spans="1:23" ht="32" x14ac:dyDescent="0.2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343"/>
        <v>103</v>
      </c>
      <c r="P3680">
        <f t="shared" si="342"/>
        <v>66.13</v>
      </c>
      <c r="Q3680" s="11" t="s">
        <v>8314</v>
      </c>
      <c r="R3680" t="s">
        <v>8315</v>
      </c>
      <c r="S3680" s="17">
        <f t="shared" si="344"/>
        <v>42120.531226851846</v>
      </c>
      <c r="T3680" s="17">
        <f t="shared" si="345"/>
        <v>42155.531226851846</v>
      </c>
      <c r="U3680">
        <f t="shared" si="346"/>
        <v>2015</v>
      </c>
      <c r="V3680" t="str">
        <f>TEXT(W3680*29,"mmm")</f>
        <v>Apr</v>
      </c>
      <c r="W3680">
        <f t="shared" si="347"/>
        <v>4</v>
      </c>
    </row>
    <row r="3681" spans="1:23" ht="48" x14ac:dyDescent="0.2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343"/>
        <v>110</v>
      </c>
      <c r="P3681">
        <f t="shared" si="342"/>
        <v>73.400000000000006</v>
      </c>
      <c r="Q3681" s="11" t="s">
        <v>8314</v>
      </c>
      <c r="R3681" t="s">
        <v>8315</v>
      </c>
      <c r="S3681" s="17">
        <f t="shared" si="344"/>
        <v>41786.761354166665</v>
      </c>
      <c r="T3681" s="17">
        <f t="shared" si="345"/>
        <v>41821.207638888889</v>
      </c>
      <c r="U3681">
        <f t="shared" si="346"/>
        <v>2014</v>
      </c>
      <c r="V3681" t="str">
        <f>TEXT(W3681*29,"mmm")</f>
        <v>May</v>
      </c>
      <c r="W3681">
        <f t="shared" si="347"/>
        <v>5</v>
      </c>
    </row>
    <row r="3682" spans="1:23" ht="32" x14ac:dyDescent="0.2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343"/>
        <v>113</v>
      </c>
      <c r="P3682">
        <f t="shared" si="342"/>
        <v>99.5</v>
      </c>
      <c r="Q3682" s="11" t="s">
        <v>8314</v>
      </c>
      <c r="R3682" t="s">
        <v>8315</v>
      </c>
      <c r="S3682" s="17">
        <f t="shared" si="344"/>
        <v>42627.454097222217</v>
      </c>
      <c r="T3682" s="17">
        <f t="shared" si="345"/>
        <v>42648.454097222217</v>
      </c>
      <c r="U3682">
        <f t="shared" si="346"/>
        <v>2016</v>
      </c>
      <c r="V3682" t="str">
        <f>TEXT(W3682*29,"mmm")</f>
        <v>Sep</v>
      </c>
      <c r="W3682">
        <f t="shared" si="347"/>
        <v>9</v>
      </c>
    </row>
    <row r="3683" spans="1:23" ht="64" x14ac:dyDescent="0.2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343"/>
        <v>112</v>
      </c>
      <c r="P3683">
        <f t="shared" si="342"/>
        <v>62.17</v>
      </c>
      <c r="Q3683" s="11" t="s">
        <v>8314</v>
      </c>
      <c r="R3683" t="s">
        <v>8315</v>
      </c>
      <c r="S3683" s="17">
        <f t="shared" si="344"/>
        <v>42374.651504629626</v>
      </c>
      <c r="T3683" s="17">
        <f t="shared" si="345"/>
        <v>42384.651504629626</v>
      </c>
      <c r="U3683">
        <f t="shared" si="346"/>
        <v>2016</v>
      </c>
      <c r="V3683" t="str">
        <f>TEXT(W3683*29,"mmm")</f>
        <v>Jan</v>
      </c>
      <c r="W3683">
        <f t="shared" si="347"/>
        <v>1</v>
      </c>
    </row>
    <row r="3684" spans="1:23" ht="48" x14ac:dyDescent="0.2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343"/>
        <v>139</v>
      </c>
      <c r="P3684">
        <f t="shared" si="342"/>
        <v>62.33</v>
      </c>
      <c r="Q3684" s="11" t="s">
        <v>8314</v>
      </c>
      <c r="R3684" t="s">
        <v>8315</v>
      </c>
      <c r="S3684" s="17">
        <f t="shared" si="344"/>
        <v>41772.685393518521</v>
      </c>
      <c r="T3684" s="17">
        <f t="shared" si="345"/>
        <v>41806.290972222225</v>
      </c>
      <c r="U3684">
        <f t="shared" si="346"/>
        <v>2014</v>
      </c>
      <c r="V3684" t="str">
        <f>TEXT(W3684*29,"mmm")</f>
        <v>May</v>
      </c>
      <c r="W3684">
        <f t="shared" si="347"/>
        <v>5</v>
      </c>
    </row>
    <row r="3685" spans="1:23" ht="48" x14ac:dyDescent="0.2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343"/>
        <v>111</v>
      </c>
      <c r="P3685">
        <f t="shared" si="342"/>
        <v>58.79</v>
      </c>
      <c r="Q3685" s="11" t="s">
        <v>8314</v>
      </c>
      <c r="R3685" t="s">
        <v>8315</v>
      </c>
      <c r="S3685" s="17">
        <f t="shared" si="344"/>
        <v>42633.116851851853</v>
      </c>
      <c r="T3685" s="17">
        <f t="shared" si="345"/>
        <v>42663.116851851853</v>
      </c>
      <c r="U3685">
        <f t="shared" si="346"/>
        <v>2016</v>
      </c>
      <c r="V3685" t="str">
        <f>TEXT(W3685*29,"mmm")</f>
        <v>Sep</v>
      </c>
      <c r="W3685">
        <f t="shared" si="347"/>
        <v>9</v>
      </c>
    </row>
    <row r="3686" spans="1:23" ht="48" x14ac:dyDescent="0.2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343"/>
        <v>139</v>
      </c>
      <c r="P3686">
        <f t="shared" si="342"/>
        <v>45.35</v>
      </c>
      <c r="Q3686" s="11" t="s">
        <v>8314</v>
      </c>
      <c r="R3686" t="s">
        <v>8315</v>
      </c>
      <c r="S3686" s="17">
        <f t="shared" si="344"/>
        <v>42219.180393518516</v>
      </c>
      <c r="T3686" s="17">
        <f t="shared" si="345"/>
        <v>42249.180393518516</v>
      </c>
      <c r="U3686">
        <f t="shared" si="346"/>
        <v>2015</v>
      </c>
      <c r="V3686" t="str">
        <f>TEXT(W3686*29,"mmm")</f>
        <v>Aug</v>
      </c>
      <c r="W3686">
        <f t="shared" si="347"/>
        <v>8</v>
      </c>
    </row>
    <row r="3687" spans="1:23" ht="48" x14ac:dyDescent="0.2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343"/>
        <v>106</v>
      </c>
      <c r="P3687">
        <f t="shared" si="342"/>
        <v>41.94</v>
      </c>
      <c r="Q3687" s="11" t="s">
        <v>8314</v>
      </c>
      <c r="R3687" t="s">
        <v>8315</v>
      </c>
      <c r="S3687" s="17">
        <f t="shared" si="344"/>
        <v>41753.593275462961</v>
      </c>
      <c r="T3687" s="17">
        <f t="shared" si="345"/>
        <v>41778.875</v>
      </c>
      <c r="U3687">
        <f t="shared" si="346"/>
        <v>2014</v>
      </c>
      <c r="V3687" t="str">
        <f>TEXT(W3687*29,"mmm")</f>
        <v>Apr</v>
      </c>
      <c r="W3687">
        <f t="shared" si="347"/>
        <v>4</v>
      </c>
    </row>
    <row r="3688" spans="1:23" ht="48" x14ac:dyDescent="0.2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343"/>
        <v>101</v>
      </c>
      <c r="P3688">
        <f t="shared" si="342"/>
        <v>59.17</v>
      </c>
      <c r="Q3688" s="11" t="s">
        <v>8314</v>
      </c>
      <c r="R3688" t="s">
        <v>8315</v>
      </c>
      <c r="S3688" s="17">
        <f t="shared" si="344"/>
        <v>42230.662731481483</v>
      </c>
      <c r="T3688" s="17">
        <f t="shared" si="345"/>
        <v>42245.165972222225</v>
      </c>
      <c r="U3688">
        <f t="shared" si="346"/>
        <v>2015</v>
      </c>
      <c r="V3688" t="str">
        <f>TEXT(W3688*29,"mmm")</f>
        <v>Aug</v>
      </c>
      <c r="W3688">
        <f t="shared" si="347"/>
        <v>8</v>
      </c>
    </row>
    <row r="3689" spans="1:23" ht="48" x14ac:dyDescent="0.2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343"/>
        <v>100</v>
      </c>
      <c r="P3689">
        <f t="shared" si="342"/>
        <v>200.49</v>
      </c>
      <c r="Q3689" s="11" t="s">
        <v>8314</v>
      </c>
      <c r="R3689" t="s">
        <v>8315</v>
      </c>
      <c r="S3689" s="17">
        <f t="shared" si="344"/>
        <v>41787.218229166669</v>
      </c>
      <c r="T3689" s="17">
        <f t="shared" si="345"/>
        <v>41817.218229166669</v>
      </c>
      <c r="U3689">
        <f t="shared" si="346"/>
        <v>2014</v>
      </c>
      <c r="V3689" t="str">
        <f>TEXT(W3689*29,"mmm")</f>
        <v>May</v>
      </c>
      <c r="W3689">
        <f t="shared" si="347"/>
        <v>5</v>
      </c>
    </row>
    <row r="3690" spans="1:23" ht="48" x14ac:dyDescent="0.2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343"/>
        <v>109</v>
      </c>
      <c r="P3690">
        <f t="shared" si="342"/>
        <v>83.97</v>
      </c>
      <c r="Q3690" s="11" t="s">
        <v>8314</v>
      </c>
      <c r="R3690" t="s">
        <v>8315</v>
      </c>
      <c r="S3690" s="17">
        <f t="shared" si="344"/>
        <v>41829.787083333329</v>
      </c>
      <c r="T3690" s="17">
        <f t="shared" si="345"/>
        <v>41859.787083333329</v>
      </c>
      <c r="U3690">
        <f t="shared" si="346"/>
        <v>2014</v>
      </c>
      <c r="V3690" t="str">
        <f>TEXT(W3690*29,"mmm")</f>
        <v>Jul</v>
      </c>
      <c r="W3690">
        <f t="shared" si="347"/>
        <v>7</v>
      </c>
    </row>
    <row r="3691" spans="1:23" ht="48" x14ac:dyDescent="0.2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343"/>
        <v>118</v>
      </c>
      <c r="P3691">
        <f t="shared" si="342"/>
        <v>57.26</v>
      </c>
      <c r="Q3691" s="11" t="s">
        <v>8314</v>
      </c>
      <c r="R3691" t="s">
        <v>8315</v>
      </c>
      <c r="S3691" s="17">
        <f t="shared" si="344"/>
        <v>42147.826840277776</v>
      </c>
      <c r="T3691" s="17">
        <f t="shared" si="345"/>
        <v>42176.934027777781</v>
      </c>
      <c r="U3691">
        <f t="shared" si="346"/>
        <v>2015</v>
      </c>
      <c r="V3691" t="str">
        <f>TEXT(W3691*29,"mmm")</f>
        <v>May</v>
      </c>
      <c r="W3691">
        <f t="shared" si="347"/>
        <v>5</v>
      </c>
    </row>
    <row r="3692" spans="1:23" ht="48" x14ac:dyDescent="0.2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343"/>
        <v>120</v>
      </c>
      <c r="P3692">
        <f t="shared" si="342"/>
        <v>58.06</v>
      </c>
      <c r="Q3692" s="11" t="s">
        <v>8314</v>
      </c>
      <c r="R3692" t="s">
        <v>8315</v>
      </c>
      <c r="S3692" s="17">
        <f t="shared" si="344"/>
        <v>41940.598182870373</v>
      </c>
      <c r="T3692" s="17">
        <f t="shared" si="345"/>
        <v>41970.639849537038</v>
      </c>
      <c r="U3692">
        <f t="shared" si="346"/>
        <v>2014</v>
      </c>
      <c r="V3692" t="str">
        <f>TEXT(W3692*29,"mmm")</f>
        <v>Oct</v>
      </c>
      <c r="W3692">
        <f t="shared" si="347"/>
        <v>10</v>
      </c>
    </row>
    <row r="3693" spans="1:23" ht="32" x14ac:dyDescent="0.2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343"/>
        <v>128</v>
      </c>
      <c r="P3693">
        <f t="shared" si="342"/>
        <v>186.8</v>
      </c>
      <c r="Q3693" s="11" t="s">
        <v>8314</v>
      </c>
      <c r="R3693" t="s">
        <v>8315</v>
      </c>
      <c r="S3693" s="17">
        <f t="shared" si="344"/>
        <v>42020.700567129628</v>
      </c>
      <c r="T3693" s="17">
        <f t="shared" si="345"/>
        <v>42065.207638888889</v>
      </c>
      <c r="U3693">
        <f t="shared" si="346"/>
        <v>2015</v>
      </c>
      <c r="V3693" t="str">
        <f>TEXT(W3693*29,"mmm")</f>
        <v>Jan</v>
      </c>
      <c r="W3693">
        <f t="shared" si="347"/>
        <v>1</v>
      </c>
    </row>
    <row r="3694" spans="1:23" ht="32" x14ac:dyDescent="0.2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343"/>
        <v>126</v>
      </c>
      <c r="P3694">
        <f t="shared" si="342"/>
        <v>74.12</v>
      </c>
      <c r="Q3694" s="11" t="s">
        <v>8314</v>
      </c>
      <c r="R3694" t="s">
        <v>8315</v>
      </c>
      <c r="S3694" s="17">
        <f t="shared" si="344"/>
        <v>41891.96503472222</v>
      </c>
      <c r="T3694" s="17">
        <f t="shared" si="345"/>
        <v>41901</v>
      </c>
      <c r="U3694">
        <f t="shared" si="346"/>
        <v>2014</v>
      </c>
      <c r="V3694" t="str">
        <f>TEXT(W3694*29,"mmm")</f>
        <v>Sep</v>
      </c>
      <c r="W3694">
        <f t="shared" si="347"/>
        <v>9</v>
      </c>
    </row>
    <row r="3695" spans="1:23" ht="48" x14ac:dyDescent="0.2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343"/>
        <v>129</v>
      </c>
      <c r="P3695">
        <f t="shared" si="342"/>
        <v>30.71</v>
      </c>
      <c r="Q3695" s="11" t="s">
        <v>8314</v>
      </c>
      <c r="R3695" t="s">
        <v>8315</v>
      </c>
      <c r="S3695" s="17">
        <f t="shared" si="344"/>
        <v>42309.191307870366</v>
      </c>
      <c r="T3695" s="17">
        <f t="shared" si="345"/>
        <v>42338.9375</v>
      </c>
      <c r="U3695">
        <f t="shared" si="346"/>
        <v>2015</v>
      </c>
      <c r="V3695" t="str">
        <f>TEXT(W3695*29,"mmm")</f>
        <v>Nov</v>
      </c>
      <c r="W3695">
        <f t="shared" si="347"/>
        <v>11</v>
      </c>
    </row>
    <row r="3696" spans="1:23" ht="48" x14ac:dyDescent="0.2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343"/>
        <v>107</v>
      </c>
      <c r="P3696">
        <f t="shared" si="342"/>
        <v>62.67</v>
      </c>
      <c r="Q3696" s="11" t="s">
        <v>8314</v>
      </c>
      <c r="R3696" t="s">
        <v>8315</v>
      </c>
      <c r="S3696" s="17">
        <f t="shared" si="344"/>
        <v>42490.133877314816</v>
      </c>
      <c r="T3696" s="17">
        <f t="shared" si="345"/>
        <v>42527.083333333328</v>
      </c>
      <c r="U3696">
        <f t="shared" si="346"/>
        <v>2016</v>
      </c>
      <c r="V3696" t="str">
        <f>TEXT(W3696*29,"mmm")</f>
        <v>Apr</v>
      </c>
      <c r="W3696">
        <f t="shared" si="347"/>
        <v>4</v>
      </c>
    </row>
    <row r="3697" spans="1:23" ht="64" x14ac:dyDescent="0.2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343"/>
        <v>100</v>
      </c>
      <c r="P3697">
        <f t="shared" si="342"/>
        <v>121.36</v>
      </c>
      <c r="Q3697" s="11" t="s">
        <v>8314</v>
      </c>
      <c r="R3697" t="s">
        <v>8315</v>
      </c>
      <c r="S3697" s="17">
        <f t="shared" si="344"/>
        <v>41995.870486111111</v>
      </c>
      <c r="T3697" s="17">
        <f t="shared" si="345"/>
        <v>42015.870486111111</v>
      </c>
      <c r="U3697">
        <f t="shared" si="346"/>
        <v>2014</v>
      </c>
      <c r="V3697" t="str">
        <f>TEXT(W3697*29,"mmm")</f>
        <v>Dec</v>
      </c>
      <c r="W3697">
        <f t="shared" si="347"/>
        <v>12</v>
      </c>
    </row>
    <row r="3698" spans="1:23" ht="48" x14ac:dyDescent="0.2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343"/>
        <v>155</v>
      </c>
      <c r="P3698">
        <f t="shared" si="342"/>
        <v>39.74</v>
      </c>
      <c r="Q3698" s="11" t="s">
        <v>8314</v>
      </c>
      <c r="R3698" t="s">
        <v>8315</v>
      </c>
      <c r="S3698" s="17">
        <f t="shared" si="344"/>
        <v>41988.617083333331</v>
      </c>
      <c r="T3698" s="17">
        <f t="shared" si="345"/>
        <v>42048.617083333331</v>
      </c>
      <c r="U3698">
        <f t="shared" si="346"/>
        <v>2014</v>
      </c>
      <c r="V3698" t="str">
        <f>TEXT(W3698*29,"mmm")</f>
        <v>Dec</v>
      </c>
      <c r="W3698">
        <f t="shared" si="347"/>
        <v>12</v>
      </c>
    </row>
    <row r="3699" spans="1:23" ht="48" x14ac:dyDescent="0.2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343"/>
        <v>108</v>
      </c>
      <c r="P3699">
        <f t="shared" si="342"/>
        <v>72</v>
      </c>
      <c r="Q3699" s="11" t="s">
        <v>8314</v>
      </c>
      <c r="R3699" t="s">
        <v>8315</v>
      </c>
      <c r="S3699" s="17">
        <f t="shared" si="344"/>
        <v>42479.465833333335</v>
      </c>
      <c r="T3699" s="17">
        <f t="shared" si="345"/>
        <v>42500.465833333335</v>
      </c>
      <c r="U3699">
        <f t="shared" si="346"/>
        <v>2016</v>
      </c>
      <c r="V3699" t="str">
        <f>TEXT(W3699*29,"mmm")</f>
        <v>Apr</v>
      </c>
      <c r="W3699">
        <f t="shared" si="347"/>
        <v>4</v>
      </c>
    </row>
    <row r="3700" spans="1:23" ht="32" x14ac:dyDescent="0.2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343"/>
        <v>111</v>
      </c>
      <c r="P3700">
        <f t="shared" si="342"/>
        <v>40.630000000000003</v>
      </c>
      <c r="Q3700" s="11" t="s">
        <v>8314</v>
      </c>
      <c r="R3700" t="s">
        <v>8315</v>
      </c>
      <c r="S3700" s="17">
        <f t="shared" si="344"/>
        <v>42401.806562500002</v>
      </c>
      <c r="T3700" s="17">
        <f t="shared" si="345"/>
        <v>42431.806562500002</v>
      </c>
      <c r="U3700">
        <f t="shared" si="346"/>
        <v>2016</v>
      </c>
      <c r="V3700" t="str">
        <f>TEXT(W3700*29,"mmm")</f>
        <v>Feb</v>
      </c>
      <c r="W3700">
        <f t="shared" si="347"/>
        <v>2</v>
      </c>
    </row>
    <row r="3701" spans="1:23" ht="48" x14ac:dyDescent="0.2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343"/>
        <v>101</v>
      </c>
      <c r="P3701">
        <f t="shared" si="342"/>
        <v>63</v>
      </c>
      <c r="Q3701" s="11" t="s">
        <v>8314</v>
      </c>
      <c r="R3701" t="s">
        <v>8315</v>
      </c>
      <c r="S3701" s="17">
        <f t="shared" si="344"/>
        <v>41897.602037037039</v>
      </c>
      <c r="T3701" s="17">
        <f t="shared" si="345"/>
        <v>41927.602037037039</v>
      </c>
      <c r="U3701">
        <f t="shared" si="346"/>
        <v>2014</v>
      </c>
      <c r="V3701" t="str">
        <f>TEXT(W3701*29,"mmm")</f>
        <v>Sep</v>
      </c>
      <c r="W3701">
        <f t="shared" si="347"/>
        <v>9</v>
      </c>
    </row>
    <row r="3702" spans="1:23" ht="32" x14ac:dyDescent="0.2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343"/>
        <v>121</v>
      </c>
      <c r="P3702">
        <f t="shared" si="342"/>
        <v>33.67</v>
      </c>
      <c r="Q3702" s="11" t="s">
        <v>8314</v>
      </c>
      <c r="R3702" t="s">
        <v>8315</v>
      </c>
      <c r="S3702" s="17">
        <f t="shared" si="344"/>
        <v>41882.585648148146</v>
      </c>
      <c r="T3702" s="17">
        <f t="shared" si="345"/>
        <v>41912.666666666664</v>
      </c>
      <c r="U3702">
        <f t="shared" si="346"/>
        <v>2014</v>
      </c>
      <c r="V3702" t="str">
        <f>TEXT(W3702*29,"mmm")</f>
        <v>Aug</v>
      </c>
      <c r="W3702">
        <f t="shared" si="347"/>
        <v>8</v>
      </c>
    </row>
    <row r="3703" spans="1:23" ht="48" x14ac:dyDescent="0.2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343"/>
        <v>100</v>
      </c>
      <c r="P3703">
        <f t="shared" si="342"/>
        <v>38.590000000000003</v>
      </c>
      <c r="Q3703" s="11" t="s">
        <v>8314</v>
      </c>
      <c r="R3703" t="s">
        <v>8315</v>
      </c>
      <c r="S3703" s="17">
        <f t="shared" si="344"/>
        <v>42129.541585648149</v>
      </c>
      <c r="T3703" s="17">
        <f t="shared" si="345"/>
        <v>42159.541585648149</v>
      </c>
      <c r="U3703">
        <f t="shared" si="346"/>
        <v>2015</v>
      </c>
      <c r="V3703" t="str">
        <f>TEXT(W3703*29,"mmm")</f>
        <v>May</v>
      </c>
      <c r="W3703">
        <f t="shared" si="347"/>
        <v>5</v>
      </c>
    </row>
    <row r="3704" spans="1:23" ht="48" x14ac:dyDescent="0.2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343"/>
        <v>109</v>
      </c>
      <c r="P3704">
        <f t="shared" si="342"/>
        <v>155.94999999999999</v>
      </c>
      <c r="Q3704" s="11" t="s">
        <v>8314</v>
      </c>
      <c r="R3704" t="s">
        <v>8315</v>
      </c>
      <c r="S3704" s="17">
        <f t="shared" si="344"/>
        <v>42524.53800925926</v>
      </c>
      <c r="T3704" s="17">
        <f t="shared" si="345"/>
        <v>42561.957638888889</v>
      </c>
      <c r="U3704">
        <f t="shared" si="346"/>
        <v>2016</v>
      </c>
      <c r="V3704" t="str">
        <f>TEXT(W3704*29,"mmm")</f>
        <v>Jun</v>
      </c>
      <c r="W3704">
        <f t="shared" si="347"/>
        <v>6</v>
      </c>
    </row>
    <row r="3705" spans="1:23" ht="48" x14ac:dyDescent="0.2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343"/>
        <v>123</v>
      </c>
      <c r="P3705">
        <f t="shared" si="342"/>
        <v>43.2</v>
      </c>
      <c r="Q3705" s="11" t="s">
        <v>8314</v>
      </c>
      <c r="R3705" t="s">
        <v>8315</v>
      </c>
      <c r="S3705" s="17">
        <f t="shared" si="344"/>
        <v>42556.504490740743</v>
      </c>
      <c r="T3705" s="17">
        <f t="shared" si="345"/>
        <v>42595.290972222225</v>
      </c>
      <c r="U3705">
        <f t="shared" si="346"/>
        <v>2016</v>
      </c>
      <c r="V3705" t="str">
        <f>TEXT(W3705*29,"mmm")</f>
        <v>Jul</v>
      </c>
      <c r="W3705">
        <f t="shared" si="347"/>
        <v>7</v>
      </c>
    </row>
    <row r="3706" spans="1:23" ht="48" x14ac:dyDescent="0.2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343"/>
        <v>136</v>
      </c>
      <c r="P3706">
        <f t="shared" si="342"/>
        <v>15.15</v>
      </c>
      <c r="Q3706" s="11" t="s">
        <v>8314</v>
      </c>
      <c r="R3706" t="s">
        <v>8315</v>
      </c>
      <c r="S3706" s="17">
        <f t="shared" si="344"/>
        <v>42461.689745370371</v>
      </c>
      <c r="T3706" s="17">
        <f t="shared" si="345"/>
        <v>42521.689745370371</v>
      </c>
      <c r="U3706">
        <f t="shared" si="346"/>
        <v>2016</v>
      </c>
      <c r="V3706" t="str">
        <f>TEXT(W3706*29,"mmm")</f>
        <v>Apr</v>
      </c>
      <c r="W3706">
        <f t="shared" si="347"/>
        <v>4</v>
      </c>
    </row>
    <row r="3707" spans="1:23" ht="48" x14ac:dyDescent="0.2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343"/>
        <v>103</v>
      </c>
      <c r="P3707">
        <f t="shared" si="342"/>
        <v>83.57</v>
      </c>
      <c r="Q3707" s="11" t="s">
        <v>8314</v>
      </c>
      <c r="R3707" t="s">
        <v>8315</v>
      </c>
      <c r="S3707" s="17">
        <f t="shared" si="344"/>
        <v>41792.542986111112</v>
      </c>
      <c r="T3707" s="17">
        <f t="shared" si="345"/>
        <v>41813.75</v>
      </c>
      <c r="U3707">
        <f t="shared" si="346"/>
        <v>2014</v>
      </c>
      <c r="V3707" t="str">
        <f>TEXT(W3707*29,"mmm")</f>
        <v>Jun</v>
      </c>
      <c r="W3707">
        <f t="shared" si="347"/>
        <v>6</v>
      </c>
    </row>
    <row r="3708" spans="1:23" ht="48" x14ac:dyDescent="0.2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343"/>
        <v>121</v>
      </c>
      <c r="P3708">
        <f t="shared" si="342"/>
        <v>140</v>
      </c>
      <c r="Q3708" s="11" t="s">
        <v>8314</v>
      </c>
      <c r="R3708" t="s">
        <v>8315</v>
      </c>
      <c r="S3708" s="17">
        <f t="shared" si="344"/>
        <v>41879.913761574076</v>
      </c>
      <c r="T3708" s="17">
        <f t="shared" si="345"/>
        <v>41894.913761574076</v>
      </c>
      <c r="U3708">
        <f t="shared" si="346"/>
        <v>2014</v>
      </c>
      <c r="V3708" t="str">
        <f>TEXT(W3708*29,"mmm")</f>
        <v>Aug</v>
      </c>
      <c r="W3708">
        <f t="shared" si="347"/>
        <v>8</v>
      </c>
    </row>
    <row r="3709" spans="1:23" ht="32" x14ac:dyDescent="0.2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343"/>
        <v>186</v>
      </c>
      <c r="P3709">
        <f t="shared" si="342"/>
        <v>80.87</v>
      </c>
      <c r="Q3709" s="11" t="s">
        <v>8314</v>
      </c>
      <c r="R3709" t="s">
        <v>8315</v>
      </c>
      <c r="S3709" s="17">
        <f t="shared" si="344"/>
        <v>42552.048356481479</v>
      </c>
      <c r="T3709" s="17">
        <f t="shared" si="345"/>
        <v>42573.226388888885</v>
      </c>
      <c r="U3709">
        <f t="shared" si="346"/>
        <v>2016</v>
      </c>
      <c r="V3709" t="str">
        <f>TEXT(W3709*29,"mmm")</f>
        <v>Jul</v>
      </c>
      <c r="W3709">
        <f t="shared" si="347"/>
        <v>7</v>
      </c>
    </row>
    <row r="3710" spans="1:23" ht="48" x14ac:dyDescent="0.2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343"/>
        <v>300</v>
      </c>
      <c r="P3710">
        <f t="shared" si="342"/>
        <v>53.85</v>
      </c>
      <c r="Q3710" s="11" t="s">
        <v>8314</v>
      </c>
      <c r="R3710" t="s">
        <v>8315</v>
      </c>
      <c r="S3710" s="17">
        <f t="shared" si="344"/>
        <v>41810.142199074071</v>
      </c>
      <c r="T3710" s="17">
        <f t="shared" si="345"/>
        <v>41824.142199074071</v>
      </c>
      <c r="U3710">
        <f t="shared" si="346"/>
        <v>2014</v>
      </c>
      <c r="V3710" t="str">
        <f>TEXT(W3710*29,"mmm")</f>
        <v>Jun</v>
      </c>
      <c r="W3710">
        <f t="shared" si="347"/>
        <v>6</v>
      </c>
    </row>
    <row r="3711" spans="1:23" ht="48" x14ac:dyDescent="0.2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343"/>
        <v>108</v>
      </c>
      <c r="P3711">
        <f t="shared" si="342"/>
        <v>30.93</v>
      </c>
      <c r="Q3711" s="11" t="s">
        <v>8314</v>
      </c>
      <c r="R3711" t="s">
        <v>8315</v>
      </c>
      <c r="S3711" s="17">
        <f t="shared" si="344"/>
        <v>41785.707708333335</v>
      </c>
      <c r="T3711" s="17">
        <f t="shared" si="345"/>
        <v>41815.707708333335</v>
      </c>
      <c r="U3711">
        <f t="shared" si="346"/>
        <v>2014</v>
      </c>
      <c r="V3711" t="str">
        <f>TEXT(W3711*29,"mmm")</f>
        <v>May</v>
      </c>
      <c r="W3711">
        <f t="shared" si="347"/>
        <v>5</v>
      </c>
    </row>
    <row r="3712" spans="1:23" ht="32" x14ac:dyDescent="0.2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343"/>
        <v>141</v>
      </c>
      <c r="P3712">
        <f t="shared" si="342"/>
        <v>67.959999999999994</v>
      </c>
      <c r="Q3712" s="11" t="s">
        <v>8314</v>
      </c>
      <c r="R3712" t="s">
        <v>8315</v>
      </c>
      <c r="S3712" s="17">
        <f t="shared" si="344"/>
        <v>42072.576249999998</v>
      </c>
      <c r="T3712" s="17">
        <f t="shared" si="345"/>
        <v>42097.576249999998</v>
      </c>
      <c r="U3712">
        <f t="shared" si="346"/>
        <v>2015</v>
      </c>
      <c r="V3712" t="str">
        <f>TEXT(W3712*29,"mmm")</f>
        <v>Mar</v>
      </c>
      <c r="W3712">
        <f t="shared" si="347"/>
        <v>3</v>
      </c>
    </row>
    <row r="3713" spans="1:23" ht="32" x14ac:dyDescent="0.2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343"/>
        <v>114</v>
      </c>
      <c r="P3713">
        <f t="shared" si="342"/>
        <v>27.14</v>
      </c>
      <c r="Q3713" s="11" t="s">
        <v>8314</v>
      </c>
      <c r="R3713" t="s">
        <v>8315</v>
      </c>
      <c r="S3713" s="17">
        <f t="shared" si="344"/>
        <v>41779.724224537036</v>
      </c>
      <c r="T3713" s="17">
        <f t="shared" si="345"/>
        <v>41805.666666666664</v>
      </c>
      <c r="U3713">
        <f t="shared" si="346"/>
        <v>2014</v>
      </c>
      <c r="V3713" t="str">
        <f>TEXT(W3713*29,"mmm")</f>
        <v>May</v>
      </c>
      <c r="W3713">
        <f t="shared" si="347"/>
        <v>5</v>
      </c>
    </row>
    <row r="3714" spans="1:23" ht="48" x14ac:dyDescent="0.2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343"/>
        <v>154</v>
      </c>
      <c r="P3714">
        <f t="shared" ref="P3714:P3777" si="348">IFERROR(ROUND(E3714/L3714,2),0)</f>
        <v>110.87</v>
      </c>
      <c r="Q3714" s="11" t="s">
        <v>8314</v>
      </c>
      <c r="R3714" t="s">
        <v>8315</v>
      </c>
      <c r="S3714" s="17">
        <f t="shared" si="344"/>
        <v>42134.172071759262</v>
      </c>
      <c r="T3714" s="17">
        <f t="shared" si="345"/>
        <v>42155.290972222225</v>
      </c>
      <c r="U3714">
        <f t="shared" si="346"/>
        <v>2015</v>
      </c>
      <c r="V3714" t="str">
        <f>TEXT(W3714*29,"mmm")</f>
        <v>May</v>
      </c>
      <c r="W3714">
        <f t="shared" si="347"/>
        <v>5</v>
      </c>
    </row>
    <row r="3715" spans="1:23" ht="48" x14ac:dyDescent="0.2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349">ROUND(E3715/D3715*100,0)</f>
        <v>102</v>
      </c>
      <c r="P3715">
        <f t="shared" si="348"/>
        <v>106.84</v>
      </c>
      <c r="Q3715" s="11" t="s">
        <v>8314</v>
      </c>
      <c r="R3715" t="s">
        <v>8315</v>
      </c>
      <c r="S3715" s="17">
        <f t="shared" ref="S3715:S3778" si="350">(((J3715/60)/60)/24)+DATE(1970,1,1)</f>
        <v>42505.738032407404</v>
      </c>
      <c r="T3715" s="17">
        <f t="shared" ref="T3715:T3778" si="351">(((I3715/60)/60)/24)+DATE(1970,1,1)</f>
        <v>42525.738032407404</v>
      </c>
      <c r="U3715">
        <f t="shared" ref="U3715:U3778" si="352">YEAR(S3715)</f>
        <v>2016</v>
      </c>
      <c r="V3715" t="str">
        <f>TEXT(W3715*29,"mmm")</f>
        <v>May</v>
      </c>
      <c r="W3715">
        <f t="shared" ref="W3715:W3778" si="353">MONTH(S3715)</f>
        <v>5</v>
      </c>
    </row>
    <row r="3716" spans="1:23" ht="48" x14ac:dyDescent="0.2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349"/>
        <v>102</v>
      </c>
      <c r="P3716">
        <f t="shared" si="348"/>
        <v>105.52</v>
      </c>
      <c r="Q3716" s="11" t="s">
        <v>8314</v>
      </c>
      <c r="R3716" t="s">
        <v>8315</v>
      </c>
      <c r="S3716" s="17">
        <f t="shared" si="350"/>
        <v>42118.556331018524</v>
      </c>
      <c r="T3716" s="17">
        <f t="shared" si="351"/>
        <v>42150.165972222225</v>
      </c>
      <c r="U3716">
        <f t="shared" si="352"/>
        <v>2015</v>
      </c>
      <c r="V3716" t="str">
        <f>TEXT(W3716*29,"mmm")</f>
        <v>Apr</v>
      </c>
      <c r="W3716">
        <f t="shared" si="353"/>
        <v>4</v>
      </c>
    </row>
    <row r="3717" spans="1:23" ht="48" x14ac:dyDescent="0.2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349"/>
        <v>103</v>
      </c>
      <c r="P3717">
        <f t="shared" si="348"/>
        <v>132.96</v>
      </c>
      <c r="Q3717" s="11" t="s">
        <v>8314</v>
      </c>
      <c r="R3717" t="s">
        <v>8315</v>
      </c>
      <c r="S3717" s="17">
        <f t="shared" si="350"/>
        <v>42036.995590277773</v>
      </c>
      <c r="T3717" s="17">
        <f t="shared" si="351"/>
        <v>42094.536111111112</v>
      </c>
      <c r="U3717">
        <f t="shared" si="352"/>
        <v>2015</v>
      </c>
      <c r="V3717" t="str">
        <f>TEXT(W3717*29,"mmm")</f>
        <v>Feb</v>
      </c>
      <c r="W3717">
        <f t="shared" si="353"/>
        <v>2</v>
      </c>
    </row>
    <row r="3718" spans="1:23" ht="48" x14ac:dyDescent="0.2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349"/>
        <v>156</v>
      </c>
      <c r="P3718">
        <f t="shared" si="348"/>
        <v>51.92</v>
      </c>
      <c r="Q3718" s="11" t="s">
        <v>8314</v>
      </c>
      <c r="R3718" t="s">
        <v>8315</v>
      </c>
      <c r="S3718" s="17">
        <f t="shared" si="350"/>
        <v>42360.887835648144</v>
      </c>
      <c r="T3718" s="17">
        <f t="shared" si="351"/>
        <v>42390.887835648144</v>
      </c>
      <c r="U3718">
        <f t="shared" si="352"/>
        <v>2015</v>
      </c>
      <c r="V3718" t="str">
        <f>TEXT(W3718*29,"mmm")</f>
        <v>Dec</v>
      </c>
      <c r="W3718">
        <f t="shared" si="353"/>
        <v>12</v>
      </c>
    </row>
    <row r="3719" spans="1:23" ht="48" x14ac:dyDescent="0.2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349"/>
        <v>101</v>
      </c>
      <c r="P3719">
        <f t="shared" si="348"/>
        <v>310</v>
      </c>
      <c r="Q3719" s="11" t="s">
        <v>8314</v>
      </c>
      <c r="R3719" t="s">
        <v>8315</v>
      </c>
      <c r="S3719" s="17">
        <f t="shared" si="350"/>
        <v>42102.866307870368</v>
      </c>
      <c r="T3719" s="17">
        <f t="shared" si="351"/>
        <v>42133.866307870368</v>
      </c>
      <c r="U3719">
        <f t="shared" si="352"/>
        <v>2015</v>
      </c>
      <c r="V3719" t="str">
        <f>TEXT(W3719*29,"mmm")</f>
        <v>Apr</v>
      </c>
      <c r="W3719">
        <f t="shared" si="353"/>
        <v>4</v>
      </c>
    </row>
    <row r="3720" spans="1:23" ht="48" x14ac:dyDescent="0.2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349"/>
        <v>239</v>
      </c>
      <c r="P3720">
        <f t="shared" si="348"/>
        <v>26.02</v>
      </c>
      <c r="Q3720" s="11" t="s">
        <v>8314</v>
      </c>
      <c r="R3720" t="s">
        <v>8315</v>
      </c>
      <c r="S3720" s="17">
        <f t="shared" si="350"/>
        <v>42032.716145833328</v>
      </c>
      <c r="T3720" s="17">
        <f t="shared" si="351"/>
        <v>42062.716145833328</v>
      </c>
      <c r="U3720">
        <f t="shared" si="352"/>
        <v>2015</v>
      </c>
      <c r="V3720" t="str">
        <f>TEXT(W3720*29,"mmm")</f>
        <v>Jan</v>
      </c>
      <c r="W3720">
        <f t="shared" si="353"/>
        <v>1</v>
      </c>
    </row>
    <row r="3721" spans="1:23" ht="32" x14ac:dyDescent="0.2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349"/>
        <v>210</v>
      </c>
      <c r="P3721">
        <f t="shared" si="348"/>
        <v>105</v>
      </c>
      <c r="Q3721" s="11" t="s">
        <v>8314</v>
      </c>
      <c r="R3721" t="s">
        <v>8315</v>
      </c>
      <c r="S3721" s="17">
        <f t="shared" si="350"/>
        <v>42147.729930555557</v>
      </c>
      <c r="T3721" s="17">
        <f t="shared" si="351"/>
        <v>42177.729930555557</v>
      </c>
      <c r="U3721">
        <f t="shared" si="352"/>
        <v>2015</v>
      </c>
      <c r="V3721" t="str">
        <f>TEXT(W3721*29,"mmm")</f>
        <v>May</v>
      </c>
      <c r="W3721">
        <f t="shared" si="353"/>
        <v>5</v>
      </c>
    </row>
    <row r="3722" spans="1:23" ht="32" x14ac:dyDescent="0.2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349"/>
        <v>105</v>
      </c>
      <c r="P3722">
        <f t="shared" si="348"/>
        <v>86.23</v>
      </c>
      <c r="Q3722" s="11" t="s">
        <v>8314</v>
      </c>
      <c r="R3722" t="s">
        <v>8315</v>
      </c>
      <c r="S3722" s="17">
        <f t="shared" si="350"/>
        <v>42165.993125000001</v>
      </c>
      <c r="T3722" s="17">
        <f t="shared" si="351"/>
        <v>42187.993125000001</v>
      </c>
      <c r="U3722">
        <f t="shared" si="352"/>
        <v>2015</v>
      </c>
      <c r="V3722" t="str">
        <f>TEXT(W3722*29,"mmm")</f>
        <v>Jun</v>
      </c>
      <c r="W3722">
        <f t="shared" si="353"/>
        <v>6</v>
      </c>
    </row>
    <row r="3723" spans="1:23" ht="48" x14ac:dyDescent="0.2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349"/>
        <v>101</v>
      </c>
      <c r="P3723">
        <f t="shared" si="348"/>
        <v>114.55</v>
      </c>
      <c r="Q3723" s="11" t="s">
        <v>8314</v>
      </c>
      <c r="R3723" t="s">
        <v>8315</v>
      </c>
      <c r="S3723" s="17">
        <f t="shared" si="350"/>
        <v>41927.936157407406</v>
      </c>
      <c r="T3723" s="17">
        <f t="shared" si="351"/>
        <v>41948.977824074071</v>
      </c>
      <c r="U3723">
        <f t="shared" si="352"/>
        <v>2014</v>
      </c>
      <c r="V3723" t="str">
        <f>TEXT(W3723*29,"mmm")</f>
        <v>Oct</v>
      </c>
      <c r="W3723">
        <f t="shared" si="353"/>
        <v>10</v>
      </c>
    </row>
    <row r="3724" spans="1:23" ht="64" x14ac:dyDescent="0.2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349"/>
        <v>111</v>
      </c>
      <c r="P3724">
        <f t="shared" si="348"/>
        <v>47.66</v>
      </c>
      <c r="Q3724" s="11" t="s">
        <v>8314</v>
      </c>
      <c r="R3724" t="s">
        <v>8315</v>
      </c>
      <c r="S3724" s="17">
        <f t="shared" si="350"/>
        <v>42381.671840277777</v>
      </c>
      <c r="T3724" s="17">
        <f t="shared" si="351"/>
        <v>42411.957638888889</v>
      </c>
      <c r="U3724">
        <f t="shared" si="352"/>
        <v>2016</v>
      </c>
      <c r="V3724" t="str">
        <f>TEXT(W3724*29,"mmm")</f>
        <v>Jan</v>
      </c>
      <c r="W3724">
        <f t="shared" si="353"/>
        <v>1</v>
      </c>
    </row>
    <row r="3725" spans="1:23" ht="32" x14ac:dyDescent="0.2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349"/>
        <v>102</v>
      </c>
      <c r="P3725">
        <f t="shared" si="348"/>
        <v>72.89</v>
      </c>
      <c r="Q3725" s="11" t="s">
        <v>8314</v>
      </c>
      <c r="R3725" t="s">
        <v>8315</v>
      </c>
      <c r="S3725" s="17">
        <f t="shared" si="350"/>
        <v>41943.753032407411</v>
      </c>
      <c r="T3725" s="17">
        <f t="shared" si="351"/>
        <v>41973.794699074075</v>
      </c>
      <c r="U3725">
        <f t="shared" si="352"/>
        <v>2014</v>
      </c>
      <c r="V3725" t="str">
        <f>TEXT(W3725*29,"mmm")</f>
        <v>Oct</v>
      </c>
      <c r="W3725">
        <f t="shared" si="353"/>
        <v>10</v>
      </c>
    </row>
    <row r="3726" spans="1:23" ht="48" x14ac:dyDescent="0.2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349"/>
        <v>103</v>
      </c>
      <c r="P3726">
        <f t="shared" si="348"/>
        <v>49.55</v>
      </c>
      <c r="Q3726" s="11" t="s">
        <v>8314</v>
      </c>
      <c r="R3726" t="s">
        <v>8315</v>
      </c>
      <c r="S3726" s="17">
        <f t="shared" si="350"/>
        <v>42465.491435185191</v>
      </c>
      <c r="T3726" s="17">
        <f t="shared" si="351"/>
        <v>42494.958333333328</v>
      </c>
      <c r="U3726">
        <f t="shared" si="352"/>
        <v>2016</v>
      </c>
      <c r="V3726" t="str">
        <f>TEXT(W3726*29,"mmm")</f>
        <v>Apr</v>
      </c>
      <c r="W3726">
        <f t="shared" si="353"/>
        <v>4</v>
      </c>
    </row>
    <row r="3727" spans="1:23" ht="48" x14ac:dyDescent="0.2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349"/>
        <v>127</v>
      </c>
      <c r="P3727">
        <f t="shared" si="348"/>
        <v>25.4</v>
      </c>
      <c r="Q3727" s="11" t="s">
        <v>8314</v>
      </c>
      <c r="R3727" t="s">
        <v>8315</v>
      </c>
      <c r="S3727" s="17">
        <f t="shared" si="350"/>
        <v>42401.945219907408</v>
      </c>
      <c r="T3727" s="17">
        <f t="shared" si="351"/>
        <v>42418.895833333328</v>
      </c>
      <c r="U3727">
        <f t="shared" si="352"/>
        <v>2016</v>
      </c>
      <c r="V3727" t="str">
        <f>TEXT(W3727*29,"mmm")</f>
        <v>Feb</v>
      </c>
      <c r="W3727">
        <f t="shared" si="353"/>
        <v>2</v>
      </c>
    </row>
    <row r="3728" spans="1:23" ht="48" x14ac:dyDescent="0.2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349"/>
        <v>339</v>
      </c>
      <c r="P3728">
        <f t="shared" si="348"/>
        <v>62.59</v>
      </c>
      <c r="Q3728" s="11" t="s">
        <v>8314</v>
      </c>
      <c r="R3728" t="s">
        <v>8315</v>
      </c>
      <c r="S3728" s="17">
        <f t="shared" si="350"/>
        <v>42462.140868055561</v>
      </c>
      <c r="T3728" s="17">
        <f t="shared" si="351"/>
        <v>42489.875</v>
      </c>
      <c r="U3728">
        <f t="shared" si="352"/>
        <v>2016</v>
      </c>
      <c r="V3728" t="str">
        <f>TEXT(W3728*29,"mmm")</f>
        <v>Apr</v>
      </c>
      <c r="W3728">
        <f t="shared" si="353"/>
        <v>4</v>
      </c>
    </row>
    <row r="3729" spans="1:23" ht="48" x14ac:dyDescent="0.2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349"/>
        <v>101</v>
      </c>
      <c r="P3729">
        <f t="shared" si="348"/>
        <v>61.06</v>
      </c>
      <c r="Q3729" s="11" t="s">
        <v>8314</v>
      </c>
      <c r="R3729" t="s">
        <v>8315</v>
      </c>
      <c r="S3729" s="17">
        <f t="shared" si="350"/>
        <v>42632.348310185189</v>
      </c>
      <c r="T3729" s="17">
        <f t="shared" si="351"/>
        <v>42663.204861111109</v>
      </c>
      <c r="U3729">
        <f t="shared" si="352"/>
        <v>2016</v>
      </c>
      <c r="V3729" t="str">
        <f>TEXT(W3729*29,"mmm")</f>
        <v>Sep</v>
      </c>
      <c r="W3729">
        <f t="shared" si="353"/>
        <v>9</v>
      </c>
    </row>
    <row r="3730" spans="1:23" ht="32" x14ac:dyDescent="0.2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349"/>
        <v>9</v>
      </c>
      <c r="P3730">
        <f t="shared" si="348"/>
        <v>60.06</v>
      </c>
      <c r="Q3730" s="11" t="s">
        <v>8314</v>
      </c>
      <c r="R3730" t="s">
        <v>8315</v>
      </c>
      <c r="S3730" s="17">
        <f t="shared" si="350"/>
        <v>42205.171018518522</v>
      </c>
      <c r="T3730" s="17">
        <f t="shared" si="351"/>
        <v>42235.171018518522</v>
      </c>
      <c r="U3730">
        <f t="shared" si="352"/>
        <v>2015</v>
      </c>
      <c r="V3730" t="str">
        <f>TEXT(W3730*29,"mmm")</f>
        <v>Jul</v>
      </c>
      <c r="W3730">
        <f t="shared" si="353"/>
        <v>7</v>
      </c>
    </row>
    <row r="3731" spans="1:23" ht="48" x14ac:dyDescent="0.2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349"/>
        <v>7</v>
      </c>
      <c r="P3731">
        <f t="shared" si="348"/>
        <v>72.400000000000006</v>
      </c>
      <c r="Q3731" s="11" t="s">
        <v>8314</v>
      </c>
      <c r="R3731" t="s">
        <v>8315</v>
      </c>
      <c r="S3731" s="17">
        <f t="shared" si="350"/>
        <v>42041.205000000002</v>
      </c>
      <c r="T3731" s="17">
        <f t="shared" si="351"/>
        <v>42086.16333333333</v>
      </c>
      <c r="U3731">
        <f t="shared" si="352"/>
        <v>2015</v>
      </c>
      <c r="V3731" t="str">
        <f>TEXT(W3731*29,"mmm")</f>
        <v>Feb</v>
      </c>
      <c r="W3731">
        <f t="shared" si="353"/>
        <v>2</v>
      </c>
    </row>
    <row r="3732" spans="1:23" ht="48" x14ac:dyDescent="0.2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349"/>
        <v>10</v>
      </c>
      <c r="P3732">
        <f t="shared" si="348"/>
        <v>100</v>
      </c>
      <c r="Q3732" s="11" t="s">
        <v>8314</v>
      </c>
      <c r="R3732" t="s">
        <v>8315</v>
      </c>
      <c r="S3732" s="17">
        <f t="shared" si="350"/>
        <v>42203.677766203706</v>
      </c>
      <c r="T3732" s="17">
        <f t="shared" si="351"/>
        <v>42233.677766203706</v>
      </c>
      <c r="U3732">
        <f t="shared" si="352"/>
        <v>2015</v>
      </c>
      <c r="V3732" t="str">
        <f>TEXT(W3732*29,"mmm")</f>
        <v>Jul</v>
      </c>
      <c r="W3732">
        <f t="shared" si="353"/>
        <v>7</v>
      </c>
    </row>
    <row r="3733" spans="1:23" ht="48" x14ac:dyDescent="0.2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349"/>
        <v>11</v>
      </c>
      <c r="P3733">
        <f t="shared" si="348"/>
        <v>51.67</v>
      </c>
      <c r="Q3733" s="11" t="s">
        <v>8314</v>
      </c>
      <c r="R3733" t="s">
        <v>8315</v>
      </c>
      <c r="S3733" s="17">
        <f t="shared" si="350"/>
        <v>41983.752847222218</v>
      </c>
      <c r="T3733" s="17">
        <f t="shared" si="351"/>
        <v>42014.140972222223</v>
      </c>
      <c r="U3733">
        <f t="shared" si="352"/>
        <v>2014</v>
      </c>
      <c r="V3733" t="str">
        <f>TEXT(W3733*29,"mmm")</f>
        <v>Dec</v>
      </c>
      <c r="W3733">
        <f t="shared" si="353"/>
        <v>12</v>
      </c>
    </row>
    <row r="3734" spans="1:23" ht="32" x14ac:dyDescent="0.2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349"/>
        <v>15</v>
      </c>
      <c r="P3734">
        <f t="shared" si="348"/>
        <v>32.75</v>
      </c>
      <c r="Q3734" s="11" t="s">
        <v>8314</v>
      </c>
      <c r="R3734" t="s">
        <v>8315</v>
      </c>
      <c r="S3734" s="17">
        <f t="shared" si="350"/>
        <v>41968.677465277782</v>
      </c>
      <c r="T3734" s="17">
        <f t="shared" si="351"/>
        <v>42028.5</v>
      </c>
      <c r="U3734">
        <f t="shared" si="352"/>
        <v>2014</v>
      </c>
      <c r="V3734" t="str">
        <f>TEXT(W3734*29,"mmm")</f>
        <v>Nov</v>
      </c>
      <c r="W3734">
        <f t="shared" si="353"/>
        <v>11</v>
      </c>
    </row>
    <row r="3735" spans="1:23" ht="48" x14ac:dyDescent="0.2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349"/>
        <v>0</v>
      </c>
      <c r="P3735">
        <f t="shared" si="348"/>
        <v>0</v>
      </c>
      <c r="Q3735" s="11" t="s">
        <v>8314</v>
      </c>
      <c r="R3735" t="s">
        <v>8315</v>
      </c>
      <c r="S3735" s="17">
        <f t="shared" si="350"/>
        <v>42103.024398148147</v>
      </c>
      <c r="T3735" s="17">
        <f t="shared" si="351"/>
        <v>42112.9375</v>
      </c>
      <c r="U3735">
        <f t="shared" si="352"/>
        <v>2015</v>
      </c>
      <c r="V3735" t="str">
        <f>TEXT(W3735*29,"mmm")</f>
        <v>Apr</v>
      </c>
      <c r="W3735">
        <f t="shared" si="353"/>
        <v>4</v>
      </c>
    </row>
    <row r="3736" spans="1:23" ht="48" x14ac:dyDescent="0.2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349"/>
        <v>28</v>
      </c>
      <c r="P3736">
        <f t="shared" si="348"/>
        <v>61</v>
      </c>
      <c r="Q3736" s="11" t="s">
        <v>8314</v>
      </c>
      <c r="R3736" t="s">
        <v>8315</v>
      </c>
      <c r="S3736" s="17">
        <f t="shared" si="350"/>
        <v>42089.901574074072</v>
      </c>
      <c r="T3736" s="17">
        <f t="shared" si="351"/>
        <v>42149.901574074072</v>
      </c>
      <c r="U3736">
        <f t="shared" si="352"/>
        <v>2015</v>
      </c>
      <c r="V3736" t="str">
        <f>TEXT(W3736*29,"mmm")</f>
        <v>Mar</v>
      </c>
      <c r="W3736">
        <f t="shared" si="353"/>
        <v>3</v>
      </c>
    </row>
    <row r="3737" spans="1:23" ht="32" x14ac:dyDescent="0.2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349"/>
        <v>13</v>
      </c>
      <c r="P3737">
        <f t="shared" si="348"/>
        <v>10</v>
      </c>
      <c r="Q3737" s="11" t="s">
        <v>8314</v>
      </c>
      <c r="R3737" t="s">
        <v>8315</v>
      </c>
      <c r="S3737" s="17">
        <f t="shared" si="350"/>
        <v>42122.693159722221</v>
      </c>
      <c r="T3737" s="17">
        <f t="shared" si="351"/>
        <v>42152.693159722221</v>
      </c>
      <c r="U3737">
        <f t="shared" si="352"/>
        <v>2015</v>
      </c>
      <c r="V3737" t="str">
        <f>TEXT(W3737*29,"mmm")</f>
        <v>Apr</v>
      </c>
      <c r="W3737">
        <f t="shared" si="353"/>
        <v>4</v>
      </c>
    </row>
    <row r="3738" spans="1:23" ht="48" x14ac:dyDescent="0.2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349"/>
        <v>1</v>
      </c>
      <c r="P3738">
        <f t="shared" si="348"/>
        <v>10</v>
      </c>
      <c r="Q3738" s="11" t="s">
        <v>8314</v>
      </c>
      <c r="R3738" t="s">
        <v>8315</v>
      </c>
      <c r="S3738" s="17">
        <f t="shared" si="350"/>
        <v>42048.711724537032</v>
      </c>
      <c r="T3738" s="17">
        <f t="shared" si="351"/>
        <v>42086.75</v>
      </c>
      <c r="U3738">
        <f t="shared" si="352"/>
        <v>2015</v>
      </c>
      <c r="V3738" t="str">
        <f>TEXT(W3738*29,"mmm")</f>
        <v>Feb</v>
      </c>
      <c r="W3738">
        <f t="shared" si="353"/>
        <v>2</v>
      </c>
    </row>
    <row r="3739" spans="1:23" ht="32" x14ac:dyDescent="0.2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349"/>
        <v>21</v>
      </c>
      <c r="P3739">
        <f t="shared" si="348"/>
        <v>37.5</v>
      </c>
      <c r="Q3739" s="11" t="s">
        <v>8314</v>
      </c>
      <c r="R3739" t="s">
        <v>8315</v>
      </c>
      <c r="S3739" s="17">
        <f t="shared" si="350"/>
        <v>42297.691006944442</v>
      </c>
      <c r="T3739" s="17">
        <f t="shared" si="351"/>
        <v>42320.290972222225</v>
      </c>
      <c r="U3739">
        <f t="shared" si="352"/>
        <v>2015</v>
      </c>
      <c r="V3739" t="str">
        <f>TEXT(W3739*29,"mmm")</f>
        <v>Oct</v>
      </c>
      <c r="W3739">
        <f t="shared" si="353"/>
        <v>10</v>
      </c>
    </row>
    <row r="3740" spans="1:23" ht="32" x14ac:dyDescent="0.2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349"/>
        <v>18</v>
      </c>
      <c r="P3740">
        <f t="shared" si="348"/>
        <v>45</v>
      </c>
      <c r="Q3740" s="11" t="s">
        <v>8314</v>
      </c>
      <c r="R3740" t="s">
        <v>8315</v>
      </c>
      <c r="S3740" s="17">
        <f t="shared" si="350"/>
        <v>41813.938715277778</v>
      </c>
      <c r="T3740" s="17">
        <f t="shared" si="351"/>
        <v>41835.916666666664</v>
      </c>
      <c r="U3740">
        <f t="shared" si="352"/>
        <v>2014</v>
      </c>
      <c r="V3740" t="str">
        <f>TEXT(W3740*29,"mmm")</f>
        <v>Jun</v>
      </c>
      <c r="W3740">
        <f t="shared" si="353"/>
        <v>6</v>
      </c>
    </row>
    <row r="3741" spans="1:23" ht="48" x14ac:dyDescent="0.2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349"/>
        <v>20</v>
      </c>
      <c r="P3741">
        <f t="shared" si="348"/>
        <v>100.63</v>
      </c>
      <c r="Q3741" s="11" t="s">
        <v>8314</v>
      </c>
      <c r="R3741" t="s">
        <v>8315</v>
      </c>
      <c r="S3741" s="17">
        <f t="shared" si="350"/>
        <v>42548.449861111112</v>
      </c>
      <c r="T3741" s="17">
        <f t="shared" si="351"/>
        <v>42568.449861111112</v>
      </c>
      <c r="U3741">
        <f t="shared" si="352"/>
        <v>2016</v>
      </c>
      <c r="V3741" t="str">
        <f>TEXT(W3741*29,"mmm")</f>
        <v>Jun</v>
      </c>
      <c r="W3741">
        <f t="shared" si="353"/>
        <v>6</v>
      </c>
    </row>
    <row r="3742" spans="1:23" ht="48" x14ac:dyDescent="0.2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349"/>
        <v>18</v>
      </c>
      <c r="P3742">
        <f t="shared" si="348"/>
        <v>25.57</v>
      </c>
      <c r="Q3742" s="11" t="s">
        <v>8314</v>
      </c>
      <c r="R3742" t="s">
        <v>8315</v>
      </c>
      <c r="S3742" s="17">
        <f t="shared" si="350"/>
        <v>41833.089756944442</v>
      </c>
      <c r="T3742" s="17">
        <f t="shared" si="351"/>
        <v>41863.079143518517</v>
      </c>
      <c r="U3742">
        <f t="shared" si="352"/>
        <v>2014</v>
      </c>
      <c r="V3742" t="str">
        <f>TEXT(W3742*29,"mmm")</f>
        <v>Jul</v>
      </c>
      <c r="W3742">
        <f t="shared" si="353"/>
        <v>7</v>
      </c>
    </row>
    <row r="3743" spans="1:23" ht="48" x14ac:dyDescent="0.2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349"/>
        <v>0</v>
      </c>
      <c r="P3743">
        <f t="shared" si="348"/>
        <v>0</v>
      </c>
      <c r="Q3743" s="11" t="s">
        <v>8314</v>
      </c>
      <c r="R3743" t="s">
        <v>8315</v>
      </c>
      <c r="S3743" s="17">
        <f t="shared" si="350"/>
        <v>42325.920717592591</v>
      </c>
      <c r="T3743" s="17">
        <f t="shared" si="351"/>
        <v>42355.920717592591</v>
      </c>
      <c r="U3743">
        <f t="shared" si="352"/>
        <v>2015</v>
      </c>
      <c r="V3743" t="str">
        <f>TEXT(W3743*29,"mmm")</f>
        <v>Nov</v>
      </c>
      <c r="W3743">
        <f t="shared" si="353"/>
        <v>11</v>
      </c>
    </row>
    <row r="3744" spans="1:23" ht="48" x14ac:dyDescent="0.2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349"/>
        <v>2</v>
      </c>
      <c r="P3744">
        <f t="shared" si="348"/>
        <v>25</v>
      </c>
      <c r="Q3744" s="11" t="s">
        <v>8314</v>
      </c>
      <c r="R3744" t="s">
        <v>8315</v>
      </c>
      <c r="S3744" s="17">
        <f t="shared" si="350"/>
        <v>41858.214629629627</v>
      </c>
      <c r="T3744" s="17">
        <f t="shared" si="351"/>
        <v>41888.214629629627</v>
      </c>
      <c r="U3744">
        <f t="shared" si="352"/>
        <v>2014</v>
      </c>
      <c r="V3744" t="str">
        <f>TEXT(W3744*29,"mmm")</f>
        <v>Aug</v>
      </c>
      <c r="W3744">
        <f t="shared" si="353"/>
        <v>8</v>
      </c>
    </row>
    <row r="3745" spans="1:23" ht="32" x14ac:dyDescent="0.2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349"/>
        <v>0</v>
      </c>
      <c r="P3745">
        <f t="shared" si="348"/>
        <v>0</v>
      </c>
      <c r="Q3745" s="11" t="s">
        <v>8314</v>
      </c>
      <c r="R3745" t="s">
        <v>8315</v>
      </c>
      <c r="S3745" s="17">
        <f t="shared" si="350"/>
        <v>41793.710231481484</v>
      </c>
      <c r="T3745" s="17">
        <f t="shared" si="351"/>
        <v>41823.710231481484</v>
      </c>
      <c r="U3745">
        <f t="shared" si="352"/>
        <v>2014</v>
      </c>
      <c r="V3745" t="str">
        <f>TEXT(W3745*29,"mmm")</f>
        <v>Jun</v>
      </c>
      <c r="W3745">
        <f t="shared" si="353"/>
        <v>6</v>
      </c>
    </row>
    <row r="3746" spans="1:23" ht="48" x14ac:dyDescent="0.2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349"/>
        <v>0</v>
      </c>
      <c r="P3746">
        <f t="shared" si="348"/>
        <v>0</v>
      </c>
      <c r="Q3746" s="11" t="s">
        <v>8314</v>
      </c>
      <c r="R3746" t="s">
        <v>8315</v>
      </c>
      <c r="S3746" s="17">
        <f t="shared" si="350"/>
        <v>41793.814259259263</v>
      </c>
      <c r="T3746" s="17">
        <f t="shared" si="351"/>
        <v>41825.165972222225</v>
      </c>
      <c r="U3746">
        <f t="shared" si="352"/>
        <v>2014</v>
      </c>
      <c r="V3746" t="str">
        <f>TEXT(W3746*29,"mmm")</f>
        <v>Jun</v>
      </c>
      <c r="W3746">
        <f t="shared" si="353"/>
        <v>6</v>
      </c>
    </row>
    <row r="3747" spans="1:23" ht="48" x14ac:dyDescent="0.2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349"/>
        <v>10</v>
      </c>
      <c r="P3747">
        <f t="shared" si="348"/>
        <v>10</v>
      </c>
      <c r="Q3747" s="11" t="s">
        <v>8314</v>
      </c>
      <c r="R3747" t="s">
        <v>8315</v>
      </c>
      <c r="S3747" s="17">
        <f t="shared" si="350"/>
        <v>41831.697939814818</v>
      </c>
      <c r="T3747" s="17">
        <f t="shared" si="351"/>
        <v>41861.697939814818</v>
      </c>
      <c r="U3747">
        <f t="shared" si="352"/>
        <v>2014</v>
      </c>
      <c r="V3747" t="str">
        <f>TEXT(W3747*29,"mmm")</f>
        <v>Jul</v>
      </c>
      <c r="W3747">
        <f t="shared" si="353"/>
        <v>7</v>
      </c>
    </row>
    <row r="3748" spans="1:23" ht="16" x14ac:dyDescent="0.2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349"/>
        <v>2</v>
      </c>
      <c r="P3748">
        <f t="shared" si="348"/>
        <v>202</v>
      </c>
      <c r="Q3748" s="11" t="s">
        <v>8314</v>
      </c>
      <c r="R3748" t="s">
        <v>8315</v>
      </c>
      <c r="S3748" s="17">
        <f t="shared" si="350"/>
        <v>42621.389340277776</v>
      </c>
      <c r="T3748" s="17">
        <f t="shared" si="351"/>
        <v>42651.389340277776</v>
      </c>
      <c r="U3748">
        <f t="shared" si="352"/>
        <v>2016</v>
      </c>
      <c r="V3748" t="str">
        <f>TEXT(W3748*29,"mmm")</f>
        <v>Sep</v>
      </c>
      <c r="W3748">
        <f t="shared" si="353"/>
        <v>9</v>
      </c>
    </row>
    <row r="3749" spans="1:23" ht="32" x14ac:dyDescent="0.2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349"/>
        <v>1</v>
      </c>
      <c r="P3749">
        <f t="shared" si="348"/>
        <v>25</v>
      </c>
      <c r="Q3749" s="11" t="s">
        <v>8314</v>
      </c>
      <c r="R3749" t="s">
        <v>8315</v>
      </c>
      <c r="S3749" s="17">
        <f t="shared" si="350"/>
        <v>42164.299722222218</v>
      </c>
      <c r="T3749" s="17">
        <f t="shared" si="351"/>
        <v>42190.957638888889</v>
      </c>
      <c r="U3749">
        <f t="shared" si="352"/>
        <v>2015</v>
      </c>
      <c r="V3749" t="str">
        <f>TEXT(W3749*29,"mmm")</f>
        <v>Jun</v>
      </c>
      <c r="W3749">
        <f t="shared" si="353"/>
        <v>6</v>
      </c>
    </row>
    <row r="3750" spans="1:23" ht="48" x14ac:dyDescent="0.2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349"/>
        <v>104</v>
      </c>
      <c r="P3750">
        <f t="shared" si="348"/>
        <v>99.54</v>
      </c>
      <c r="Q3750" s="11" t="s">
        <v>8314</v>
      </c>
      <c r="R3750" t="s">
        <v>8356</v>
      </c>
      <c r="S3750" s="17">
        <f t="shared" si="350"/>
        <v>42395.706435185188</v>
      </c>
      <c r="T3750" s="17">
        <f t="shared" si="351"/>
        <v>42416.249305555553</v>
      </c>
      <c r="U3750">
        <f t="shared" si="352"/>
        <v>2016</v>
      </c>
      <c r="V3750" t="str">
        <f>TEXT(W3750*29,"mmm")</f>
        <v>Jan</v>
      </c>
      <c r="W3750">
        <f t="shared" si="353"/>
        <v>1</v>
      </c>
    </row>
    <row r="3751" spans="1:23" ht="48" x14ac:dyDescent="0.2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349"/>
        <v>105</v>
      </c>
      <c r="P3751">
        <f t="shared" si="348"/>
        <v>75</v>
      </c>
      <c r="Q3751" s="11" t="s">
        <v>8314</v>
      </c>
      <c r="R3751" t="s">
        <v>8356</v>
      </c>
      <c r="S3751" s="17">
        <f t="shared" si="350"/>
        <v>42458.127175925925</v>
      </c>
      <c r="T3751" s="17">
        <f t="shared" si="351"/>
        <v>42489.165972222225</v>
      </c>
      <c r="U3751">
        <f t="shared" si="352"/>
        <v>2016</v>
      </c>
      <c r="V3751" t="str">
        <f>TEXT(W3751*29,"mmm")</f>
        <v>Mar</v>
      </c>
      <c r="W3751">
        <f t="shared" si="353"/>
        <v>3</v>
      </c>
    </row>
    <row r="3752" spans="1:23" ht="96" x14ac:dyDescent="0.2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349"/>
        <v>100</v>
      </c>
      <c r="P3752">
        <f t="shared" si="348"/>
        <v>215.25</v>
      </c>
      <c r="Q3752" s="11" t="s">
        <v>8314</v>
      </c>
      <c r="R3752" t="s">
        <v>8356</v>
      </c>
      <c r="S3752" s="17">
        <f t="shared" si="350"/>
        <v>42016.981574074074</v>
      </c>
      <c r="T3752" s="17">
        <f t="shared" si="351"/>
        <v>42045.332638888889</v>
      </c>
      <c r="U3752">
        <f t="shared" si="352"/>
        <v>2015</v>
      </c>
      <c r="V3752" t="str">
        <f>TEXT(W3752*29,"mmm")</f>
        <v>Jan</v>
      </c>
      <c r="W3752">
        <f t="shared" si="353"/>
        <v>1</v>
      </c>
    </row>
    <row r="3753" spans="1:23" ht="48" x14ac:dyDescent="0.2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349"/>
        <v>133</v>
      </c>
      <c r="P3753">
        <f t="shared" si="348"/>
        <v>120.55</v>
      </c>
      <c r="Q3753" s="11" t="s">
        <v>8314</v>
      </c>
      <c r="R3753" t="s">
        <v>8356</v>
      </c>
      <c r="S3753" s="17">
        <f t="shared" si="350"/>
        <v>42403.035567129627</v>
      </c>
      <c r="T3753" s="17">
        <f t="shared" si="351"/>
        <v>42462.993900462956</v>
      </c>
      <c r="U3753">
        <f t="shared" si="352"/>
        <v>2016</v>
      </c>
      <c r="V3753" t="str">
        <f>TEXT(W3753*29,"mmm")</f>
        <v>Feb</v>
      </c>
      <c r="W3753">
        <f t="shared" si="353"/>
        <v>2</v>
      </c>
    </row>
    <row r="3754" spans="1:23" ht="64" x14ac:dyDescent="0.2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349"/>
        <v>113</v>
      </c>
      <c r="P3754">
        <f t="shared" si="348"/>
        <v>37.67</v>
      </c>
      <c r="Q3754" s="11" t="s">
        <v>8314</v>
      </c>
      <c r="R3754" t="s">
        <v>8356</v>
      </c>
      <c r="S3754" s="17">
        <f t="shared" si="350"/>
        <v>42619.802488425921</v>
      </c>
      <c r="T3754" s="17">
        <f t="shared" si="351"/>
        <v>42659.875</v>
      </c>
      <c r="U3754">
        <f t="shared" si="352"/>
        <v>2016</v>
      </c>
      <c r="V3754" t="str">
        <f>TEXT(W3754*29,"mmm")</f>
        <v>Sep</v>
      </c>
      <c r="W3754">
        <f t="shared" si="353"/>
        <v>9</v>
      </c>
    </row>
    <row r="3755" spans="1:23" ht="48" x14ac:dyDescent="0.2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349"/>
        <v>103</v>
      </c>
      <c r="P3755">
        <f t="shared" si="348"/>
        <v>172.23</v>
      </c>
      <c r="Q3755" s="11" t="s">
        <v>8314</v>
      </c>
      <c r="R3755" t="s">
        <v>8356</v>
      </c>
      <c r="S3755" s="17">
        <f t="shared" si="350"/>
        <v>42128.824074074073</v>
      </c>
      <c r="T3755" s="17">
        <f t="shared" si="351"/>
        <v>42158</v>
      </c>
      <c r="U3755">
        <f t="shared" si="352"/>
        <v>2015</v>
      </c>
      <c r="V3755" t="str">
        <f>TEXT(W3755*29,"mmm")</f>
        <v>May</v>
      </c>
      <c r="W3755">
        <f t="shared" si="353"/>
        <v>5</v>
      </c>
    </row>
    <row r="3756" spans="1:23" ht="48" x14ac:dyDescent="0.2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349"/>
        <v>120</v>
      </c>
      <c r="P3756">
        <f t="shared" si="348"/>
        <v>111.11</v>
      </c>
      <c r="Q3756" s="11" t="s">
        <v>8314</v>
      </c>
      <c r="R3756" t="s">
        <v>8356</v>
      </c>
      <c r="S3756" s="17">
        <f t="shared" si="350"/>
        <v>41808.881215277775</v>
      </c>
      <c r="T3756" s="17">
        <f t="shared" si="351"/>
        <v>41846.207638888889</v>
      </c>
      <c r="U3756">
        <f t="shared" si="352"/>
        <v>2014</v>
      </c>
      <c r="V3756" t="str">
        <f>TEXT(W3756*29,"mmm")</f>
        <v>Jun</v>
      </c>
      <c r="W3756">
        <f t="shared" si="353"/>
        <v>6</v>
      </c>
    </row>
    <row r="3757" spans="1:23" ht="48" x14ac:dyDescent="0.2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349"/>
        <v>130</v>
      </c>
      <c r="P3757">
        <f t="shared" si="348"/>
        <v>25.46</v>
      </c>
      <c r="Q3757" s="11" t="s">
        <v>8314</v>
      </c>
      <c r="R3757" t="s">
        <v>8356</v>
      </c>
      <c r="S3757" s="17">
        <f t="shared" si="350"/>
        <v>42445.866979166662</v>
      </c>
      <c r="T3757" s="17">
        <f t="shared" si="351"/>
        <v>42475.866979166662</v>
      </c>
      <c r="U3757">
        <f t="shared" si="352"/>
        <v>2016</v>
      </c>
      <c r="V3757" t="str">
        <f>TEXT(W3757*29,"mmm")</f>
        <v>Mar</v>
      </c>
      <c r="W3757">
        <f t="shared" si="353"/>
        <v>3</v>
      </c>
    </row>
    <row r="3758" spans="1:23" ht="48" x14ac:dyDescent="0.2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349"/>
        <v>101</v>
      </c>
      <c r="P3758">
        <f t="shared" si="348"/>
        <v>267.64999999999998</v>
      </c>
      <c r="Q3758" s="11" t="s">
        <v>8314</v>
      </c>
      <c r="R3758" t="s">
        <v>8356</v>
      </c>
      <c r="S3758" s="17">
        <f t="shared" si="350"/>
        <v>41771.814791666664</v>
      </c>
      <c r="T3758" s="17">
        <f t="shared" si="351"/>
        <v>41801.814791666664</v>
      </c>
      <c r="U3758">
        <f t="shared" si="352"/>
        <v>2014</v>
      </c>
      <c r="V3758" t="str">
        <f>TEXT(W3758*29,"mmm")</f>
        <v>May</v>
      </c>
      <c r="W3758">
        <f t="shared" si="353"/>
        <v>5</v>
      </c>
    </row>
    <row r="3759" spans="1:23" ht="48" x14ac:dyDescent="0.2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349"/>
        <v>109</v>
      </c>
      <c r="P3759">
        <f t="shared" si="348"/>
        <v>75.959999999999994</v>
      </c>
      <c r="Q3759" s="11" t="s">
        <v>8314</v>
      </c>
      <c r="R3759" t="s">
        <v>8356</v>
      </c>
      <c r="S3759" s="17">
        <f t="shared" si="350"/>
        <v>41954.850868055553</v>
      </c>
      <c r="T3759" s="17">
        <f t="shared" si="351"/>
        <v>41974.850868055553</v>
      </c>
      <c r="U3759">
        <f t="shared" si="352"/>
        <v>2014</v>
      </c>
      <c r="V3759" t="str">
        <f>TEXT(W3759*29,"mmm")</f>
        <v>Nov</v>
      </c>
      <c r="W3759">
        <f t="shared" si="353"/>
        <v>11</v>
      </c>
    </row>
    <row r="3760" spans="1:23" ht="32" x14ac:dyDescent="0.2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349"/>
        <v>102</v>
      </c>
      <c r="P3760">
        <f t="shared" si="348"/>
        <v>59.04</v>
      </c>
      <c r="Q3760" s="11" t="s">
        <v>8314</v>
      </c>
      <c r="R3760" t="s">
        <v>8356</v>
      </c>
      <c r="S3760" s="17">
        <f t="shared" si="350"/>
        <v>41747.471504629626</v>
      </c>
      <c r="T3760" s="17">
        <f t="shared" si="351"/>
        <v>41778.208333333336</v>
      </c>
      <c r="U3760">
        <f t="shared" si="352"/>
        <v>2014</v>
      </c>
      <c r="V3760" t="str">
        <f>TEXT(W3760*29,"mmm")</f>
        <v>Apr</v>
      </c>
      <c r="W3760">
        <f t="shared" si="353"/>
        <v>4</v>
      </c>
    </row>
    <row r="3761" spans="1:23" ht="32" x14ac:dyDescent="0.2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349"/>
        <v>110</v>
      </c>
      <c r="P3761">
        <f t="shared" si="348"/>
        <v>50.11</v>
      </c>
      <c r="Q3761" s="11" t="s">
        <v>8314</v>
      </c>
      <c r="R3761" t="s">
        <v>8356</v>
      </c>
      <c r="S3761" s="17">
        <f t="shared" si="350"/>
        <v>42182.108252314814</v>
      </c>
      <c r="T3761" s="17">
        <f t="shared" si="351"/>
        <v>42242.108252314814</v>
      </c>
      <c r="U3761">
        <f t="shared" si="352"/>
        <v>2015</v>
      </c>
      <c r="V3761" t="str">
        <f>TEXT(W3761*29,"mmm")</f>
        <v>Jun</v>
      </c>
      <c r="W3761">
        <f t="shared" si="353"/>
        <v>6</v>
      </c>
    </row>
    <row r="3762" spans="1:23" ht="48" x14ac:dyDescent="0.2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349"/>
        <v>101</v>
      </c>
      <c r="P3762">
        <f t="shared" si="348"/>
        <v>55.5</v>
      </c>
      <c r="Q3762" s="11" t="s">
        <v>8314</v>
      </c>
      <c r="R3762" t="s">
        <v>8356</v>
      </c>
      <c r="S3762" s="17">
        <f t="shared" si="350"/>
        <v>41739.525300925925</v>
      </c>
      <c r="T3762" s="17">
        <f t="shared" si="351"/>
        <v>41764.525300925925</v>
      </c>
      <c r="U3762">
        <f t="shared" si="352"/>
        <v>2014</v>
      </c>
      <c r="V3762" t="str">
        <f>TEXT(W3762*29,"mmm")</f>
        <v>Apr</v>
      </c>
      <c r="W3762">
        <f t="shared" si="353"/>
        <v>4</v>
      </c>
    </row>
    <row r="3763" spans="1:23" ht="48" x14ac:dyDescent="0.2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349"/>
        <v>100</v>
      </c>
      <c r="P3763">
        <f t="shared" si="348"/>
        <v>166.67</v>
      </c>
      <c r="Q3763" s="11" t="s">
        <v>8314</v>
      </c>
      <c r="R3763" t="s">
        <v>8356</v>
      </c>
      <c r="S3763" s="17">
        <f t="shared" si="350"/>
        <v>42173.466863425929</v>
      </c>
      <c r="T3763" s="17">
        <f t="shared" si="351"/>
        <v>42226.958333333328</v>
      </c>
      <c r="U3763">
        <f t="shared" si="352"/>
        <v>2015</v>
      </c>
      <c r="V3763" t="str">
        <f>TEXT(W3763*29,"mmm")</f>
        <v>Jun</v>
      </c>
      <c r="W3763">
        <f t="shared" si="353"/>
        <v>6</v>
      </c>
    </row>
    <row r="3764" spans="1:23" ht="48" x14ac:dyDescent="0.2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349"/>
        <v>106</v>
      </c>
      <c r="P3764">
        <f t="shared" si="348"/>
        <v>47.43</v>
      </c>
      <c r="Q3764" s="11" t="s">
        <v>8314</v>
      </c>
      <c r="R3764" t="s">
        <v>8356</v>
      </c>
      <c r="S3764" s="17">
        <f t="shared" si="350"/>
        <v>42193.813530092593</v>
      </c>
      <c r="T3764" s="17">
        <f t="shared" si="351"/>
        <v>42218.813530092593</v>
      </c>
      <c r="U3764">
        <f t="shared" si="352"/>
        <v>2015</v>
      </c>
      <c r="V3764" t="str">
        <f>TEXT(W3764*29,"mmm")</f>
        <v>Jul</v>
      </c>
      <c r="W3764">
        <f t="shared" si="353"/>
        <v>7</v>
      </c>
    </row>
    <row r="3765" spans="1:23" ht="32" x14ac:dyDescent="0.2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349"/>
        <v>100</v>
      </c>
      <c r="P3765">
        <f t="shared" si="348"/>
        <v>64.94</v>
      </c>
      <c r="Q3765" s="11" t="s">
        <v>8314</v>
      </c>
      <c r="R3765" t="s">
        <v>8356</v>
      </c>
      <c r="S3765" s="17">
        <f t="shared" si="350"/>
        <v>42065.750300925924</v>
      </c>
      <c r="T3765" s="17">
        <f t="shared" si="351"/>
        <v>42095.708634259259</v>
      </c>
      <c r="U3765">
        <f t="shared" si="352"/>
        <v>2015</v>
      </c>
      <c r="V3765" t="str">
        <f>TEXT(W3765*29,"mmm")</f>
        <v>Mar</v>
      </c>
      <c r="W3765">
        <f t="shared" si="353"/>
        <v>3</v>
      </c>
    </row>
    <row r="3766" spans="1:23" ht="48" x14ac:dyDescent="0.2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349"/>
        <v>100</v>
      </c>
      <c r="P3766">
        <f t="shared" si="348"/>
        <v>55.56</v>
      </c>
      <c r="Q3766" s="11" t="s">
        <v>8314</v>
      </c>
      <c r="R3766" t="s">
        <v>8356</v>
      </c>
      <c r="S3766" s="17">
        <f t="shared" si="350"/>
        <v>42499.842962962968</v>
      </c>
      <c r="T3766" s="17">
        <f t="shared" si="351"/>
        <v>42519.024999999994</v>
      </c>
      <c r="U3766">
        <f t="shared" si="352"/>
        <v>2016</v>
      </c>
      <c r="V3766" t="str">
        <f>TEXT(W3766*29,"mmm")</f>
        <v>May</v>
      </c>
      <c r="W3766">
        <f t="shared" si="353"/>
        <v>5</v>
      </c>
    </row>
    <row r="3767" spans="1:23" ht="48" x14ac:dyDescent="0.2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349"/>
        <v>113</v>
      </c>
      <c r="P3767">
        <f t="shared" si="348"/>
        <v>74.22</v>
      </c>
      <c r="Q3767" s="11" t="s">
        <v>8314</v>
      </c>
      <c r="R3767" t="s">
        <v>8356</v>
      </c>
      <c r="S3767" s="17">
        <f t="shared" si="350"/>
        <v>41820.776412037041</v>
      </c>
      <c r="T3767" s="17">
        <f t="shared" si="351"/>
        <v>41850.776412037041</v>
      </c>
      <c r="U3767">
        <f t="shared" si="352"/>
        <v>2014</v>
      </c>
      <c r="V3767" t="str">
        <f>TEXT(W3767*29,"mmm")</f>
        <v>Jun</v>
      </c>
      <c r="W3767">
        <f t="shared" si="353"/>
        <v>6</v>
      </c>
    </row>
    <row r="3768" spans="1:23" ht="32" x14ac:dyDescent="0.2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349"/>
        <v>103</v>
      </c>
      <c r="P3768">
        <f t="shared" si="348"/>
        <v>106.93</v>
      </c>
      <c r="Q3768" s="11" t="s">
        <v>8314</v>
      </c>
      <c r="R3768" t="s">
        <v>8356</v>
      </c>
      <c r="S3768" s="17">
        <f t="shared" si="350"/>
        <v>41788.167187500003</v>
      </c>
      <c r="T3768" s="17">
        <f t="shared" si="351"/>
        <v>41823.167187500003</v>
      </c>
      <c r="U3768">
        <f t="shared" si="352"/>
        <v>2014</v>
      </c>
      <c r="V3768" t="str">
        <f>TEXT(W3768*29,"mmm")</f>
        <v>May</v>
      </c>
      <c r="W3768">
        <f t="shared" si="353"/>
        <v>5</v>
      </c>
    </row>
    <row r="3769" spans="1:23" ht="48" x14ac:dyDescent="0.2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349"/>
        <v>117</v>
      </c>
      <c r="P3769">
        <f t="shared" si="348"/>
        <v>41.7</v>
      </c>
      <c r="Q3769" s="11" t="s">
        <v>8314</v>
      </c>
      <c r="R3769" t="s">
        <v>8356</v>
      </c>
      <c r="S3769" s="17">
        <f t="shared" si="350"/>
        <v>42050.019641203704</v>
      </c>
      <c r="T3769" s="17">
        <f t="shared" si="351"/>
        <v>42064.207638888889</v>
      </c>
      <c r="U3769">
        <f t="shared" si="352"/>
        <v>2015</v>
      </c>
      <c r="V3769" t="str">
        <f>TEXT(W3769*29,"mmm")</f>
        <v>Feb</v>
      </c>
      <c r="W3769">
        <f t="shared" si="353"/>
        <v>2</v>
      </c>
    </row>
    <row r="3770" spans="1:23" ht="48" x14ac:dyDescent="0.2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349"/>
        <v>108</v>
      </c>
      <c r="P3770">
        <f t="shared" si="348"/>
        <v>74.239999999999995</v>
      </c>
      <c r="Q3770" s="11" t="s">
        <v>8314</v>
      </c>
      <c r="R3770" t="s">
        <v>8356</v>
      </c>
      <c r="S3770" s="17">
        <f t="shared" si="350"/>
        <v>41772.727893518517</v>
      </c>
      <c r="T3770" s="17">
        <f t="shared" si="351"/>
        <v>41802.727893518517</v>
      </c>
      <c r="U3770">
        <f t="shared" si="352"/>
        <v>2014</v>
      </c>
      <c r="V3770" t="str">
        <f>TEXT(W3770*29,"mmm")</f>
        <v>May</v>
      </c>
      <c r="W3770">
        <f t="shared" si="353"/>
        <v>5</v>
      </c>
    </row>
    <row r="3771" spans="1:23" ht="48" x14ac:dyDescent="0.2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349"/>
        <v>100</v>
      </c>
      <c r="P3771">
        <f t="shared" si="348"/>
        <v>73.33</v>
      </c>
      <c r="Q3771" s="11" t="s">
        <v>8314</v>
      </c>
      <c r="R3771" t="s">
        <v>8356</v>
      </c>
      <c r="S3771" s="17">
        <f t="shared" si="350"/>
        <v>42445.598136574074</v>
      </c>
      <c r="T3771" s="17">
        <f t="shared" si="351"/>
        <v>42475.598136574074</v>
      </c>
      <c r="U3771">
        <f t="shared" si="352"/>
        <v>2016</v>
      </c>
      <c r="V3771" t="str">
        <f>TEXT(W3771*29,"mmm")</f>
        <v>Mar</v>
      </c>
      <c r="W3771">
        <f t="shared" si="353"/>
        <v>3</v>
      </c>
    </row>
    <row r="3772" spans="1:23" ht="48" x14ac:dyDescent="0.2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349"/>
        <v>100</v>
      </c>
      <c r="P3772">
        <f t="shared" si="348"/>
        <v>100</v>
      </c>
      <c r="Q3772" s="11" t="s">
        <v>8314</v>
      </c>
      <c r="R3772" t="s">
        <v>8356</v>
      </c>
      <c r="S3772" s="17">
        <f t="shared" si="350"/>
        <v>42138.930671296301</v>
      </c>
      <c r="T3772" s="17">
        <f t="shared" si="351"/>
        <v>42168.930671296301</v>
      </c>
      <c r="U3772">
        <f t="shared" si="352"/>
        <v>2015</v>
      </c>
      <c r="V3772" t="str">
        <f>TEXT(W3772*29,"mmm")</f>
        <v>May</v>
      </c>
      <c r="W3772">
        <f t="shared" si="353"/>
        <v>5</v>
      </c>
    </row>
    <row r="3773" spans="1:23" ht="32" x14ac:dyDescent="0.2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349"/>
        <v>146</v>
      </c>
      <c r="P3773">
        <f t="shared" si="348"/>
        <v>38.42</v>
      </c>
      <c r="Q3773" s="11" t="s">
        <v>8314</v>
      </c>
      <c r="R3773" t="s">
        <v>8356</v>
      </c>
      <c r="S3773" s="17">
        <f t="shared" si="350"/>
        <v>42493.857083333336</v>
      </c>
      <c r="T3773" s="17">
        <f t="shared" si="351"/>
        <v>42508</v>
      </c>
      <c r="U3773">
        <f t="shared" si="352"/>
        <v>2016</v>
      </c>
      <c r="V3773" t="str">
        <f>TEXT(W3773*29,"mmm")</f>
        <v>May</v>
      </c>
      <c r="W3773">
        <f t="shared" si="353"/>
        <v>5</v>
      </c>
    </row>
    <row r="3774" spans="1:23" ht="48" x14ac:dyDescent="0.2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349"/>
        <v>110</v>
      </c>
      <c r="P3774">
        <f t="shared" si="348"/>
        <v>166.97</v>
      </c>
      <c r="Q3774" s="11" t="s">
        <v>8314</v>
      </c>
      <c r="R3774" t="s">
        <v>8356</v>
      </c>
      <c r="S3774" s="17">
        <f t="shared" si="350"/>
        <v>42682.616967592592</v>
      </c>
      <c r="T3774" s="17">
        <f t="shared" si="351"/>
        <v>42703.25</v>
      </c>
      <c r="U3774">
        <f t="shared" si="352"/>
        <v>2016</v>
      </c>
      <c r="V3774" t="str">
        <f>TEXT(W3774*29,"mmm")</f>
        <v>Nov</v>
      </c>
      <c r="W3774">
        <f t="shared" si="353"/>
        <v>11</v>
      </c>
    </row>
    <row r="3775" spans="1:23" ht="32" x14ac:dyDescent="0.2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349"/>
        <v>108</v>
      </c>
      <c r="P3775">
        <f t="shared" si="348"/>
        <v>94.91</v>
      </c>
      <c r="Q3775" s="11" t="s">
        <v>8314</v>
      </c>
      <c r="R3775" t="s">
        <v>8356</v>
      </c>
      <c r="S3775" s="17">
        <f t="shared" si="350"/>
        <v>42656.005173611105</v>
      </c>
      <c r="T3775" s="17">
        <f t="shared" si="351"/>
        <v>42689.088888888888</v>
      </c>
      <c r="U3775">
        <f t="shared" si="352"/>
        <v>2016</v>
      </c>
      <c r="V3775" t="str">
        <f>TEXT(W3775*29,"mmm")</f>
        <v>Oct</v>
      </c>
      <c r="W3775">
        <f t="shared" si="353"/>
        <v>10</v>
      </c>
    </row>
    <row r="3776" spans="1:23" ht="48" x14ac:dyDescent="0.2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349"/>
        <v>100</v>
      </c>
      <c r="P3776">
        <f t="shared" si="348"/>
        <v>100</v>
      </c>
      <c r="Q3776" s="11" t="s">
        <v>8314</v>
      </c>
      <c r="R3776" t="s">
        <v>8356</v>
      </c>
      <c r="S3776" s="17">
        <f t="shared" si="350"/>
        <v>42087.792303240742</v>
      </c>
      <c r="T3776" s="17">
        <f t="shared" si="351"/>
        <v>42103.792303240742</v>
      </c>
      <c r="U3776">
        <f t="shared" si="352"/>
        <v>2015</v>
      </c>
      <c r="V3776" t="str">
        <f>TEXT(W3776*29,"mmm")</f>
        <v>Mar</v>
      </c>
      <c r="W3776">
        <f t="shared" si="353"/>
        <v>3</v>
      </c>
    </row>
    <row r="3777" spans="1:23" ht="48" x14ac:dyDescent="0.2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349"/>
        <v>100</v>
      </c>
      <c r="P3777">
        <f t="shared" si="348"/>
        <v>143.21</v>
      </c>
      <c r="Q3777" s="11" t="s">
        <v>8314</v>
      </c>
      <c r="R3777" t="s">
        <v>8356</v>
      </c>
      <c r="S3777" s="17">
        <f t="shared" si="350"/>
        <v>42075.942627314813</v>
      </c>
      <c r="T3777" s="17">
        <f t="shared" si="351"/>
        <v>42103.166666666672</v>
      </c>
      <c r="U3777">
        <f t="shared" si="352"/>
        <v>2015</v>
      </c>
      <c r="V3777" t="str">
        <f>TEXT(W3777*29,"mmm")</f>
        <v>Mar</v>
      </c>
      <c r="W3777">
        <f t="shared" si="353"/>
        <v>3</v>
      </c>
    </row>
    <row r="3778" spans="1:23" ht="64" x14ac:dyDescent="0.2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349"/>
        <v>107</v>
      </c>
      <c r="P3778">
        <f t="shared" ref="P3778:P3841" si="354">IFERROR(ROUND(E3778/L3778,2),0)</f>
        <v>90.82</v>
      </c>
      <c r="Q3778" s="11" t="s">
        <v>8314</v>
      </c>
      <c r="R3778" t="s">
        <v>8356</v>
      </c>
      <c r="S3778" s="17">
        <f t="shared" si="350"/>
        <v>41814.367800925924</v>
      </c>
      <c r="T3778" s="17">
        <f t="shared" si="351"/>
        <v>41852.041666666664</v>
      </c>
      <c r="U3778">
        <f t="shared" si="352"/>
        <v>2014</v>
      </c>
      <c r="V3778" t="str">
        <f>TEXT(W3778*29,"mmm")</f>
        <v>Jun</v>
      </c>
      <c r="W3778">
        <f t="shared" si="353"/>
        <v>6</v>
      </c>
    </row>
    <row r="3779" spans="1:23" ht="48" x14ac:dyDescent="0.2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355">ROUND(E3779/D3779*100,0)</f>
        <v>143</v>
      </c>
      <c r="P3779">
        <f t="shared" si="354"/>
        <v>48.54</v>
      </c>
      <c r="Q3779" s="11" t="s">
        <v>8314</v>
      </c>
      <c r="R3779" t="s">
        <v>8356</v>
      </c>
      <c r="S3779" s="17">
        <f t="shared" ref="S3779:S3842" si="356">(((J3779/60)/60)/24)+DATE(1970,1,1)</f>
        <v>41887.111354166671</v>
      </c>
      <c r="T3779" s="17">
        <f t="shared" ref="T3779:T3842" si="357">(((I3779/60)/60)/24)+DATE(1970,1,1)</f>
        <v>41909.166666666664</v>
      </c>
      <c r="U3779">
        <f t="shared" ref="U3779:U3842" si="358">YEAR(S3779)</f>
        <v>2014</v>
      </c>
      <c r="V3779" t="str">
        <f>TEXT(W3779*29,"mmm")</f>
        <v>Sep</v>
      </c>
      <c r="W3779">
        <f t="shared" ref="W3779:W3842" si="359">MONTH(S3779)</f>
        <v>9</v>
      </c>
    </row>
    <row r="3780" spans="1:23" ht="32" x14ac:dyDescent="0.2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355"/>
        <v>105</v>
      </c>
      <c r="P3780">
        <f t="shared" si="354"/>
        <v>70.03</v>
      </c>
      <c r="Q3780" s="11" t="s">
        <v>8314</v>
      </c>
      <c r="R3780" t="s">
        <v>8356</v>
      </c>
      <c r="S3780" s="17">
        <f t="shared" si="356"/>
        <v>41989.819212962961</v>
      </c>
      <c r="T3780" s="17">
        <f t="shared" si="357"/>
        <v>42049.819212962961</v>
      </c>
      <c r="U3780">
        <f t="shared" si="358"/>
        <v>2014</v>
      </c>
      <c r="V3780" t="str">
        <f>TEXT(W3780*29,"mmm")</f>
        <v>Dec</v>
      </c>
      <c r="W3780">
        <f t="shared" si="359"/>
        <v>12</v>
      </c>
    </row>
    <row r="3781" spans="1:23" ht="32" x14ac:dyDescent="0.2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355"/>
        <v>104</v>
      </c>
      <c r="P3781">
        <f t="shared" si="354"/>
        <v>135.63</v>
      </c>
      <c r="Q3781" s="11" t="s">
        <v>8314</v>
      </c>
      <c r="R3781" t="s">
        <v>8356</v>
      </c>
      <c r="S3781" s="17">
        <f t="shared" si="356"/>
        <v>42425.735416666663</v>
      </c>
      <c r="T3781" s="17">
        <f t="shared" si="357"/>
        <v>42455.693750000006</v>
      </c>
      <c r="U3781">
        <f t="shared" si="358"/>
        <v>2016</v>
      </c>
      <c r="V3781" t="str">
        <f>TEXT(W3781*29,"mmm")</f>
        <v>Feb</v>
      </c>
      <c r="W3781">
        <f t="shared" si="359"/>
        <v>2</v>
      </c>
    </row>
    <row r="3782" spans="1:23" ht="48" x14ac:dyDescent="0.2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355"/>
        <v>120</v>
      </c>
      <c r="P3782">
        <f t="shared" si="354"/>
        <v>100</v>
      </c>
      <c r="Q3782" s="11" t="s">
        <v>8314</v>
      </c>
      <c r="R3782" t="s">
        <v>8356</v>
      </c>
      <c r="S3782" s="17">
        <f t="shared" si="356"/>
        <v>42166.219733796301</v>
      </c>
      <c r="T3782" s="17">
        <f t="shared" si="357"/>
        <v>42198.837499999994</v>
      </c>
      <c r="U3782">
        <f t="shared" si="358"/>
        <v>2015</v>
      </c>
      <c r="V3782" t="str">
        <f>TEXT(W3782*29,"mmm")</f>
        <v>Jun</v>
      </c>
      <c r="W3782">
        <f t="shared" si="359"/>
        <v>6</v>
      </c>
    </row>
    <row r="3783" spans="1:23" ht="48" x14ac:dyDescent="0.2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355"/>
        <v>110</v>
      </c>
      <c r="P3783">
        <f t="shared" si="354"/>
        <v>94.9</v>
      </c>
      <c r="Q3783" s="11" t="s">
        <v>8314</v>
      </c>
      <c r="R3783" t="s">
        <v>8356</v>
      </c>
      <c r="S3783" s="17">
        <f t="shared" si="356"/>
        <v>41865.882928240739</v>
      </c>
      <c r="T3783" s="17">
        <f t="shared" si="357"/>
        <v>41890.882928240739</v>
      </c>
      <c r="U3783">
        <f t="shared" si="358"/>
        <v>2014</v>
      </c>
      <c r="V3783" t="str">
        <f>TEXT(W3783*29,"mmm")</f>
        <v>Aug</v>
      </c>
      <c r="W3783">
        <f t="shared" si="359"/>
        <v>8</v>
      </c>
    </row>
    <row r="3784" spans="1:23" ht="48" x14ac:dyDescent="0.2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355"/>
        <v>102</v>
      </c>
      <c r="P3784">
        <f t="shared" si="354"/>
        <v>75.37</v>
      </c>
      <c r="Q3784" s="11" t="s">
        <v>8314</v>
      </c>
      <c r="R3784" t="s">
        <v>8356</v>
      </c>
      <c r="S3784" s="17">
        <f t="shared" si="356"/>
        <v>42546.862233796302</v>
      </c>
      <c r="T3784" s="17">
        <f t="shared" si="357"/>
        <v>42575.958333333328</v>
      </c>
      <c r="U3784">
        <f t="shared" si="358"/>
        <v>2016</v>
      </c>
      <c r="V3784" t="str">
        <f>TEXT(W3784*29,"mmm")</f>
        <v>Jun</v>
      </c>
      <c r="W3784">
        <f t="shared" si="359"/>
        <v>6</v>
      </c>
    </row>
    <row r="3785" spans="1:23" ht="48" x14ac:dyDescent="0.2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355"/>
        <v>129</v>
      </c>
      <c r="P3785">
        <f t="shared" si="354"/>
        <v>64.459999999999994</v>
      </c>
      <c r="Q3785" s="11" t="s">
        <v>8314</v>
      </c>
      <c r="R3785" t="s">
        <v>8356</v>
      </c>
      <c r="S3785" s="17">
        <f t="shared" si="356"/>
        <v>42420.140277777777</v>
      </c>
      <c r="T3785" s="17">
        <f t="shared" si="357"/>
        <v>42444.666666666672</v>
      </c>
      <c r="U3785">
        <f t="shared" si="358"/>
        <v>2016</v>
      </c>
      <c r="V3785" t="str">
        <f>TEXT(W3785*29,"mmm")</f>
        <v>Feb</v>
      </c>
      <c r="W3785">
        <f t="shared" si="359"/>
        <v>2</v>
      </c>
    </row>
    <row r="3786" spans="1:23" ht="48" x14ac:dyDescent="0.2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355"/>
        <v>115</v>
      </c>
      <c r="P3786">
        <f t="shared" si="354"/>
        <v>115</v>
      </c>
      <c r="Q3786" s="11" t="s">
        <v>8314</v>
      </c>
      <c r="R3786" t="s">
        <v>8356</v>
      </c>
      <c r="S3786" s="17">
        <f t="shared" si="356"/>
        <v>42531.980694444443</v>
      </c>
      <c r="T3786" s="17">
        <f t="shared" si="357"/>
        <v>42561.980694444443</v>
      </c>
      <c r="U3786">
        <f t="shared" si="358"/>
        <v>2016</v>
      </c>
      <c r="V3786" t="str">
        <f>TEXT(W3786*29,"mmm")</f>
        <v>Jun</v>
      </c>
      <c r="W3786">
        <f t="shared" si="359"/>
        <v>6</v>
      </c>
    </row>
    <row r="3787" spans="1:23" ht="48" x14ac:dyDescent="0.2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355"/>
        <v>151</v>
      </c>
      <c r="P3787">
        <f t="shared" si="354"/>
        <v>100.5</v>
      </c>
      <c r="Q3787" s="11" t="s">
        <v>8314</v>
      </c>
      <c r="R3787" t="s">
        <v>8356</v>
      </c>
      <c r="S3787" s="17">
        <f t="shared" si="356"/>
        <v>42548.63853009259</v>
      </c>
      <c r="T3787" s="17">
        <f t="shared" si="357"/>
        <v>42584.418749999997</v>
      </c>
      <c r="U3787">
        <f t="shared" si="358"/>
        <v>2016</v>
      </c>
      <c r="V3787" t="str">
        <f>TEXT(W3787*29,"mmm")</f>
        <v>Jun</v>
      </c>
      <c r="W3787">
        <f t="shared" si="359"/>
        <v>6</v>
      </c>
    </row>
    <row r="3788" spans="1:23" ht="48" x14ac:dyDescent="0.2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355"/>
        <v>111</v>
      </c>
      <c r="P3788">
        <f t="shared" si="354"/>
        <v>93.77</v>
      </c>
      <c r="Q3788" s="11" t="s">
        <v>8314</v>
      </c>
      <c r="R3788" t="s">
        <v>8356</v>
      </c>
      <c r="S3788" s="17">
        <f t="shared" si="356"/>
        <v>42487.037905092591</v>
      </c>
      <c r="T3788" s="17">
        <f t="shared" si="357"/>
        <v>42517.037905092591</v>
      </c>
      <c r="U3788">
        <f t="shared" si="358"/>
        <v>2016</v>
      </c>
      <c r="V3788" t="str">
        <f>TEXT(W3788*29,"mmm")</f>
        <v>Apr</v>
      </c>
      <c r="W3788">
        <f t="shared" si="359"/>
        <v>4</v>
      </c>
    </row>
    <row r="3789" spans="1:23" ht="48" x14ac:dyDescent="0.2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355"/>
        <v>100</v>
      </c>
      <c r="P3789">
        <f t="shared" si="354"/>
        <v>35.1</v>
      </c>
      <c r="Q3789" s="11" t="s">
        <v>8314</v>
      </c>
      <c r="R3789" t="s">
        <v>8356</v>
      </c>
      <c r="S3789" s="17">
        <f t="shared" si="356"/>
        <v>42167.534791666665</v>
      </c>
      <c r="T3789" s="17">
        <f t="shared" si="357"/>
        <v>42196.165972222225</v>
      </c>
      <c r="U3789">
        <f t="shared" si="358"/>
        <v>2015</v>
      </c>
      <c r="V3789" t="str">
        <f>TEXT(W3789*29,"mmm")</f>
        <v>Jun</v>
      </c>
      <c r="W3789">
        <f t="shared" si="359"/>
        <v>6</v>
      </c>
    </row>
    <row r="3790" spans="1:23" ht="80" x14ac:dyDescent="0.2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355"/>
        <v>1</v>
      </c>
      <c r="P3790">
        <f t="shared" si="354"/>
        <v>500</v>
      </c>
      <c r="Q3790" s="11" t="s">
        <v>8314</v>
      </c>
      <c r="R3790" t="s">
        <v>8356</v>
      </c>
      <c r="S3790" s="17">
        <f t="shared" si="356"/>
        <v>42333.695821759262</v>
      </c>
      <c r="T3790" s="17">
        <f t="shared" si="357"/>
        <v>42361.679166666669</v>
      </c>
      <c r="U3790">
        <f t="shared" si="358"/>
        <v>2015</v>
      </c>
      <c r="V3790" t="str">
        <f>TEXT(W3790*29,"mmm")</f>
        <v>Nov</v>
      </c>
      <c r="W3790">
        <f t="shared" si="359"/>
        <v>11</v>
      </c>
    </row>
    <row r="3791" spans="1:23" ht="48" x14ac:dyDescent="0.2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355"/>
        <v>3</v>
      </c>
      <c r="P3791">
        <f t="shared" si="354"/>
        <v>29</v>
      </c>
      <c r="Q3791" s="11" t="s">
        <v>8314</v>
      </c>
      <c r="R3791" t="s">
        <v>8356</v>
      </c>
      <c r="S3791" s="17">
        <f t="shared" si="356"/>
        <v>42138.798819444448</v>
      </c>
      <c r="T3791" s="17">
        <f t="shared" si="357"/>
        <v>42170.798819444448</v>
      </c>
      <c r="U3791">
        <f t="shared" si="358"/>
        <v>2015</v>
      </c>
      <c r="V3791" t="str">
        <f>TEXT(W3791*29,"mmm")</f>
        <v>May</v>
      </c>
      <c r="W3791">
        <f t="shared" si="359"/>
        <v>5</v>
      </c>
    </row>
    <row r="3792" spans="1:23" ht="48" x14ac:dyDescent="0.2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355"/>
        <v>0</v>
      </c>
      <c r="P3792">
        <f t="shared" si="354"/>
        <v>0</v>
      </c>
      <c r="Q3792" s="11" t="s">
        <v>8314</v>
      </c>
      <c r="R3792" t="s">
        <v>8356</v>
      </c>
      <c r="S3792" s="17">
        <f t="shared" si="356"/>
        <v>42666.666932870372</v>
      </c>
      <c r="T3792" s="17">
        <f t="shared" si="357"/>
        <v>42696.708599537036</v>
      </c>
      <c r="U3792">
        <f t="shared" si="358"/>
        <v>2016</v>
      </c>
      <c r="V3792" t="str">
        <f>TEXT(W3792*29,"mmm")</f>
        <v>Oct</v>
      </c>
      <c r="W3792">
        <f t="shared" si="359"/>
        <v>10</v>
      </c>
    </row>
    <row r="3793" spans="1:23" ht="32" x14ac:dyDescent="0.2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355"/>
        <v>0</v>
      </c>
      <c r="P3793">
        <f t="shared" si="354"/>
        <v>0</v>
      </c>
      <c r="Q3793" s="11" t="s">
        <v>8314</v>
      </c>
      <c r="R3793" t="s">
        <v>8356</v>
      </c>
      <c r="S3793" s="17">
        <f t="shared" si="356"/>
        <v>41766.692037037035</v>
      </c>
      <c r="T3793" s="17">
        <f t="shared" si="357"/>
        <v>41826.692037037035</v>
      </c>
      <c r="U3793">
        <f t="shared" si="358"/>
        <v>2014</v>
      </c>
      <c r="V3793" t="str">
        <f>TEXT(W3793*29,"mmm")</f>
        <v>May</v>
      </c>
      <c r="W3793">
        <f t="shared" si="359"/>
        <v>5</v>
      </c>
    </row>
    <row r="3794" spans="1:23" ht="32" x14ac:dyDescent="0.2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355"/>
        <v>0</v>
      </c>
      <c r="P3794">
        <f t="shared" si="354"/>
        <v>17.5</v>
      </c>
      <c r="Q3794" s="11" t="s">
        <v>8314</v>
      </c>
      <c r="R3794" t="s">
        <v>8356</v>
      </c>
      <c r="S3794" s="17">
        <f t="shared" si="356"/>
        <v>42170.447013888886</v>
      </c>
      <c r="T3794" s="17">
        <f t="shared" si="357"/>
        <v>42200.447013888886</v>
      </c>
      <c r="U3794">
        <f t="shared" si="358"/>
        <v>2015</v>
      </c>
      <c r="V3794" t="str">
        <f>TEXT(W3794*29,"mmm")</f>
        <v>Jun</v>
      </c>
      <c r="W3794">
        <f t="shared" si="359"/>
        <v>6</v>
      </c>
    </row>
    <row r="3795" spans="1:23" ht="48" x14ac:dyDescent="0.2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355"/>
        <v>60</v>
      </c>
      <c r="P3795">
        <f t="shared" si="354"/>
        <v>174</v>
      </c>
      <c r="Q3795" s="11" t="s">
        <v>8314</v>
      </c>
      <c r="R3795" t="s">
        <v>8356</v>
      </c>
      <c r="S3795" s="17">
        <f t="shared" si="356"/>
        <v>41968.938993055555</v>
      </c>
      <c r="T3795" s="17">
        <f t="shared" si="357"/>
        <v>41989.938993055555</v>
      </c>
      <c r="U3795">
        <f t="shared" si="358"/>
        <v>2014</v>
      </c>
      <c r="V3795" t="str">
        <f>TEXT(W3795*29,"mmm")</f>
        <v>Nov</v>
      </c>
      <c r="W3795">
        <f t="shared" si="359"/>
        <v>11</v>
      </c>
    </row>
    <row r="3796" spans="1:23" ht="48" x14ac:dyDescent="0.2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355"/>
        <v>1</v>
      </c>
      <c r="P3796">
        <f t="shared" si="354"/>
        <v>50</v>
      </c>
      <c r="Q3796" s="11" t="s">
        <v>8314</v>
      </c>
      <c r="R3796" t="s">
        <v>8356</v>
      </c>
      <c r="S3796" s="17">
        <f t="shared" si="356"/>
        <v>42132.58048611111</v>
      </c>
      <c r="T3796" s="17">
        <f t="shared" si="357"/>
        <v>42162.58048611111</v>
      </c>
      <c r="U3796">
        <f t="shared" si="358"/>
        <v>2015</v>
      </c>
      <c r="V3796" t="str">
        <f>TEXT(W3796*29,"mmm")</f>
        <v>May</v>
      </c>
      <c r="W3796">
        <f t="shared" si="359"/>
        <v>5</v>
      </c>
    </row>
    <row r="3797" spans="1:23" ht="48" x14ac:dyDescent="0.2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355"/>
        <v>2</v>
      </c>
      <c r="P3797">
        <f t="shared" si="354"/>
        <v>5</v>
      </c>
      <c r="Q3797" s="11" t="s">
        <v>8314</v>
      </c>
      <c r="R3797" t="s">
        <v>8356</v>
      </c>
      <c r="S3797" s="17">
        <f t="shared" si="356"/>
        <v>42201.436226851853</v>
      </c>
      <c r="T3797" s="17">
        <f t="shared" si="357"/>
        <v>42244.9375</v>
      </c>
      <c r="U3797">
        <f t="shared" si="358"/>
        <v>2015</v>
      </c>
      <c r="V3797" t="str">
        <f>TEXT(W3797*29,"mmm")</f>
        <v>Jul</v>
      </c>
      <c r="W3797">
        <f t="shared" si="359"/>
        <v>7</v>
      </c>
    </row>
    <row r="3798" spans="1:23" ht="48" x14ac:dyDescent="0.2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355"/>
        <v>0</v>
      </c>
      <c r="P3798">
        <f t="shared" si="354"/>
        <v>1</v>
      </c>
      <c r="Q3798" s="11" t="s">
        <v>8314</v>
      </c>
      <c r="R3798" t="s">
        <v>8356</v>
      </c>
      <c r="S3798" s="17">
        <f t="shared" si="356"/>
        <v>42689.029583333337</v>
      </c>
      <c r="T3798" s="17">
        <f t="shared" si="357"/>
        <v>42749.029583333337</v>
      </c>
      <c r="U3798">
        <f t="shared" si="358"/>
        <v>2016</v>
      </c>
      <c r="V3798" t="str">
        <f>TEXT(W3798*29,"mmm")</f>
        <v>Nov</v>
      </c>
      <c r="W3798">
        <f t="shared" si="359"/>
        <v>11</v>
      </c>
    </row>
    <row r="3799" spans="1:23" ht="48" x14ac:dyDescent="0.2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355"/>
        <v>90</v>
      </c>
      <c r="P3799">
        <f t="shared" si="354"/>
        <v>145.41</v>
      </c>
      <c r="Q3799" s="11" t="s">
        <v>8314</v>
      </c>
      <c r="R3799" t="s">
        <v>8356</v>
      </c>
      <c r="S3799" s="17">
        <f t="shared" si="356"/>
        <v>42084.881539351853</v>
      </c>
      <c r="T3799" s="17">
        <f t="shared" si="357"/>
        <v>42114.881539351853</v>
      </c>
      <c r="U3799">
        <f t="shared" si="358"/>
        <v>2015</v>
      </c>
      <c r="V3799" t="str">
        <f>TEXT(W3799*29,"mmm")</f>
        <v>Mar</v>
      </c>
      <c r="W3799">
        <f t="shared" si="359"/>
        <v>3</v>
      </c>
    </row>
    <row r="3800" spans="1:23" ht="48" x14ac:dyDescent="0.2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355"/>
        <v>1</v>
      </c>
      <c r="P3800">
        <f t="shared" si="354"/>
        <v>205</v>
      </c>
      <c r="Q3800" s="11" t="s">
        <v>8314</v>
      </c>
      <c r="R3800" t="s">
        <v>8356</v>
      </c>
      <c r="S3800" s="17">
        <f t="shared" si="356"/>
        <v>41831.722777777781</v>
      </c>
      <c r="T3800" s="17">
        <f t="shared" si="357"/>
        <v>41861.722777777781</v>
      </c>
      <c r="U3800">
        <f t="shared" si="358"/>
        <v>2014</v>
      </c>
      <c r="V3800" t="str">
        <f>TEXT(W3800*29,"mmm")</f>
        <v>Jul</v>
      </c>
      <c r="W3800">
        <f t="shared" si="359"/>
        <v>7</v>
      </c>
    </row>
    <row r="3801" spans="1:23" ht="32" x14ac:dyDescent="0.2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355"/>
        <v>4</v>
      </c>
      <c r="P3801">
        <f t="shared" si="354"/>
        <v>100.5</v>
      </c>
      <c r="Q3801" s="11" t="s">
        <v>8314</v>
      </c>
      <c r="R3801" t="s">
        <v>8356</v>
      </c>
      <c r="S3801" s="17">
        <f t="shared" si="356"/>
        <v>42410.93105324074</v>
      </c>
      <c r="T3801" s="17">
        <f t="shared" si="357"/>
        <v>42440.93105324074</v>
      </c>
      <c r="U3801">
        <f t="shared" si="358"/>
        <v>2016</v>
      </c>
      <c r="V3801" t="str">
        <f>TEXT(W3801*29,"mmm")</f>
        <v>Feb</v>
      </c>
      <c r="W3801">
        <f t="shared" si="359"/>
        <v>2</v>
      </c>
    </row>
    <row r="3802" spans="1:23" ht="48" x14ac:dyDescent="0.2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355"/>
        <v>4</v>
      </c>
      <c r="P3802">
        <f t="shared" si="354"/>
        <v>55.06</v>
      </c>
      <c r="Q3802" s="11" t="s">
        <v>8314</v>
      </c>
      <c r="R3802" t="s">
        <v>8356</v>
      </c>
      <c r="S3802" s="17">
        <f t="shared" si="356"/>
        <v>41982.737071759257</v>
      </c>
      <c r="T3802" s="17">
        <f t="shared" si="357"/>
        <v>42015.207638888889</v>
      </c>
      <c r="U3802">
        <f t="shared" si="358"/>
        <v>2014</v>
      </c>
      <c r="V3802" t="str">
        <f>TEXT(W3802*29,"mmm")</f>
        <v>Dec</v>
      </c>
      <c r="W3802">
        <f t="shared" si="359"/>
        <v>12</v>
      </c>
    </row>
    <row r="3803" spans="1:23" ht="48" x14ac:dyDescent="0.2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355"/>
        <v>9</v>
      </c>
      <c r="P3803">
        <f t="shared" si="354"/>
        <v>47.33</v>
      </c>
      <c r="Q3803" s="11" t="s">
        <v>8314</v>
      </c>
      <c r="R3803" t="s">
        <v>8356</v>
      </c>
      <c r="S3803" s="17">
        <f t="shared" si="356"/>
        <v>41975.676111111112</v>
      </c>
      <c r="T3803" s="17">
        <f t="shared" si="357"/>
        <v>42006.676111111112</v>
      </c>
      <c r="U3803">
        <f t="shared" si="358"/>
        <v>2014</v>
      </c>
      <c r="V3803" t="str">
        <f>TEXT(W3803*29,"mmm")</f>
        <v>Dec</v>
      </c>
      <c r="W3803">
        <f t="shared" si="359"/>
        <v>12</v>
      </c>
    </row>
    <row r="3804" spans="1:23" ht="48" x14ac:dyDescent="0.2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355"/>
        <v>0</v>
      </c>
      <c r="P3804">
        <f t="shared" si="354"/>
        <v>0</v>
      </c>
      <c r="Q3804" s="11" t="s">
        <v>8314</v>
      </c>
      <c r="R3804" t="s">
        <v>8356</v>
      </c>
      <c r="S3804" s="17">
        <f t="shared" si="356"/>
        <v>42269.126226851848</v>
      </c>
      <c r="T3804" s="17">
        <f t="shared" si="357"/>
        <v>42299.126226851848</v>
      </c>
      <c r="U3804">
        <f t="shared" si="358"/>
        <v>2015</v>
      </c>
      <c r="V3804" t="str">
        <f>TEXT(W3804*29,"mmm")</f>
        <v>Sep</v>
      </c>
      <c r="W3804">
        <f t="shared" si="359"/>
        <v>9</v>
      </c>
    </row>
    <row r="3805" spans="1:23" ht="32" x14ac:dyDescent="0.2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355"/>
        <v>20</v>
      </c>
      <c r="P3805">
        <f t="shared" si="354"/>
        <v>58.95</v>
      </c>
      <c r="Q3805" s="11" t="s">
        <v>8314</v>
      </c>
      <c r="R3805" t="s">
        <v>8356</v>
      </c>
      <c r="S3805" s="17">
        <f t="shared" si="356"/>
        <v>42403.971851851849</v>
      </c>
      <c r="T3805" s="17">
        <f t="shared" si="357"/>
        <v>42433.971851851849</v>
      </c>
      <c r="U3805">
        <f t="shared" si="358"/>
        <v>2016</v>
      </c>
      <c r="V3805" t="str">
        <f>TEXT(W3805*29,"mmm")</f>
        <v>Feb</v>
      </c>
      <c r="W3805">
        <f t="shared" si="359"/>
        <v>2</v>
      </c>
    </row>
    <row r="3806" spans="1:23" ht="48" x14ac:dyDescent="0.2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355"/>
        <v>0</v>
      </c>
      <c r="P3806">
        <f t="shared" si="354"/>
        <v>0</v>
      </c>
      <c r="Q3806" s="11" t="s">
        <v>8314</v>
      </c>
      <c r="R3806" t="s">
        <v>8356</v>
      </c>
      <c r="S3806" s="17">
        <f t="shared" si="356"/>
        <v>42527.00953703704</v>
      </c>
      <c r="T3806" s="17">
        <f t="shared" si="357"/>
        <v>42582.291666666672</v>
      </c>
      <c r="U3806">
        <f t="shared" si="358"/>
        <v>2016</v>
      </c>
      <c r="V3806" t="str">
        <f>TEXT(W3806*29,"mmm")</f>
        <v>Jun</v>
      </c>
      <c r="W3806">
        <f t="shared" si="359"/>
        <v>6</v>
      </c>
    </row>
    <row r="3807" spans="1:23" ht="48" x14ac:dyDescent="0.2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355"/>
        <v>0</v>
      </c>
      <c r="P3807">
        <f t="shared" si="354"/>
        <v>1.5</v>
      </c>
      <c r="Q3807" s="11" t="s">
        <v>8314</v>
      </c>
      <c r="R3807" t="s">
        <v>8356</v>
      </c>
      <c r="S3807" s="17">
        <f t="shared" si="356"/>
        <v>41849.887037037035</v>
      </c>
      <c r="T3807" s="17">
        <f t="shared" si="357"/>
        <v>41909.887037037035</v>
      </c>
      <c r="U3807">
        <f t="shared" si="358"/>
        <v>2014</v>
      </c>
      <c r="V3807" t="str">
        <f>TEXT(W3807*29,"mmm")</f>
        <v>Jul</v>
      </c>
      <c r="W3807">
        <f t="shared" si="359"/>
        <v>7</v>
      </c>
    </row>
    <row r="3808" spans="1:23" ht="48" x14ac:dyDescent="0.2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355"/>
        <v>0</v>
      </c>
      <c r="P3808">
        <f t="shared" si="354"/>
        <v>5</v>
      </c>
      <c r="Q3808" s="11" t="s">
        <v>8314</v>
      </c>
      <c r="R3808" t="s">
        <v>8356</v>
      </c>
      <c r="S3808" s="17">
        <f t="shared" si="356"/>
        <v>41799.259039351848</v>
      </c>
      <c r="T3808" s="17">
        <f t="shared" si="357"/>
        <v>41819.259039351848</v>
      </c>
      <c r="U3808">
        <f t="shared" si="358"/>
        <v>2014</v>
      </c>
      <c r="V3808" t="str">
        <f>TEXT(W3808*29,"mmm")</f>
        <v>Jun</v>
      </c>
      <c r="W3808">
        <f t="shared" si="359"/>
        <v>6</v>
      </c>
    </row>
    <row r="3809" spans="1:23" ht="48" x14ac:dyDescent="0.2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355"/>
        <v>30</v>
      </c>
      <c r="P3809">
        <f t="shared" si="354"/>
        <v>50.56</v>
      </c>
      <c r="Q3809" s="11" t="s">
        <v>8314</v>
      </c>
      <c r="R3809" t="s">
        <v>8356</v>
      </c>
      <c r="S3809" s="17">
        <f t="shared" si="356"/>
        <v>42090.909016203703</v>
      </c>
      <c r="T3809" s="17">
        <f t="shared" si="357"/>
        <v>42097.909016203703</v>
      </c>
      <c r="U3809">
        <f t="shared" si="358"/>
        <v>2015</v>
      </c>
      <c r="V3809" t="str">
        <f>TEXT(W3809*29,"mmm")</f>
        <v>Mar</v>
      </c>
      <c r="W3809">
        <f t="shared" si="359"/>
        <v>3</v>
      </c>
    </row>
    <row r="3810" spans="1:23" ht="48" x14ac:dyDescent="0.2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355"/>
        <v>100</v>
      </c>
      <c r="P3810">
        <f t="shared" si="354"/>
        <v>41.67</v>
      </c>
      <c r="Q3810" s="11" t="s">
        <v>8314</v>
      </c>
      <c r="R3810" t="s">
        <v>8315</v>
      </c>
      <c r="S3810" s="17">
        <f t="shared" si="356"/>
        <v>42059.453923611116</v>
      </c>
      <c r="T3810" s="17">
        <f t="shared" si="357"/>
        <v>42119.412256944444</v>
      </c>
      <c r="U3810">
        <f t="shared" si="358"/>
        <v>2015</v>
      </c>
      <c r="V3810" t="str">
        <f>TEXT(W3810*29,"mmm")</f>
        <v>Feb</v>
      </c>
      <c r="W3810">
        <f t="shared" si="359"/>
        <v>2</v>
      </c>
    </row>
    <row r="3811" spans="1:23" ht="48" x14ac:dyDescent="0.2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355"/>
        <v>101</v>
      </c>
      <c r="P3811">
        <f t="shared" si="354"/>
        <v>53.29</v>
      </c>
      <c r="Q3811" s="11" t="s">
        <v>8314</v>
      </c>
      <c r="R3811" t="s">
        <v>8315</v>
      </c>
      <c r="S3811" s="17">
        <f t="shared" si="356"/>
        <v>41800.526701388888</v>
      </c>
      <c r="T3811" s="17">
        <f t="shared" si="357"/>
        <v>41850.958333333336</v>
      </c>
      <c r="U3811">
        <f t="shared" si="358"/>
        <v>2014</v>
      </c>
      <c r="V3811" t="str">
        <f>TEXT(W3811*29,"mmm")</f>
        <v>Jun</v>
      </c>
      <c r="W3811">
        <f t="shared" si="359"/>
        <v>6</v>
      </c>
    </row>
    <row r="3812" spans="1:23" ht="48" x14ac:dyDescent="0.2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355"/>
        <v>122</v>
      </c>
      <c r="P3812">
        <f t="shared" si="354"/>
        <v>70.23</v>
      </c>
      <c r="Q3812" s="11" t="s">
        <v>8314</v>
      </c>
      <c r="R3812" t="s">
        <v>8315</v>
      </c>
      <c r="S3812" s="17">
        <f t="shared" si="356"/>
        <v>42054.849050925928</v>
      </c>
      <c r="T3812" s="17">
        <f t="shared" si="357"/>
        <v>42084.807384259257</v>
      </c>
      <c r="U3812">
        <f t="shared" si="358"/>
        <v>2015</v>
      </c>
      <c r="V3812" t="str">
        <f>TEXT(W3812*29,"mmm")</f>
        <v>Feb</v>
      </c>
      <c r="W3812">
        <f t="shared" si="359"/>
        <v>2</v>
      </c>
    </row>
    <row r="3813" spans="1:23" ht="48" x14ac:dyDescent="0.2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355"/>
        <v>330</v>
      </c>
      <c r="P3813">
        <f t="shared" si="354"/>
        <v>43.42</v>
      </c>
      <c r="Q3813" s="11" t="s">
        <v>8314</v>
      </c>
      <c r="R3813" t="s">
        <v>8315</v>
      </c>
      <c r="S3813" s="17">
        <f t="shared" si="356"/>
        <v>42487.62700231481</v>
      </c>
      <c r="T3813" s="17">
        <f t="shared" si="357"/>
        <v>42521.458333333328</v>
      </c>
      <c r="U3813">
        <f t="shared" si="358"/>
        <v>2016</v>
      </c>
      <c r="V3813" t="str">
        <f>TEXT(W3813*29,"mmm")</f>
        <v>Apr</v>
      </c>
      <c r="W3813">
        <f t="shared" si="359"/>
        <v>4</v>
      </c>
    </row>
    <row r="3814" spans="1:23" ht="48" x14ac:dyDescent="0.2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355"/>
        <v>110</v>
      </c>
      <c r="P3814">
        <f t="shared" si="354"/>
        <v>199.18</v>
      </c>
      <c r="Q3814" s="11" t="s">
        <v>8314</v>
      </c>
      <c r="R3814" t="s">
        <v>8315</v>
      </c>
      <c r="S3814" s="17">
        <f t="shared" si="356"/>
        <v>42109.751250000001</v>
      </c>
      <c r="T3814" s="17">
        <f t="shared" si="357"/>
        <v>42156.165972222225</v>
      </c>
      <c r="U3814">
        <f t="shared" si="358"/>
        <v>2015</v>
      </c>
      <c r="V3814" t="str">
        <f>TEXT(W3814*29,"mmm")</f>
        <v>Apr</v>
      </c>
      <c r="W3814">
        <f t="shared" si="359"/>
        <v>4</v>
      </c>
    </row>
    <row r="3815" spans="1:23" ht="48" x14ac:dyDescent="0.2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355"/>
        <v>101</v>
      </c>
      <c r="P3815">
        <f t="shared" si="354"/>
        <v>78.52</v>
      </c>
      <c r="Q3815" s="11" t="s">
        <v>8314</v>
      </c>
      <c r="R3815" t="s">
        <v>8315</v>
      </c>
      <c r="S3815" s="17">
        <f t="shared" si="356"/>
        <v>42497.275706018518</v>
      </c>
      <c r="T3815" s="17">
        <f t="shared" si="357"/>
        <v>42535.904861111107</v>
      </c>
      <c r="U3815">
        <f t="shared" si="358"/>
        <v>2016</v>
      </c>
      <c r="V3815" t="str">
        <f>TEXT(W3815*29,"mmm")</f>
        <v>May</v>
      </c>
      <c r="W3815">
        <f t="shared" si="359"/>
        <v>5</v>
      </c>
    </row>
    <row r="3816" spans="1:23" ht="48" x14ac:dyDescent="0.2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355"/>
        <v>140</v>
      </c>
      <c r="P3816">
        <f t="shared" si="354"/>
        <v>61.82</v>
      </c>
      <c r="Q3816" s="11" t="s">
        <v>8314</v>
      </c>
      <c r="R3816" t="s">
        <v>8315</v>
      </c>
      <c r="S3816" s="17">
        <f t="shared" si="356"/>
        <v>42058.904074074075</v>
      </c>
      <c r="T3816" s="17">
        <f t="shared" si="357"/>
        <v>42095.165972222225</v>
      </c>
      <c r="U3816">
        <f t="shared" si="358"/>
        <v>2015</v>
      </c>
      <c r="V3816" t="str">
        <f>TEXT(W3816*29,"mmm")</f>
        <v>Feb</v>
      </c>
      <c r="W3816">
        <f t="shared" si="359"/>
        <v>2</v>
      </c>
    </row>
    <row r="3817" spans="1:23" ht="32" x14ac:dyDescent="0.2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355"/>
        <v>100</v>
      </c>
      <c r="P3817">
        <f t="shared" si="354"/>
        <v>50</v>
      </c>
      <c r="Q3817" s="11" t="s">
        <v>8314</v>
      </c>
      <c r="R3817" t="s">
        <v>8315</v>
      </c>
      <c r="S3817" s="17">
        <f t="shared" si="356"/>
        <v>42207.259918981479</v>
      </c>
      <c r="T3817" s="17">
        <f t="shared" si="357"/>
        <v>42236.958333333328</v>
      </c>
      <c r="U3817">
        <f t="shared" si="358"/>
        <v>2015</v>
      </c>
      <c r="V3817" t="str">
        <f>TEXT(W3817*29,"mmm")</f>
        <v>Jul</v>
      </c>
      <c r="W3817">
        <f t="shared" si="359"/>
        <v>7</v>
      </c>
    </row>
    <row r="3818" spans="1:23" ht="64" x14ac:dyDescent="0.2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355"/>
        <v>119</v>
      </c>
      <c r="P3818">
        <f t="shared" si="354"/>
        <v>48.34</v>
      </c>
      <c r="Q3818" s="11" t="s">
        <v>8314</v>
      </c>
      <c r="R3818" t="s">
        <v>8315</v>
      </c>
      <c r="S3818" s="17">
        <f t="shared" si="356"/>
        <v>41807.690081018518</v>
      </c>
      <c r="T3818" s="17">
        <f t="shared" si="357"/>
        <v>41837.690081018518</v>
      </c>
      <c r="U3818">
        <f t="shared" si="358"/>
        <v>2014</v>
      </c>
      <c r="V3818" t="str">
        <f>TEXT(W3818*29,"mmm")</f>
        <v>Jun</v>
      </c>
      <c r="W3818">
        <f t="shared" si="359"/>
        <v>6</v>
      </c>
    </row>
    <row r="3819" spans="1:23" ht="48" x14ac:dyDescent="0.2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355"/>
        <v>107</v>
      </c>
      <c r="P3819">
        <f t="shared" si="354"/>
        <v>107.25</v>
      </c>
      <c r="Q3819" s="11" t="s">
        <v>8314</v>
      </c>
      <c r="R3819" t="s">
        <v>8315</v>
      </c>
      <c r="S3819" s="17">
        <f t="shared" si="356"/>
        <v>42284.69694444444</v>
      </c>
      <c r="T3819" s="17">
        <f t="shared" si="357"/>
        <v>42301.165972222225</v>
      </c>
      <c r="U3819">
        <f t="shared" si="358"/>
        <v>2015</v>
      </c>
      <c r="V3819" t="str">
        <f>TEXT(W3819*29,"mmm")</f>
        <v>Oct</v>
      </c>
      <c r="W3819">
        <f t="shared" si="359"/>
        <v>10</v>
      </c>
    </row>
    <row r="3820" spans="1:23" ht="48" x14ac:dyDescent="0.2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355"/>
        <v>228</v>
      </c>
      <c r="P3820">
        <f t="shared" si="354"/>
        <v>57</v>
      </c>
      <c r="Q3820" s="11" t="s">
        <v>8314</v>
      </c>
      <c r="R3820" t="s">
        <v>8315</v>
      </c>
      <c r="S3820" s="17">
        <f t="shared" si="356"/>
        <v>42045.84238425926</v>
      </c>
      <c r="T3820" s="17">
        <f t="shared" si="357"/>
        <v>42075.800717592589</v>
      </c>
      <c r="U3820">
        <f t="shared" si="358"/>
        <v>2015</v>
      </c>
      <c r="V3820" t="str">
        <f>TEXT(W3820*29,"mmm")</f>
        <v>Feb</v>
      </c>
      <c r="W3820">
        <f t="shared" si="359"/>
        <v>2</v>
      </c>
    </row>
    <row r="3821" spans="1:23" ht="32" x14ac:dyDescent="0.2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355"/>
        <v>106</v>
      </c>
      <c r="P3821">
        <f t="shared" si="354"/>
        <v>40.92</v>
      </c>
      <c r="Q3821" s="11" t="s">
        <v>8314</v>
      </c>
      <c r="R3821" t="s">
        <v>8315</v>
      </c>
      <c r="S3821" s="17">
        <f t="shared" si="356"/>
        <v>42184.209537037037</v>
      </c>
      <c r="T3821" s="17">
        <f t="shared" si="357"/>
        <v>42202.876388888893</v>
      </c>
      <c r="U3821">
        <f t="shared" si="358"/>
        <v>2015</v>
      </c>
      <c r="V3821" t="str">
        <f>TEXT(W3821*29,"mmm")</f>
        <v>Jun</v>
      </c>
      <c r="W3821">
        <f t="shared" si="359"/>
        <v>6</v>
      </c>
    </row>
    <row r="3822" spans="1:23" ht="48" x14ac:dyDescent="0.2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355"/>
        <v>143</v>
      </c>
      <c r="P3822">
        <f t="shared" si="354"/>
        <v>21.5</v>
      </c>
      <c r="Q3822" s="11" t="s">
        <v>8314</v>
      </c>
      <c r="R3822" t="s">
        <v>8315</v>
      </c>
      <c r="S3822" s="17">
        <f t="shared" si="356"/>
        <v>42160.651817129634</v>
      </c>
      <c r="T3822" s="17">
        <f t="shared" si="357"/>
        <v>42190.651817129634</v>
      </c>
      <c r="U3822">
        <f t="shared" si="358"/>
        <v>2015</v>
      </c>
      <c r="V3822" t="str">
        <f>TEXT(W3822*29,"mmm")</f>
        <v>Jun</v>
      </c>
      <c r="W3822">
        <f t="shared" si="359"/>
        <v>6</v>
      </c>
    </row>
    <row r="3823" spans="1:23" ht="48" x14ac:dyDescent="0.2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355"/>
        <v>105</v>
      </c>
      <c r="P3823">
        <f t="shared" si="354"/>
        <v>79.540000000000006</v>
      </c>
      <c r="Q3823" s="11" t="s">
        <v>8314</v>
      </c>
      <c r="R3823" t="s">
        <v>8315</v>
      </c>
      <c r="S3823" s="17">
        <f t="shared" si="356"/>
        <v>42341.180636574078</v>
      </c>
      <c r="T3823" s="17">
        <f t="shared" si="357"/>
        <v>42373.180636574078</v>
      </c>
      <c r="U3823">
        <f t="shared" si="358"/>
        <v>2015</v>
      </c>
      <c r="V3823" t="str">
        <f>TEXT(W3823*29,"mmm")</f>
        <v>Dec</v>
      </c>
      <c r="W3823">
        <f t="shared" si="359"/>
        <v>12</v>
      </c>
    </row>
    <row r="3824" spans="1:23" ht="48" x14ac:dyDescent="0.2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355"/>
        <v>110</v>
      </c>
      <c r="P3824">
        <f t="shared" si="354"/>
        <v>72.38</v>
      </c>
      <c r="Q3824" s="11" t="s">
        <v>8314</v>
      </c>
      <c r="R3824" t="s">
        <v>8315</v>
      </c>
      <c r="S3824" s="17">
        <f t="shared" si="356"/>
        <v>42329.838159722218</v>
      </c>
      <c r="T3824" s="17">
        <f t="shared" si="357"/>
        <v>42388.957638888889</v>
      </c>
      <c r="U3824">
        <f t="shared" si="358"/>
        <v>2015</v>
      </c>
      <c r="V3824" t="str">
        <f>TEXT(W3824*29,"mmm")</f>
        <v>Nov</v>
      </c>
      <c r="W3824">
        <f t="shared" si="359"/>
        <v>11</v>
      </c>
    </row>
    <row r="3825" spans="1:23" ht="48" x14ac:dyDescent="0.2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355"/>
        <v>106</v>
      </c>
      <c r="P3825">
        <f t="shared" si="354"/>
        <v>64.63</v>
      </c>
      <c r="Q3825" s="11" t="s">
        <v>8314</v>
      </c>
      <c r="R3825" t="s">
        <v>8315</v>
      </c>
      <c r="S3825" s="17">
        <f t="shared" si="356"/>
        <v>42170.910231481481</v>
      </c>
      <c r="T3825" s="17">
        <f t="shared" si="357"/>
        <v>42205.165972222225</v>
      </c>
      <c r="U3825">
        <f t="shared" si="358"/>
        <v>2015</v>
      </c>
      <c r="V3825" t="str">
        <f>TEXT(W3825*29,"mmm")</f>
        <v>Jun</v>
      </c>
      <c r="W3825">
        <f t="shared" si="359"/>
        <v>6</v>
      </c>
    </row>
    <row r="3826" spans="1:23" ht="48" x14ac:dyDescent="0.2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355"/>
        <v>108</v>
      </c>
      <c r="P3826">
        <f t="shared" si="354"/>
        <v>38.57</v>
      </c>
      <c r="Q3826" s="11" t="s">
        <v>8314</v>
      </c>
      <c r="R3826" t="s">
        <v>8315</v>
      </c>
      <c r="S3826" s="17">
        <f t="shared" si="356"/>
        <v>42571.626192129625</v>
      </c>
      <c r="T3826" s="17">
        <f t="shared" si="357"/>
        <v>42583.570138888885</v>
      </c>
      <c r="U3826">
        <f t="shared" si="358"/>
        <v>2016</v>
      </c>
      <c r="V3826" t="str">
        <f>TEXT(W3826*29,"mmm")</f>
        <v>Jul</v>
      </c>
      <c r="W3826">
        <f t="shared" si="359"/>
        <v>7</v>
      </c>
    </row>
    <row r="3827" spans="1:23" ht="48" x14ac:dyDescent="0.2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355"/>
        <v>105</v>
      </c>
      <c r="P3827">
        <f t="shared" si="354"/>
        <v>107.57</v>
      </c>
      <c r="Q3827" s="11" t="s">
        <v>8314</v>
      </c>
      <c r="R3827" t="s">
        <v>8315</v>
      </c>
      <c r="S3827" s="17">
        <f t="shared" si="356"/>
        <v>42151.069606481484</v>
      </c>
      <c r="T3827" s="17">
        <f t="shared" si="357"/>
        <v>42172.069606481484</v>
      </c>
      <c r="U3827">
        <f t="shared" si="358"/>
        <v>2015</v>
      </c>
      <c r="V3827" t="str">
        <f>TEXT(W3827*29,"mmm")</f>
        <v>May</v>
      </c>
      <c r="W3827">
        <f t="shared" si="359"/>
        <v>5</v>
      </c>
    </row>
    <row r="3828" spans="1:23" ht="32" x14ac:dyDescent="0.2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355"/>
        <v>119</v>
      </c>
      <c r="P3828">
        <f t="shared" si="354"/>
        <v>27.5</v>
      </c>
      <c r="Q3828" s="11" t="s">
        <v>8314</v>
      </c>
      <c r="R3828" t="s">
        <v>8315</v>
      </c>
      <c r="S3828" s="17">
        <f t="shared" si="356"/>
        <v>42101.423541666663</v>
      </c>
      <c r="T3828" s="17">
        <f t="shared" si="357"/>
        <v>42131.423541666663</v>
      </c>
      <c r="U3828">
        <f t="shared" si="358"/>
        <v>2015</v>
      </c>
      <c r="V3828" t="str">
        <f>TEXT(W3828*29,"mmm")</f>
        <v>Apr</v>
      </c>
      <c r="W3828">
        <f t="shared" si="359"/>
        <v>4</v>
      </c>
    </row>
    <row r="3829" spans="1:23" ht="64" x14ac:dyDescent="0.2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355"/>
        <v>153</v>
      </c>
      <c r="P3829">
        <f t="shared" si="354"/>
        <v>70.459999999999994</v>
      </c>
      <c r="Q3829" s="11" t="s">
        <v>8314</v>
      </c>
      <c r="R3829" t="s">
        <v>8315</v>
      </c>
      <c r="S3829" s="17">
        <f t="shared" si="356"/>
        <v>42034.928252314814</v>
      </c>
      <c r="T3829" s="17">
        <f t="shared" si="357"/>
        <v>42090</v>
      </c>
      <c r="U3829">
        <f t="shared" si="358"/>
        <v>2015</v>
      </c>
      <c r="V3829" t="str">
        <f>TEXT(W3829*29,"mmm")</f>
        <v>Jan</v>
      </c>
      <c r="W3829">
        <f t="shared" si="359"/>
        <v>1</v>
      </c>
    </row>
    <row r="3830" spans="1:23" ht="48" x14ac:dyDescent="0.2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355"/>
        <v>100</v>
      </c>
      <c r="P3830">
        <f t="shared" si="354"/>
        <v>178.57</v>
      </c>
      <c r="Q3830" s="11" t="s">
        <v>8314</v>
      </c>
      <c r="R3830" t="s">
        <v>8315</v>
      </c>
      <c r="S3830" s="17">
        <f t="shared" si="356"/>
        <v>41944.527627314819</v>
      </c>
      <c r="T3830" s="17">
        <f t="shared" si="357"/>
        <v>42004.569293981483</v>
      </c>
      <c r="U3830">
        <f t="shared" si="358"/>
        <v>2014</v>
      </c>
      <c r="V3830" t="str">
        <f>TEXT(W3830*29,"mmm")</f>
        <v>Nov</v>
      </c>
      <c r="W3830">
        <f t="shared" si="359"/>
        <v>11</v>
      </c>
    </row>
    <row r="3831" spans="1:23" ht="48" x14ac:dyDescent="0.2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355"/>
        <v>100</v>
      </c>
      <c r="P3831">
        <f t="shared" si="354"/>
        <v>62.63</v>
      </c>
      <c r="Q3831" s="11" t="s">
        <v>8314</v>
      </c>
      <c r="R3831" t="s">
        <v>8315</v>
      </c>
      <c r="S3831" s="17">
        <f t="shared" si="356"/>
        <v>42593.865405092598</v>
      </c>
      <c r="T3831" s="17">
        <f t="shared" si="357"/>
        <v>42613.865405092598</v>
      </c>
      <c r="U3831">
        <f t="shared" si="358"/>
        <v>2016</v>
      </c>
      <c r="V3831" t="str">
        <f>TEXT(W3831*29,"mmm")</f>
        <v>Aug</v>
      </c>
      <c r="W3831">
        <f t="shared" si="359"/>
        <v>8</v>
      </c>
    </row>
    <row r="3832" spans="1:23" ht="48" x14ac:dyDescent="0.2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355"/>
        <v>225</v>
      </c>
      <c r="P3832">
        <f t="shared" si="354"/>
        <v>75</v>
      </c>
      <c r="Q3832" s="11" t="s">
        <v>8314</v>
      </c>
      <c r="R3832" t="s">
        <v>8315</v>
      </c>
      <c r="S3832" s="17">
        <f t="shared" si="356"/>
        <v>42503.740868055553</v>
      </c>
      <c r="T3832" s="17">
        <f t="shared" si="357"/>
        <v>42517.740868055553</v>
      </c>
      <c r="U3832">
        <f t="shared" si="358"/>
        <v>2016</v>
      </c>
      <c r="V3832" t="str">
        <f>TEXT(W3832*29,"mmm")</f>
        <v>May</v>
      </c>
      <c r="W3832">
        <f t="shared" si="359"/>
        <v>5</v>
      </c>
    </row>
    <row r="3833" spans="1:23" ht="48" x14ac:dyDescent="0.2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355"/>
        <v>106</v>
      </c>
      <c r="P3833">
        <f t="shared" si="354"/>
        <v>58.9</v>
      </c>
      <c r="Q3833" s="11" t="s">
        <v>8314</v>
      </c>
      <c r="R3833" t="s">
        <v>8315</v>
      </c>
      <c r="S3833" s="17">
        <f t="shared" si="356"/>
        <v>41927.848900462966</v>
      </c>
      <c r="T3833" s="17">
        <f t="shared" si="357"/>
        <v>41948.890567129631</v>
      </c>
      <c r="U3833">
        <f t="shared" si="358"/>
        <v>2014</v>
      </c>
      <c r="V3833" t="str">
        <f>TEXT(W3833*29,"mmm")</f>
        <v>Oct</v>
      </c>
      <c r="W3833">
        <f t="shared" si="359"/>
        <v>10</v>
      </c>
    </row>
    <row r="3834" spans="1:23" ht="48" x14ac:dyDescent="0.2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355"/>
        <v>105</v>
      </c>
      <c r="P3834">
        <f t="shared" si="354"/>
        <v>139.56</v>
      </c>
      <c r="Q3834" s="11" t="s">
        <v>8314</v>
      </c>
      <c r="R3834" t="s">
        <v>8315</v>
      </c>
      <c r="S3834" s="17">
        <f t="shared" si="356"/>
        <v>42375.114988425921</v>
      </c>
      <c r="T3834" s="17">
        <f t="shared" si="357"/>
        <v>42420.114988425921</v>
      </c>
      <c r="U3834">
        <f t="shared" si="358"/>
        <v>2016</v>
      </c>
      <c r="V3834" t="str">
        <f>TEXT(W3834*29,"mmm")</f>
        <v>Jan</v>
      </c>
      <c r="W3834">
        <f t="shared" si="359"/>
        <v>1</v>
      </c>
    </row>
    <row r="3835" spans="1:23" ht="48" x14ac:dyDescent="0.2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355"/>
        <v>117</v>
      </c>
      <c r="P3835">
        <f t="shared" si="354"/>
        <v>70</v>
      </c>
      <c r="Q3835" s="11" t="s">
        <v>8314</v>
      </c>
      <c r="R3835" t="s">
        <v>8315</v>
      </c>
      <c r="S3835" s="17">
        <f t="shared" si="356"/>
        <v>41963.872361111105</v>
      </c>
      <c r="T3835" s="17">
        <f t="shared" si="357"/>
        <v>41974.797916666663</v>
      </c>
      <c r="U3835">
        <f t="shared" si="358"/>
        <v>2014</v>
      </c>
      <c r="V3835" t="str">
        <f>TEXT(W3835*29,"mmm")</f>
        <v>Nov</v>
      </c>
      <c r="W3835">
        <f t="shared" si="359"/>
        <v>11</v>
      </c>
    </row>
    <row r="3836" spans="1:23" ht="48" x14ac:dyDescent="0.2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355"/>
        <v>109</v>
      </c>
      <c r="P3836">
        <f t="shared" si="354"/>
        <v>57.39</v>
      </c>
      <c r="Q3836" s="11" t="s">
        <v>8314</v>
      </c>
      <c r="R3836" t="s">
        <v>8315</v>
      </c>
      <c r="S3836" s="17">
        <f t="shared" si="356"/>
        <v>42143.445219907408</v>
      </c>
      <c r="T3836" s="17">
        <f t="shared" si="357"/>
        <v>42173.445219907408</v>
      </c>
      <c r="U3836">
        <f t="shared" si="358"/>
        <v>2015</v>
      </c>
      <c r="V3836" t="str">
        <f>TEXT(W3836*29,"mmm")</f>
        <v>May</v>
      </c>
      <c r="W3836">
        <f t="shared" si="359"/>
        <v>5</v>
      </c>
    </row>
    <row r="3837" spans="1:23" ht="48" x14ac:dyDescent="0.2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355"/>
        <v>160</v>
      </c>
      <c r="P3837">
        <f t="shared" si="354"/>
        <v>40</v>
      </c>
      <c r="Q3837" s="11" t="s">
        <v>8314</v>
      </c>
      <c r="R3837" t="s">
        <v>8315</v>
      </c>
      <c r="S3837" s="17">
        <f t="shared" si="356"/>
        <v>42460.94222222222</v>
      </c>
      <c r="T3837" s="17">
        <f t="shared" si="357"/>
        <v>42481.94222222222</v>
      </c>
      <c r="U3837">
        <f t="shared" si="358"/>
        <v>2016</v>
      </c>
      <c r="V3837" t="str">
        <f>TEXT(W3837*29,"mmm")</f>
        <v>Mar</v>
      </c>
      <c r="W3837">
        <f t="shared" si="359"/>
        <v>3</v>
      </c>
    </row>
    <row r="3838" spans="1:23" ht="48" x14ac:dyDescent="0.2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355"/>
        <v>113</v>
      </c>
      <c r="P3838">
        <f t="shared" si="354"/>
        <v>64.290000000000006</v>
      </c>
      <c r="Q3838" s="11" t="s">
        <v>8314</v>
      </c>
      <c r="R3838" t="s">
        <v>8315</v>
      </c>
      <c r="S3838" s="17">
        <f t="shared" si="356"/>
        <v>42553.926527777774</v>
      </c>
      <c r="T3838" s="17">
        <f t="shared" si="357"/>
        <v>42585.172916666663</v>
      </c>
      <c r="U3838">
        <f t="shared" si="358"/>
        <v>2016</v>
      </c>
      <c r="V3838" t="str">
        <f>TEXT(W3838*29,"mmm")</f>
        <v>Jul</v>
      </c>
      <c r="W3838">
        <f t="shared" si="359"/>
        <v>7</v>
      </c>
    </row>
    <row r="3839" spans="1:23" ht="32" x14ac:dyDescent="0.2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355"/>
        <v>102</v>
      </c>
      <c r="P3839">
        <f t="shared" si="354"/>
        <v>120.12</v>
      </c>
      <c r="Q3839" s="11" t="s">
        <v>8314</v>
      </c>
      <c r="R3839" t="s">
        <v>8315</v>
      </c>
      <c r="S3839" s="17">
        <f t="shared" si="356"/>
        <v>42152.765717592592</v>
      </c>
      <c r="T3839" s="17">
        <f t="shared" si="357"/>
        <v>42188.765717592592</v>
      </c>
      <c r="U3839">
        <f t="shared" si="358"/>
        <v>2015</v>
      </c>
      <c r="V3839" t="str">
        <f>TEXT(W3839*29,"mmm")</f>
        <v>May</v>
      </c>
      <c r="W3839">
        <f t="shared" si="359"/>
        <v>5</v>
      </c>
    </row>
    <row r="3840" spans="1:23" ht="48" x14ac:dyDescent="0.2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355"/>
        <v>101</v>
      </c>
      <c r="P3840">
        <f t="shared" si="354"/>
        <v>1008.24</v>
      </c>
      <c r="Q3840" s="11" t="s">
        <v>8314</v>
      </c>
      <c r="R3840" t="s">
        <v>8315</v>
      </c>
      <c r="S3840" s="17">
        <f t="shared" si="356"/>
        <v>42116.710752314815</v>
      </c>
      <c r="T3840" s="17">
        <f t="shared" si="357"/>
        <v>42146.710752314815</v>
      </c>
      <c r="U3840">
        <f t="shared" si="358"/>
        <v>2015</v>
      </c>
      <c r="V3840" t="str">
        <f>TEXT(W3840*29,"mmm")</f>
        <v>Apr</v>
      </c>
      <c r="W3840">
        <f t="shared" si="359"/>
        <v>4</v>
      </c>
    </row>
    <row r="3841" spans="1:23" ht="48" x14ac:dyDescent="0.2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355"/>
        <v>101</v>
      </c>
      <c r="P3841">
        <f t="shared" si="354"/>
        <v>63.28</v>
      </c>
      <c r="Q3841" s="11" t="s">
        <v>8314</v>
      </c>
      <c r="R3841" t="s">
        <v>8315</v>
      </c>
      <c r="S3841" s="17">
        <f t="shared" si="356"/>
        <v>42155.142638888887</v>
      </c>
      <c r="T3841" s="17">
        <f t="shared" si="357"/>
        <v>42215.142638888887</v>
      </c>
      <c r="U3841">
        <f t="shared" si="358"/>
        <v>2015</v>
      </c>
      <c r="V3841" t="str">
        <f>TEXT(W3841*29,"mmm")</f>
        <v>May</v>
      </c>
      <c r="W3841">
        <f t="shared" si="359"/>
        <v>5</v>
      </c>
    </row>
    <row r="3842" spans="1:23" ht="48" x14ac:dyDescent="0.2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355"/>
        <v>6500</v>
      </c>
      <c r="P3842">
        <f t="shared" ref="P3842:P3905" si="360">IFERROR(ROUND(E3842/L3842,2),0)</f>
        <v>21.67</v>
      </c>
      <c r="Q3842" s="11" t="s">
        <v>8314</v>
      </c>
      <c r="R3842" t="s">
        <v>8315</v>
      </c>
      <c r="S3842" s="17">
        <f t="shared" si="356"/>
        <v>42432.701724537037</v>
      </c>
      <c r="T3842" s="17">
        <f t="shared" si="357"/>
        <v>42457.660057870366</v>
      </c>
      <c r="U3842">
        <f t="shared" si="358"/>
        <v>2016</v>
      </c>
      <c r="V3842" t="str">
        <f>TEXT(W3842*29,"mmm")</f>
        <v>Mar</v>
      </c>
      <c r="W3842">
        <f t="shared" si="359"/>
        <v>3</v>
      </c>
    </row>
    <row r="3843" spans="1:23" ht="48" x14ac:dyDescent="0.2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61">ROUND(E3843/D3843*100,0)</f>
        <v>9</v>
      </c>
      <c r="P3843">
        <f t="shared" si="360"/>
        <v>25.65</v>
      </c>
      <c r="Q3843" s="11" t="s">
        <v>8314</v>
      </c>
      <c r="R3843" t="s">
        <v>8315</v>
      </c>
      <c r="S3843" s="17">
        <f t="shared" ref="S3843:S3906" si="362">(((J3843/60)/60)/24)+DATE(1970,1,1)</f>
        <v>41780.785729166666</v>
      </c>
      <c r="T3843" s="17">
        <f t="shared" ref="T3843:T3906" si="363">(((I3843/60)/60)/24)+DATE(1970,1,1)</f>
        <v>41840.785729166666</v>
      </c>
      <c r="U3843">
        <f t="shared" ref="U3843:U3906" si="364">YEAR(S3843)</f>
        <v>2014</v>
      </c>
      <c r="V3843" t="str">
        <f>TEXT(W3843*29,"mmm")</f>
        <v>May</v>
      </c>
      <c r="W3843">
        <f t="shared" ref="W3843:W3906" si="365">MONTH(S3843)</f>
        <v>5</v>
      </c>
    </row>
    <row r="3844" spans="1:23" ht="48" x14ac:dyDescent="0.2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61"/>
        <v>22</v>
      </c>
      <c r="P3844">
        <f t="shared" si="360"/>
        <v>47.7</v>
      </c>
      <c r="Q3844" s="11" t="s">
        <v>8314</v>
      </c>
      <c r="R3844" t="s">
        <v>8315</v>
      </c>
      <c r="S3844" s="17">
        <f t="shared" si="362"/>
        <v>41740.493657407409</v>
      </c>
      <c r="T3844" s="17">
        <f t="shared" si="363"/>
        <v>41770.493657407409</v>
      </c>
      <c r="U3844">
        <f t="shared" si="364"/>
        <v>2014</v>
      </c>
      <c r="V3844" t="str">
        <f>TEXT(W3844*29,"mmm")</f>
        <v>Apr</v>
      </c>
      <c r="W3844">
        <f t="shared" si="365"/>
        <v>4</v>
      </c>
    </row>
    <row r="3845" spans="1:23" ht="48" x14ac:dyDescent="0.2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61"/>
        <v>21</v>
      </c>
      <c r="P3845">
        <f t="shared" si="360"/>
        <v>56.05</v>
      </c>
      <c r="Q3845" s="11" t="s">
        <v>8314</v>
      </c>
      <c r="R3845" t="s">
        <v>8315</v>
      </c>
      <c r="S3845" s="17">
        <f t="shared" si="362"/>
        <v>41766.072500000002</v>
      </c>
      <c r="T3845" s="17">
        <f t="shared" si="363"/>
        <v>41791.072500000002</v>
      </c>
      <c r="U3845">
        <f t="shared" si="364"/>
        <v>2014</v>
      </c>
      <c r="V3845" t="str">
        <f>TEXT(W3845*29,"mmm")</f>
        <v>May</v>
      </c>
      <c r="W3845">
        <f t="shared" si="365"/>
        <v>5</v>
      </c>
    </row>
    <row r="3846" spans="1:23" ht="48" x14ac:dyDescent="0.2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61"/>
        <v>41</v>
      </c>
      <c r="P3846">
        <f t="shared" si="360"/>
        <v>81.319999999999993</v>
      </c>
      <c r="Q3846" s="11" t="s">
        <v>8314</v>
      </c>
      <c r="R3846" t="s">
        <v>8315</v>
      </c>
      <c r="S3846" s="17">
        <f t="shared" si="362"/>
        <v>41766.617291666669</v>
      </c>
      <c r="T3846" s="17">
        <f t="shared" si="363"/>
        <v>41793.290972222225</v>
      </c>
      <c r="U3846">
        <f t="shared" si="364"/>
        <v>2014</v>
      </c>
      <c r="V3846" t="str">
        <f>TEXT(W3846*29,"mmm")</f>
        <v>May</v>
      </c>
      <c r="W3846">
        <f t="shared" si="365"/>
        <v>5</v>
      </c>
    </row>
    <row r="3847" spans="1:23" ht="64" x14ac:dyDescent="0.2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61"/>
        <v>2</v>
      </c>
      <c r="P3847">
        <f t="shared" si="360"/>
        <v>70.17</v>
      </c>
      <c r="Q3847" s="11" t="s">
        <v>8314</v>
      </c>
      <c r="R3847" t="s">
        <v>8315</v>
      </c>
      <c r="S3847" s="17">
        <f t="shared" si="362"/>
        <v>42248.627013888887</v>
      </c>
      <c r="T3847" s="17">
        <f t="shared" si="363"/>
        <v>42278.627013888887</v>
      </c>
      <c r="U3847">
        <f t="shared" si="364"/>
        <v>2015</v>
      </c>
      <c r="V3847" t="str">
        <f>TEXT(W3847*29,"mmm")</f>
        <v>Sep</v>
      </c>
      <c r="W3847">
        <f t="shared" si="365"/>
        <v>9</v>
      </c>
    </row>
    <row r="3848" spans="1:23" ht="48" x14ac:dyDescent="0.2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61"/>
        <v>3</v>
      </c>
      <c r="P3848">
        <f t="shared" si="360"/>
        <v>23.63</v>
      </c>
      <c r="Q3848" s="11" t="s">
        <v>8314</v>
      </c>
      <c r="R3848" t="s">
        <v>8315</v>
      </c>
      <c r="S3848" s="17">
        <f t="shared" si="362"/>
        <v>41885.221550925926</v>
      </c>
      <c r="T3848" s="17">
        <f t="shared" si="363"/>
        <v>41916.290972222225</v>
      </c>
      <c r="U3848">
        <f t="shared" si="364"/>
        <v>2014</v>
      </c>
      <c r="V3848" t="str">
        <f>TEXT(W3848*29,"mmm")</f>
        <v>Sep</v>
      </c>
      <c r="W3848">
        <f t="shared" si="365"/>
        <v>9</v>
      </c>
    </row>
    <row r="3849" spans="1:23" ht="48" x14ac:dyDescent="0.2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61"/>
        <v>16</v>
      </c>
      <c r="P3849">
        <f t="shared" si="360"/>
        <v>188.56</v>
      </c>
      <c r="Q3849" s="11" t="s">
        <v>8314</v>
      </c>
      <c r="R3849" t="s">
        <v>8315</v>
      </c>
      <c r="S3849" s="17">
        <f t="shared" si="362"/>
        <v>42159.224432870367</v>
      </c>
      <c r="T3849" s="17">
        <f t="shared" si="363"/>
        <v>42204.224432870367</v>
      </c>
      <c r="U3849">
        <f t="shared" si="364"/>
        <v>2015</v>
      </c>
      <c r="V3849" t="str">
        <f>TEXT(W3849*29,"mmm")</f>
        <v>Jun</v>
      </c>
      <c r="W3849">
        <f t="shared" si="365"/>
        <v>6</v>
      </c>
    </row>
    <row r="3850" spans="1:23" ht="48" x14ac:dyDescent="0.2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61"/>
        <v>16</v>
      </c>
      <c r="P3850">
        <f t="shared" si="360"/>
        <v>49.51</v>
      </c>
      <c r="Q3850" s="11" t="s">
        <v>8314</v>
      </c>
      <c r="R3850" t="s">
        <v>8315</v>
      </c>
      <c r="S3850" s="17">
        <f t="shared" si="362"/>
        <v>42265.817002314812</v>
      </c>
      <c r="T3850" s="17">
        <f t="shared" si="363"/>
        <v>42295.817002314812</v>
      </c>
      <c r="U3850">
        <f t="shared" si="364"/>
        <v>2015</v>
      </c>
      <c r="V3850" t="str">
        <f>TEXT(W3850*29,"mmm")</f>
        <v>Sep</v>
      </c>
      <c r="W3850">
        <f t="shared" si="365"/>
        <v>9</v>
      </c>
    </row>
    <row r="3851" spans="1:23" ht="48" x14ac:dyDescent="0.2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61"/>
        <v>7</v>
      </c>
      <c r="P3851">
        <f t="shared" si="360"/>
        <v>75.459999999999994</v>
      </c>
      <c r="Q3851" s="11" t="s">
        <v>8314</v>
      </c>
      <c r="R3851" t="s">
        <v>8315</v>
      </c>
      <c r="S3851" s="17">
        <f t="shared" si="362"/>
        <v>42136.767175925925</v>
      </c>
      <c r="T3851" s="17">
        <f t="shared" si="363"/>
        <v>42166.767175925925</v>
      </c>
      <c r="U3851">
        <f t="shared" si="364"/>
        <v>2015</v>
      </c>
      <c r="V3851" t="str">
        <f>TEXT(W3851*29,"mmm")</f>
        <v>May</v>
      </c>
      <c r="W3851">
        <f t="shared" si="365"/>
        <v>5</v>
      </c>
    </row>
    <row r="3852" spans="1:23" ht="32" x14ac:dyDescent="0.2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61"/>
        <v>4</v>
      </c>
      <c r="P3852">
        <f t="shared" si="360"/>
        <v>9.5</v>
      </c>
      <c r="Q3852" s="11" t="s">
        <v>8314</v>
      </c>
      <c r="R3852" t="s">
        <v>8315</v>
      </c>
      <c r="S3852" s="17">
        <f t="shared" si="362"/>
        <v>41975.124340277776</v>
      </c>
      <c r="T3852" s="17">
        <f t="shared" si="363"/>
        <v>42005.124340277776</v>
      </c>
      <c r="U3852">
        <f t="shared" si="364"/>
        <v>2014</v>
      </c>
      <c r="V3852" t="str">
        <f>TEXT(W3852*29,"mmm")</f>
        <v>Dec</v>
      </c>
      <c r="W3852">
        <f t="shared" si="365"/>
        <v>12</v>
      </c>
    </row>
    <row r="3853" spans="1:23" ht="48" x14ac:dyDescent="0.2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61"/>
        <v>34</v>
      </c>
      <c r="P3853">
        <f t="shared" si="360"/>
        <v>35.5</v>
      </c>
      <c r="Q3853" s="11" t="s">
        <v>8314</v>
      </c>
      <c r="R3853" t="s">
        <v>8315</v>
      </c>
      <c r="S3853" s="17">
        <f t="shared" si="362"/>
        <v>42172.439571759256</v>
      </c>
      <c r="T3853" s="17">
        <f t="shared" si="363"/>
        <v>42202.439571759256</v>
      </c>
      <c r="U3853">
        <f t="shared" si="364"/>
        <v>2015</v>
      </c>
      <c r="V3853" t="str">
        <f>TEXT(W3853*29,"mmm")</f>
        <v>Jun</v>
      </c>
      <c r="W3853">
        <f t="shared" si="365"/>
        <v>6</v>
      </c>
    </row>
    <row r="3854" spans="1:23" ht="48" x14ac:dyDescent="0.2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61"/>
        <v>0</v>
      </c>
      <c r="P3854">
        <f t="shared" si="360"/>
        <v>10</v>
      </c>
      <c r="Q3854" s="11" t="s">
        <v>8314</v>
      </c>
      <c r="R3854" t="s">
        <v>8315</v>
      </c>
      <c r="S3854" s="17">
        <f t="shared" si="362"/>
        <v>42065.190694444449</v>
      </c>
      <c r="T3854" s="17">
        <f t="shared" si="363"/>
        <v>42090.149027777778</v>
      </c>
      <c r="U3854">
        <f t="shared" si="364"/>
        <v>2015</v>
      </c>
      <c r="V3854" t="str">
        <f>TEXT(W3854*29,"mmm")</f>
        <v>Mar</v>
      </c>
      <c r="W3854">
        <f t="shared" si="365"/>
        <v>3</v>
      </c>
    </row>
    <row r="3855" spans="1:23" ht="32" x14ac:dyDescent="0.2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61"/>
        <v>0</v>
      </c>
      <c r="P3855">
        <f t="shared" si="360"/>
        <v>13</v>
      </c>
      <c r="Q3855" s="11" t="s">
        <v>8314</v>
      </c>
      <c r="R3855" t="s">
        <v>8315</v>
      </c>
      <c r="S3855" s="17">
        <f t="shared" si="362"/>
        <v>41848.84002314815</v>
      </c>
      <c r="T3855" s="17">
        <f t="shared" si="363"/>
        <v>41883.84002314815</v>
      </c>
      <c r="U3855">
        <f t="shared" si="364"/>
        <v>2014</v>
      </c>
      <c r="V3855" t="str">
        <f>TEXT(W3855*29,"mmm")</f>
        <v>Jul</v>
      </c>
      <c r="W3855">
        <f t="shared" si="365"/>
        <v>7</v>
      </c>
    </row>
    <row r="3856" spans="1:23" ht="32" x14ac:dyDescent="0.2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61"/>
        <v>16</v>
      </c>
      <c r="P3856">
        <f t="shared" si="360"/>
        <v>89.4</v>
      </c>
      <c r="Q3856" s="11" t="s">
        <v>8314</v>
      </c>
      <c r="R3856" t="s">
        <v>8315</v>
      </c>
      <c r="S3856" s="17">
        <f t="shared" si="362"/>
        <v>42103.884930555556</v>
      </c>
      <c r="T3856" s="17">
        <f t="shared" si="363"/>
        <v>42133.884930555556</v>
      </c>
      <c r="U3856">
        <f t="shared" si="364"/>
        <v>2015</v>
      </c>
      <c r="V3856" t="str">
        <f>TEXT(W3856*29,"mmm")</f>
        <v>Apr</v>
      </c>
      <c r="W3856">
        <f t="shared" si="365"/>
        <v>4</v>
      </c>
    </row>
    <row r="3857" spans="1:23" ht="48" x14ac:dyDescent="0.2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61"/>
        <v>3</v>
      </c>
      <c r="P3857">
        <f t="shared" si="360"/>
        <v>25</v>
      </c>
      <c r="Q3857" s="11" t="s">
        <v>8314</v>
      </c>
      <c r="R3857" t="s">
        <v>8315</v>
      </c>
      <c r="S3857" s="17">
        <f t="shared" si="362"/>
        <v>42059.970729166671</v>
      </c>
      <c r="T3857" s="17">
        <f t="shared" si="363"/>
        <v>42089.929062499999</v>
      </c>
      <c r="U3857">
        <f t="shared" si="364"/>
        <v>2015</v>
      </c>
      <c r="V3857" t="str">
        <f>TEXT(W3857*29,"mmm")</f>
        <v>Feb</v>
      </c>
      <c r="W3857">
        <f t="shared" si="365"/>
        <v>2</v>
      </c>
    </row>
    <row r="3858" spans="1:23" ht="48" x14ac:dyDescent="0.2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61"/>
        <v>0</v>
      </c>
      <c r="P3858">
        <f t="shared" si="360"/>
        <v>1</v>
      </c>
      <c r="Q3858" s="11" t="s">
        <v>8314</v>
      </c>
      <c r="R3858" t="s">
        <v>8315</v>
      </c>
      <c r="S3858" s="17">
        <f t="shared" si="362"/>
        <v>42041.743090277778</v>
      </c>
      <c r="T3858" s="17">
        <f t="shared" si="363"/>
        <v>42071.701423611114</v>
      </c>
      <c r="U3858">
        <f t="shared" si="364"/>
        <v>2015</v>
      </c>
      <c r="V3858" t="str">
        <f>TEXT(W3858*29,"mmm")</f>
        <v>Feb</v>
      </c>
      <c r="W3858">
        <f t="shared" si="365"/>
        <v>2</v>
      </c>
    </row>
    <row r="3859" spans="1:23" ht="48" x14ac:dyDescent="0.2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61"/>
        <v>5</v>
      </c>
      <c r="P3859">
        <f t="shared" si="360"/>
        <v>65</v>
      </c>
      <c r="Q3859" s="11" t="s">
        <v>8314</v>
      </c>
      <c r="R3859" t="s">
        <v>8315</v>
      </c>
      <c r="S3859" s="17">
        <f t="shared" si="362"/>
        <v>41829.73715277778</v>
      </c>
      <c r="T3859" s="17">
        <f t="shared" si="363"/>
        <v>41852.716666666667</v>
      </c>
      <c r="U3859">
        <f t="shared" si="364"/>
        <v>2014</v>
      </c>
      <c r="V3859" t="str">
        <f>TEXT(W3859*29,"mmm")</f>
        <v>Jul</v>
      </c>
      <c r="W3859">
        <f t="shared" si="365"/>
        <v>7</v>
      </c>
    </row>
    <row r="3860" spans="1:23" ht="48" x14ac:dyDescent="0.2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61"/>
        <v>2</v>
      </c>
      <c r="P3860">
        <f t="shared" si="360"/>
        <v>10</v>
      </c>
      <c r="Q3860" s="11" t="s">
        <v>8314</v>
      </c>
      <c r="R3860" t="s">
        <v>8315</v>
      </c>
      <c r="S3860" s="17">
        <f t="shared" si="362"/>
        <v>42128.431064814817</v>
      </c>
      <c r="T3860" s="17">
        <f t="shared" si="363"/>
        <v>42146.875</v>
      </c>
      <c r="U3860">
        <f t="shared" si="364"/>
        <v>2015</v>
      </c>
      <c r="V3860" t="str">
        <f>TEXT(W3860*29,"mmm")</f>
        <v>May</v>
      </c>
      <c r="W3860">
        <f t="shared" si="365"/>
        <v>5</v>
      </c>
    </row>
    <row r="3861" spans="1:23" ht="48" x14ac:dyDescent="0.2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61"/>
        <v>0</v>
      </c>
      <c r="P3861">
        <f t="shared" si="360"/>
        <v>1</v>
      </c>
      <c r="Q3861" s="11" t="s">
        <v>8314</v>
      </c>
      <c r="R3861" t="s">
        <v>8315</v>
      </c>
      <c r="S3861" s="17">
        <f t="shared" si="362"/>
        <v>41789.893599537041</v>
      </c>
      <c r="T3861" s="17">
        <f t="shared" si="363"/>
        <v>41815.875</v>
      </c>
      <c r="U3861">
        <f t="shared" si="364"/>
        <v>2014</v>
      </c>
      <c r="V3861" t="str">
        <f>TEXT(W3861*29,"mmm")</f>
        <v>May</v>
      </c>
      <c r="W3861">
        <f t="shared" si="365"/>
        <v>5</v>
      </c>
    </row>
    <row r="3862" spans="1:23" ht="48" x14ac:dyDescent="0.2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61"/>
        <v>18</v>
      </c>
      <c r="P3862">
        <f t="shared" si="360"/>
        <v>81.540000000000006</v>
      </c>
      <c r="Q3862" s="11" t="s">
        <v>8314</v>
      </c>
      <c r="R3862" t="s">
        <v>8315</v>
      </c>
      <c r="S3862" s="17">
        <f t="shared" si="362"/>
        <v>41833.660995370366</v>
      </c>
      <c r="T3862" s="17">
        <f t="shared" si="363"/>
        <v>41863.660995370366</v>
      </c>
      <c r="U3862">
        <f t="shared" si="364"/>
        <v>2014</v>
      </c>
      <c r="V3862" t="str">
        <f>TEXT(W3862*29,"mmm")</f>
        <v>Jul</v>
      </c>
      <c r="W3862">
        <f t="shared" si="365"/>
        <v>7</v>
      </c>
    </row>
    <row r="3863" spans="1:23" ht="16" x14ac:dyDescent="0.2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61"/>
        <v>5</v>
      </c>
      <c r="P3863">
        <f t="shared" si="360"/>
        <v>100</v>
      </c>
      <c r="Q3863" s="11" t="s">
        <v>8314</v>
      </c>
      <c r="R3863" t="s">
        <v>8315</v>
      </c>
      <c r="S3863" s="17">
        <f t="shared" si="362"/>
        <v>41914.590011574073</v>
      </c>
      <c r="T3863" s="17">
        <f t="shared" si="363"/>
        <v>41955.907638888893</v>
      </c>
      <c r="U3863">
        <f t="shared" si="364"/>
        <v>2014</v>
      </c>
      <c r="V3863" t="str">
        <f>TEXT(W3863*29,"mmm")</f>
        <v>Oct</v>
      </c>
      <c r="W3863">
        <f t="shared" si="365"/>
        <v>10</v>
      </c>
    </row>
    <row r="3864" spans="1:23" ht="32" x14ac:dyDescent="0.2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61"/>
        <v>0</v>
      </c>
      <c r="P3864">
        <f t="shared" si="360"/>
        <v>1</v>
      </c>
      <c r="Q3864" s="11" t="s">
        <v>8314</v>
      </c>
      <c r="R3864" t="s">
        <v>8315</v>
      </c>
      <c r="S3864" s="17">
        <f t="shared" si="362"/>
        <v>42611.261064814811</v>
      </c>
      <c r="T3864" s="17">
        <f t="shared" si="363"/>
        <v>42625.707638888889</v>
      </c>
      <c r="U3864">
        <f t="shared" si="364"/>
        <v>2016</v>
      </c>
      <c r="V3864" t="str">
        <f>TEXT(W3864*29,"mmm")</f>
        <v>Aug</v>
      </c>
      <c r="W3864">
        <f t="shared" si="365"/>
        <v>8</v>
      </c>
    </row>
    <row r="3865" spans="1:23" ht="48" x14ac:dyDescent="0.2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61"/>
        <v>0</v>
      </c>
      <c r="P3865">
        <f t="shared" si="360"/>
        <v>0</v>
      </c>
      <c r="Q3865" s="11" t="s">
        <v>8314</v>
      </c>
      <c r="R3865" t="s">
        <v>8315</v>
      </c>
      <c r="S3865" s="17">
        <f t="shared" si="362"/>
        <v>42253.633159722223</v>
      </c>
      <c r="T3865" s="17">
        <f t="shared" si="363"/>
        <v>42313.674826388888</v>
      </c>
      <c r="U3865">
        <f t="shared" si="364"/>
        <v>2015</v>
      </c>
      <c r="V3865" t="str">
        <f>TEXT(W3865*29,"mmm")</f>
        <v>Sep</v>
      </c>
      <c r="W3865">
        <f t="shared" si="365"/>
        <v>9</v>
      </c>
    </row>
    <row r="3866" spans="1:23" ht="48" x14ac:dyDescent="0.2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61"/>
        <v>1</v>
      </c>
      <c r="P3866">
        <f t="shared" si="360"/>
        <v>20</v>
      </c>
      <c r="Q3866" s="11" t="s">
        <v>8314</v>
      </c>
      <c r="R3866" t="s">
        <v>8315</v>
      </c>
      <c r="S3866" s="17">
        <f t="shared" si="362"/>
        <v>42295.891828703709</v>
      </c>
      <c r="T3866" s="17">
        <f t="shared" si="363"/>
        <v>42325.933495370366</v>
      </c>
      <c r="U3866">
        <f t="shared" si="364"/>
        <v>2015</v>
      </c>
      <c r="V3866" t="str">
        <f>TEXT(W3866*29,"mmm")</f>
        <v>Oct</v>
      </c>
      <c r="W3866">
        <f t="shared" si="365"/>
        <v>10</v>
      </c>
    </row>
    <row r="3867" spans="1:23" ht="48" x14ac:dyDescent="0.2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61"/>
        <v>27</v>
      </c>
      <c r="P3867">
        <f t="shared" si="360"/>
        <v>46.43</v>
      </c>
      <c r="Q3867" s="11" t="s">
        <v>8314</v>
      </c>
      <c r="R3867" t="s">
        <v>8315</v>
      </c>
      <c r="S3867" s="17">
        <f t="shared" si="362"/>
        <v>41841.651597222226</v>
      </c>
      <c r="T3867" s="17">
        <f t="shared" si="363"/>
        <v>41881.229166666664</v>
      </c>
      <c r="U3867">
        <f t="shared" si="364"/>
        <v>2014</v>
      </c>
      <c r="V3867" t="str">
        <f>TEXT(W3867*29,"mmm")</f>
        <v>Jul</v>
      </c>
      <c r="W3867">
        <f t="shared" si="365"/>
        <v>7</v>
      </c>
    </row>
    <row r="3868" spans="1:23" ht="32" x14ac:dyDescent="0.2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61"/>
        <v>1</v>
      </c>
      <c r="P3868">
        <f t="shared" si="360"/>
        <v>5.5</v>
      </c>
      <c r="Q3868" s="11" t="s">
        <v>8314</v>
      </c>
      <c r="R3868" t="s">
        <v>8315</v>
      </c>
      <c r="S3868" s="17">
        <f t="shared" si="362"/>
        <v>42402.947002314817</v>
      </c>
      <c r="T3868" s="17">
        <f t="shared" si="363"/>
        <v>42452.145138888889</v>
      </c>
      <c r="U3868">
        <f t="shared" si="364"/>
        <v>2016</v>
      </c>
      <c r="V3868" t="str">
        <f>TEXT(W3868*29,"mmm")</f>
        <v>Feb</v>
      </c>
      <c r="W3868">
        <f t="shared" si="365"/>
        <v>2</v>
      </c>
    </row>
    <row r="3869" spans="1:23" ht="48" x14ac:dyDescent="0.2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61"/>
        <v>13</v>
      </c>
      <c r="P3869">
        <f t="shared" si="360"/>
        <v>50.2</v>
      </c>
      <c r="Q3869" s="11" t="s">
        <v>8314</v>
      </c>
      <c r="R3869" t="s">
        <v>8315</v>
      </c>
      <c r="S3869" s="17">
        <f t="shared" si="362"/>
        <v>42509.814108796301</v>
      </c>
      <c r="T3869" s="17">
        <f t="shared" si="363"/>
        <v>42539.814108796301</v>
      </c>
      <c r="U3869">
        <f t="shared" si="364"/>
        <v>2016</v>
      </c>
      <c r="V3869" t="str">
        <f>TEXT(W3869*29,"mmm")</f>
        <v>May</v>
      </c>
      <c r="W3869">
        <f t="shared" si="365"/>
        <v>5</v>
      </c>
    </row>
    <row r="3870" spans="1:23" ht="16" x14ac:dyDescent="0.2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61"/>
        <v>0</v>
      </c>
      <c r="P3870">
        <f t="shared" si="360"/>
        <v>10</v>
      </c>
      <c r="Q3870" s="11" t="s">
        <v>8314</v>
      </c>
      <c r="R3870" t="s">
        <v>8356</v>
      </c>
      <c r="S3870" s="17">
        <f t="shared" si="362"/>
        <v>41865.659780092588</v>
      </c>
      <c r="T3870" s="17">
        <f t="shared" si="363"/>
        <v>41890.659780092588</v>
      </c>
      <c r="U3870">
        <f t="shared" si="364"/>
        <v>2014</v>
      </c>
      <c r="V3870" t="str">
        <f>TEXT(W3870*29,"mmm")</f>
        <v>Aug</v>
      </c>
      <c r="W3870">
        <f t="shared" si="365"/>
        <v>8</v>
      </c>
    </row>
    <row r="3871" spans="1:23" ht="32" x14ac:dyDescent="0.2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61"/>
        <v>3</v>
      </c>
      <c r="P3871">
        <f t="shared" si="360"/>
        <v>30.13</v>
      </c>
      <c r="Q3871" s="11" t="s">
        <v>8314</v>
      </c>
      <c r="R3871" t="s">
        <v>8356</v>
      </c>
      <c r="S3871" s="17">
        <f t="shared" si="362"/>
        <v>42047.724444444444</v>
      </c>
      <c r="T3871" s="17">
        <f t="shared" si="363"/>
        <v>42077.132638888885</v>
      </c>
      <c r="U3871">
        <f t="shared" si="364"/>
        <v>2015</v>
      </c>
      <c r="V3871" t="str">
        <f>TEXT(W3871*29,"mmm")</f>
        <v>Feb</v>
      </c>
      <c r="W3871">
        <f t="shared" si="365"/>
        <v>2</v>
      </c>
    </row>
    <row r="3872" spans="1:23" ht="48" x14ac:dyDescent="0.2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61"/>
        <v>15</v>
      </c>
      <c r="P3872">
        <f t="shared" si="360"/>
        <v>150</v>
      </c>
      <c r="Q3872" s="11" t="s">
        <v>8314</v>
      </c>
      <c r="R3872" t="s">
        <v>8356</v>
      </c>
      <c r="S3872" s="17">
        <f t="shared" si="362"/>
        <v>41793.17219907407</v>
      </c>
      <c r="T3872" s="17">
        <f t="shared" si="363"/>
        <v>41823.17219907407</v>
      </c>
      <c r="U3872">
        <f t="shared" si="364"/>
        <v>2014</v>
      </c>
      <c r="V3872" t="str">
        <f>TEXT(W3872*29,"mmm")</f>
        <v>Jun</v>
      </c>
      <c r="W3872">
        <f t="shared" si="365"/>
        <v>6</v>
      </c>
    </row>
    <row r="3873" spans="1:23" ht="32" x14ac:dyDescent="0.2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61"/>
        <v>3</v>
      </c>
      <c r="P3873">
        <f t="shared" si="360"/>
        <v>13.33</v>
      </c>
      <c r="Q3873" s="11" t="s">
        <v>8314</v>
      </c>
      <c r="R3873" t="s">
        <v>8356</v>
      </c>
      <c r="S3873" s="17">
        <f t="shared" si="362"/>
        <v>42763.780671296292</v>
      </c>
      <c r="T3873" s="17">
        <f t="shared" si="363"/>
        <v>42823.739004629635</v>
      </c>
      <c r="U3873">
        <f t="shared" si="364"/>
        <v>2017</v>
      </c>
      <c r="V3873" t="str">
        <f>TEXT(W3873*29,"mmm")</f>
        <v>Jan</v>
      </c>
      <c r="W3873">
        <f t="shared" si="365"/>
        <v>1</v>
      </c>
    </row>
    <row r="3874" spans="1:23" ht="48" x14ac:dyDescent="0.2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61"/>
        <v>0</v>
      </c>
      <c r="P3874">
        <f t="shared" si="360"/>
        <v>0</v>
      </c>
      <c r="Q3874" s="11" t="s">
        <v>8314</v>
      </c>
      <c r="R3874" t="s">
        <v>8356</v>
      </c>
      <c r="S3874" s="17">
        <f t="shared" si="362"/>
        <v>42180.145787037036</v>
      </c>
      <c r="T3874" s="17">
        <f t="shared" si="363"/>
        <v>42230.145787037036</v>
      </c>
      <c r="U3874">
        <f t="shared" si="364"/>
        <v>2015</v>
      </c>
      <c r="V3874" t="str">
        <f>TEXT(W3874*29,"mmm")</f>
        <v>Jun</v>
      </c>
      <c r="W3874">
        <f t="shared" si="365"/>
        <v>6</v>
      </c>
    </row>
    <row r="3875" spans="1:23" ht="48" x14ac:dyDescent="0.2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61"/>
        <v>0</v>
      </c>
      <c r="P3875">
        <f t="shared" si="360"/>
        <v>0</v>
      </c>
      <c r="Q3875" s="11" t="s">
        <v>8314</v>
      </c>
      <c r="R3875" t="s">
        <v>8356</v>
      </c>
      <c r="S3875" s="17">
        <f t="shared" si="362"/>
        <v>42255.696006944447</v>
      </c>
      <c r="T3875" s="17">
        <f t="shared" si="363"/>
        <v>42285.696006944447</v>
      </c>
      <c r="U3875">
        <f t="shared" si="364"/>
        <v>2015</v>
      </c>
      <c r="V3875" t="str">
        <f>TEXT(W3875*29,"mmm")</f>
        <v>Sep</v>
      </c>
      <c r="W3875">
        <f t="shared" si="365"/>
        <v>9</v>
      </c>
    </row>
    <row r="3876" spans="1:23" ht="48" x14ac:dyDescent="0.2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61"/>
        <v>0</v>
      </c>
      <c r="P3876">
        <f t="shared" si="360"/>
        <v>0</v>
      </c>
      <c r="Q3876" s="11" t="s">
        <v>8314</v>
      </c>
      <c r="R3876" t="s">
        <v>8356</v>
      </c>
      <c r="S3876" s="17">
        <f t="shared" si="362"/>
        <v>42007.016458333332</v>
      </c>
      <c r="T3876" s="17">
        <f t="shared" si="363"/>
        <v>42028.041666666672</v>
      </c>
      <c r="U3876">
        <f t="shared" si="364"/>
        <v>2015</v>
      </c>
      <c r="V3876" t="str">
        <f>TEXT(W3876*29,"mmm")</f>
        <v>Jan</v>
      </c>
      <c r="W3876">
        <f t="shared" si="365"/>
        <v>1</v>
      </c>
    </row>
    <row r="3877" spans="1:23" ht="48" x14ac:dyDescent="0.2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61"/>
        <v>0</v>
      </c>
      <c r="P3877">
        <f t="shared" si="360"/>
        <v>0</v>
      </c>
      <c r="Q3877" s="11" t="s">
        <v>8314</v>
      </c>
      <c r="R3877" t="s">
        <v>8356</v>
      </c>
      <c r="S3877" s="17">
        <f t="shared" si="362"/>
        <v>42615.346817129626</v>
      </c>
      <c r="T3877" s="17">
        <f t="shared" si="363"/>
        <v>42616.416666666672</v>
      </c>
      <c r="U3877">
        <f t="shared" si="364"/>
        <v>2016</v>
      </c>
      <c r="V3877" t="str">
        <f>TEXT(W3877*29,"mmm")</f>
        <v>Sep</v>
      </c>
      <c r="W3877">
        <f t="shared" si="365"/>
        <v>9</v>
      </c>
    </row>
    <row r="3878" spans="1:23" ht="48" x14ac:dyDescent="0.2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61"/>
        <v>53</v>
      </c>
      <c r="P3878">
        <f t="shared" si="360"/>
        <v>44.76</v>
      </c>
      <c r="Q3878" s="11" t="s">
        <v>8314</v>
      </c>
      <c r="R3878" t="s">
        <v>8356</v>
      </c>
      <c r="S3878" s="17">
        <f t="shared" si="362"/>
        <v>42372.624166666668</v>
      </c>
      <c r="T3878" s="17">
        <f t="shared" si="363"/>
        <v>42402.624166666668</v>
      </c>
      <c r="U3878">
        <f t="shared" si="364"/>
        <v>2016</v>
      </c>
      <c r="V3878" t="str">
        <f>TEXT(W3878*29,"mmm")</f>
        <v>Jan</v>
      </c>
      <c r="W3878">
        <f t="shared" si="365"/>
        <v>1</v>
      </c>
    </row>
    <row r="3879" spans="1:23" ht="48" x14ac:dyDescent="0.2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61"/>
        <v>5</v>
      </c>
      <c r="P3879">
        <f t="shared" si="360"/>
        <v>88.64</v>
      </c>
      <c r="Q3879" s="11" t="s">
        <v>8314</v>
      </c>
      <c r="R3879" t="s">
        <v>8356</v>
      </c>
      <c r="S3879" s="17">
        <f t="shared" si="362"/>
        <v>42682.67768518519</v>
      </c>
      <c r="T3879" s="17">
        <f t="shared" si="363"/>
        <v>42712.67768518519</v>
      </c>
      <c r="U3879">
        <f t="shared" si="364"/>
        <v>2016</v>
      </c>
      <c r="V3879" t="str">
        <f>TEXT(W3879*29,"mmm")</f>
        <v>Nov</v>
      </c>
      <c r="W3879">
        <f t="shared" si="365"/>
        <v>11</v>
      </c>
    </row>
    <row r="3880" spans="1:23" ht="48" x14ac:dyDescent="0.2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61"/>
        <v>0</v>
      </c>
      <c r="P3880">
        <f t="shared" si="360"/>
        <v>10</v>
      </c>
      <c r="Q3880" s="11" t="s">
        <v>8314</v>
      </c>
      <c r="R3880" t="s">
        <v>8356</v>
      </c>
      <c r="S3880" s="17">
        <f t="shared" si="362"/>
        <v>42154.818819444445</v>
      </c>
      <c r="T3880" s="17">
        <f t="shared" si="363"/>
        <v>42185.165972222225</v>
      </c>
      <c r="U3880">
        <f t="shared" si="364"/>
        <v>2015</v>
      </c>
      <c r="V3880" t="str">
        <f>TEXT(W3880*29,"mmm")</f>
        <v>May</v>
      </c>
      <c r="W3880">
        <f t="shared" si="365"/>
        <v>5</v>
      </c>
    </row>
    <row r="3881" spans="1:23" ht="48" x14ac:dyDescent="0.2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61"/>
        <v>0</v>
      </c>
      <c r="P3881">
        <f t="shared" si="360"/>
        <v>0</v>
      </c>
      <c r="Q3881" s="11" t="s">
        <v>8314</v>
      </c>
      <c r="R3881" t="s">
        <v>8356</v>
      </c>
      <c r="S3881" s="17">
        <f t="shared" si="362"/>
        <v>41999.861064814817</v>
      </c>
      <c r="T3881" s="17">
        <f t="shared" si="363"/>
        <v>42029.861064814817</v>
      </c>
      <c r="U3881">
        <f t="shared" si="364"/>
        <v>2014</v>
      </c>
      <c r="V3881" t="str">
        <f>TEXT(W3881*29,"mmm")</f>
        <v>Dec</v>
      </c>
      <c r="W3881">
        <f t="shared" si="365"/>
        <v>12</v>
      </c>
    </row>
    <row r="3882" spans="1:23" ht="48" x14ac:dyDescent="0.2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61"/>
        <v>13</v>
      </c>
      <c r="P3882">
        <f t="shared" si="360"/>
        <v>57.65</v>
      </c>
      <c r="Q3882" s="11" t="s">
        <v>8314</v>
      </c>
      <c r="R3882" t="s">
        <v>8356</v>
      </c>
      <c r="S3882" s="17">
        <f t="shared" si="362"/>
        <v>41815.815046296295</v>
      </c>
      <c r="T3882" s="17">
        <f t="shared" si="363"/>
        <v>41850.958333333336</v>
      </c>
      <c r="U3882">
        <f t="shared" si="364"/>
        <v>2014</v>
      </c>
      <c r="V3882" t="str">
        <f>TEXT(W3882*29,"mmm")</f>
        <v>Jun</v>
      </c>
      <c r="W3882">
        <f t="shared" si="365"/>
        <v>6</v>
      </c>
    </row>
    <row r="3883" spans="1:23" ht="32" x14ac:dyDescent="0.2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61"/>
        <v>5</v>
      </c>
      <c r="P3883">
        <f t="shared" si="360"/>
        <v>25</v>
      </c>
      <c r="Q3883" s="11" t="s">
        <v>8314</v>
      </c>
      <c r="R3883" t="s">
        <v>8356</v>
      </c>
      <c r="S3883" s="17">
        <f t="shared" si="362"/>
        <v>42756.018506944441</v>
      </c>
      <c r="T3883" s="17">
        <f t="shared" si="363"/>
        <v>42786.018506944441</v>
      </c>
      <c r="U3883">
        <f t="shared" si="364"/>
        <v>2017</v>
      </c>
      <c r="V3883" t="str">
        <f>TEXT(W3883*29,"mmm")</f>
        <v>Jan</v>
      </c>
      <c r="W3883">
        <f t="shared" si="365"/>
        <v>1</v>
      </c>
    </row>
    <row r="3884" spans="1:23" ht="48" x14ac:dyDescent="0.2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61"/>
        <v>0</v>
      </c>
      <c r="P3884">
        <f t="shared" si="360"/>
        <v>0</v>
      </c>
      <c r="Q3884" s="11" t="s">
        <v>8314</v>
      </c>
      <c r="R3884" t="s">
        <v>8356</v>
      </c>
      <c r="S3884" s="17">
        <f t="shared" si="362"/>
        <v>42373.983449074076</v>
      </c>
      <c r="T3884" s="17">
        <f t="shared" si="363"/>
        <v>42400.960416666669</v>
      </c>
      <c r="U3884">
        <f t="shared" si="364"/>
        <v>2016</v>
      </c>
      <c r="V3884" t="str">
        <f>TEXT(W3884*29,"mmm")</f>
        <v>Jan</v>
      </c>
      <c r="W3884">
        <f t="shared" si="365"/>
        <v>1</v>
      </c>
    </row>
    <row r="3885" spans="1:23" ht="48" x14ac:dyDescent="0.2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61"/>
        <v>0</v>
      </c>
      <c r="P3885">
        <f t="shared" si="360"/>
        <v>0</v>
      </c>
      <c r="Q3885" s="11" t="s">
        <v>8314</v>
      </c>
      <c r="R3885" t="s">
        <v>8356</v>
      </c>
      <c r="S3885" s="17">
        <f t="shared" si="362"/>
        <v>41854.602650462963</v>
      </c>
      <c r="T3885" s="17">
        <f t="shared" si="363"/>
        <v>41884.602650462963</v>
      </c>
      <c r="U3885">
        <f t="shared" si="364"/>
        <v>2014</v>
      </c>
      <c r="V3885" t="str">
        <f>TEXT(W3885*29,"mmm")</f>
        <v>Aug</v>
      </c>
      <c r="W3885">
        <f t="shared" si="365"/>
        <v>8</v>
      </c>
    </row>
    <row r="3886" spans="1:23" ht="48" x14ac:dyDescent="0.2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61"/>
        <v>0</v>
      </c>
      <c r="P3886">
        <f t="shared" si="360"/>
        <v>0</v>
      </c>
      <c r="Q3886" s="11" t="s">
        <v>8314</v>
      </c>
      <c r="R3886" t="s">
        <v>8356</v>
      </c>
      <c r="S3886" s="17">
        <f t="shared" si="362"/>
        <v>42065.791574074072</v>
      </c>
      <c r="T3886" s="17">
        <f t="shared" si="363"/>
        <v>42090.749907407408</v>
      </c>
      <c r="U3886">
        <f t="shared" si="364"/>
        <v>2015</v>
      </c>
      <c r="V3886" t="str">
        <f>TEXT(W3886*29,"mmm")</f>
        <v>Mar</v>
      </c>
      <c r="W3886">
        <f t="shared" si="365"/>
        <v>3</v>
      </c>
    </row>
    <row r="3887" spans="1:23" ht="48" x14ac:dyDescent="0.2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61"/>
        <v>0</v>
      </c>
      <c r="P3887">
        <f t="shared" si="360"/>
        <v>0</v>
      </c>
      <c r="Q3887" s="11" t="s">
        <v>8314</v>
      </c>
      <c r="R3887" t="s">
        <v>8356</v>
      </c>
      <c r="S3887" s="17">
        <f t="shared" si="362"/>
        <v>42469.951284722221</v>
      </c>
      <c r="T3887" s="17">
        <f t="shared" si="363"/>
        <v>42499.951284722221</v>
      </c>
      <c r="U3887">
        <f t="shared" si="364"/>
        <v>2016</v>
      </c>
      <c r="V3887" t="str">
        <f>TEXT(W3887*29,"mmm")</f>
        <v>Apr</v>
      </c>
      <c r="W3887">
        <f t="shared" si="365"/>
        <v>4</v>
      </c>
    </row>
    <row r="3888" spans="1:23" ht="16" x14ac:dyDescent="0.2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61"/>
        <v>0</v>
      </c>
      <c r="P3888">
        <f t="shared" si="360"/>
        <v>0</v>
      </c>
      <c r="Q3888" s="11" t="s">
        <v>8314</v>
      </c>
      <c r="R3888" t="s">
        <v>8356</v>
      </c>
      <c r="S3888" s="17">
        <f t="shared" si="362"/>
        <v>41954.228032407409</v>
      </c>
      <c r="T3888" s="17">
        <f t="shared" si="363"/>
        <v>41984.228032407409</v>
      </c>
      <c r="U3888">
        <f t="shared" si="364"/>
        <v>2014</v>
      </c>
      <c r="V3888" t="str">
        <f>TEXT(W3888*29,"mmm")</f>
        <v>Nov</v>
      </c>
      <c r="W3888">
        <f t="shared" si="365"/>
        <v>11</v>
      </c>
    </row>
    <row r="3889" spans="1:23" ht="48" x14ac:dyDescent="0.2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61"/>
        <v>2</v>
      </c>
      <c r="P3889">
        <f t="shared" si="360"/>
        <v>17.5</v>
      </c>
      <c r="Q3889" s="11" t="s">
        <v>8314</v>
      </c>
      <c r="R3889" t="s">
        <v>8356</v>
      </c>
      <c r="S3889" s="17">
        <f t="shared" si="362"/>
        <v>42079.857974537037</v>
      </c>
      <c r="T3889" s="17">
        <f t="shared" si="363"/>
        <v>42125.916666666672</v>
      </c>
      <c r="U3889">
        <f t="shared" si="364"/>
        <v>2015</v>
      </c>
      <c r="V3889" t="str">
        <f>TEXT(W3889*29,"mmm")</f>
        <v>Mar</v>
      </c>
      <c r="W3889">
        <f t="shared" si="365"/>
        <v>3</v>
      </c>
    </row>
    <row r="3890" spans="1:23" ht="48" x14ac:dyDescent="0.2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61"/>
        <v>27</v>
      </c>
      <c r="P3890">
        <f t="shared" si="360"/>
        <v>38.71</v>
      </c>
      <c r="Q3890" s="11" t="s">
        <v>8314</v>
      </c>
      <c r="R3890" t="s">
        <v>8315</v>
      </c>
      <c r="S3890" s="17">
        <f t="shared" si="362"/>
        <v>42762.545810185184</v>
      </c>
      <c r="T3890" s="17">
        <f t="shared" si="363"/>
        <v>42792.545810185184</v>
      </c>
      <c r="U3890">
        <f t="shared" si="364"/>
        <v>2017</v>
      </c>
      <c r="V3890" t="str">
        <f>TEXT(W3890*29,"mmm")</f>
        <v>Jan</v>
      </c>
      <c r="W3890">
        <f t="shared" si="365"/>
        <v>1</v>
      </c>
    </row>
    <row r="3891" spans="1:23" ht="48" x14ac:dyDescent="0.2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61"/>
        <v>1</v>
      </c>
      <c r="P3891">
        <f t="shared" si="360"/>
        <v>13.11</v>
      </c>
      <c r="Q3891" s="11" t="s">
        <v>8314</v>
      </c>
      <c r="R3891" t="s">
        <v>8315</v>
      </c>
      <c r="S3891" s="17">
        <f t="shared" si="362"/>
        <v>41977.004976851851</v>
      </c>
      <c r="T3891" s="17">
        <f t="shared" si="363"/>
        <v>42008.976388888885</v>
      </c>
      <c r="U3891">
        <f t="shared" si="364"/>
        <v>2014</v>
      </c>
      <c r="V3891" t="str">
        <f>TEXT(W3891*29,"mmm")</f>
        <v>Dec</v>
      </c>
      <c r="W3891">
        <f t="shared" si="365"/>
        <v>12</v>
      </c>
    </row>
    <row r="3892" spans="1:23" ht="48" x14ac:dyDescent="0.2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61"/>
        <v>17</v>
      </c>
      <c r="P3892">
        <f t="shared" si="360"/>
        <v>315.5</v>
      </c>
      <c r="Q3892" s="11" t="s">
        <v>8314</v>
      </c>
      <c r="R3892" t="s">
        <v>8315</v>
      </c>
      <c r="S3892" s="17">
        <f t="shared" si="362"/>
        <v>42171.758611111116</v>
      </c>
      <c r="T3892" s="17">
        <f t="shared" si="363"/>
        <v>42231.758611111116</v>
      </c>
      <c r="U3892">
        <f t="shared" si="364"/>
        <v>2015</v>
      </c>
      <c r="V3892" t="str">
        <f>TEXT(W3892*29,"mmm")</f>
        <v>Jun</v>
      </c>
      <c r="W3892">
        <f t="shared" si="365"/>
        <v>6</v>
      </c>
    </row>
    <row r="3893" spans="1:23" ht="32" x14ac:dyDescent="0.2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61"/>
        <v>33</v>
      </c>
      <c r="P3893">
        <f t="shared" si="360"/>
        <v>37.14</v>
      </c>
      <c r="Q3893" s="11" t="s">
        <v>8314</v>
      </c>
      <c r="R3893" t="s">
        <v>8315</v>
      </c>
      <c r="S3893" s="17">
        <f t="shared" si="362"/>
        <v>42056.1324537037</v>
      </c>
      <c r="T3893" s="17">
        <f t="shared" si="363"/>
        <v>42086.207638888889</v>
      </c>
      <c r="U3893">
        <f t="shared" si="364"/>
        <v>2015</v>
      </c>
      <c r="V3893" t="str">
        <f>TEXT(W3893*29,"mmm")</f>
        <v>Feb</v>
      </c>
      <c r="W3893">
        <f t="shared" si="365"/>
        <v>2</v>
      </c>
    </row>
    <row r="3894" spans="1:23" ht="48" x14ac:dyDescent="0.2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61"/>
        <v>0</v>
      </c>
      <c r="P3894">
        <f t="shared" si="360"/>
        <v>0</v>
      </c>
      <c r="Q3894" s="11" t="s">
        <v>8314</v>
      </c>
      <c r="R3894" t="s">
        <v>8315</v>
      </c>
      <c r="S3894" s="17">
        <f t="shared" si="362"/>
        <v>41867.652280092596</v>
      </c>
      <c r="T3894" s="17">
        <f t="shared" si="363"/>
        <v>41875.291666666664</v>
      </c>
      <c r="U3894">
        <f t="shared" si="364"/>
        <v>2014</v>
      </c>
      <c r="V3894" t="str">
        <f>TEXT(W3894*29,"mmm")</f>
        <v>Aug</v>
      </c>
      <c r="W3894">
        <f t="shared" si="365"/>
        <v>8</v>
      </c>
    </row>
    <row r="3895" spans="1:23" ht="48" x14ac:dyDescent="0.2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61"/>
        <v>22</v>
      </c>
      <c r="P3895">
        <f t="shared" si="360"/>
        <v>128.27000000000001</v>
      </c>
      <c r="Q3895" s="11" t="s">
        <v>8314</v>
      </c>
      <c r="R3895" t="s">
        <v>8315</v>
      </c>
      <c r="S3895" s="17">
        <f t="shared" si="362"/>
        <v>41779.657870370371</v>
      </c>
      <c r="T3895" s="17">
        <f t="shared" si="363"/>
        <v>41821.25</v>
      </c>
      <c r="U3895">
        <f t="shared" si="364"/>
        <v>2014</v>
      </c>
      <c r="V3895" t="str">
        <f>TEXT(W3895*29,"mmm")</f>
        <v>May</v>
      </c>
      <c r="W3895">
        <f t="shared" si="365"/>
        <v>5</v>
      </c>
    </row>
    <row r="3896" spans="1:23" ht="48" x14ac:dyDescent="0.2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61"/>
        <v>3</v>
      </c>
      <c r="P3896">
        <f t="shared" si="360"/>
        <v>47.27</v>
      </c>
      <c r="Q3896" s="11" t="s">
        <v>8314</v>
      </c>
      <c r="R3896" t="s">
        <v>8315</v>
      </c>
      <c r="S3896" s="17">
        <f t="shared" si="362"/>
        <v>42679.958472222221</v>
      </c>
      <c r="T3896" s="17">
        <f t="shared" si="363"/>
        <v>42710.207638888889</v>
      </c>
      <c r="U3896">
        <f t="shared" si="364"/>
        <v>2016</v>
      </c>
      <c r="V3896" t="str">
        <f>TEXT(W3896*29,"mmm")</f>
        <v>Nov</v>
      </c>
      <c r="W3896">
        <f t="shared" si="365"/>
        <v>11</v>
      </c>
    </row>
    <row r="3897" spans="1:23" ht="48" x14ac:dyDescent="0.2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61"/>
        <v>5</v>
      </c>
      <c r="P3897">
        <f t="shared" si="360"/>
        <v>50</v>
      </c>
      <c r="Q3897" s="11" t="s">
        <v>8314</v>
      </c>
      <c r="R3897" t="s">
        <v>8315</v>
      </c>
      <c r="S3897" s="17">
        <f t="shared" si="362"/>
        <v>42032.250208333338</v>
      </c>
      <c r="T3897" s="17">
        <f t="shared" si="363"/>
        <v>42063.250208333338</v>
      </c>
      <c r="U3897">
        <f t="shared" si="364"/>
        <v>2015</v>
      </c>
      <c r="V3897" t="str">
        <f>TEXT(W3897*29,"mmm")</f>
        <v>Jan</v>
      </c>
      <c r="W3897">
        <f t="shared" si="365"/>
        <v>1</v>
      </c>
    </row>
    <row r="3898" spans="1:23" ht="48" x14ac:dyDescent="0.2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61"/>
        <v>11</v>
      </c>
      <c r="P3898">
        <f t="shared" si="360"/>
        <v>42.5</v>
      </c>
      <c r="Q3898" s="11" t="s">
        <v>8314</v>
      </c>
      <c r="R3898" t="s">
        <v>8315</v>
      </c>
      <c r="S3898" s="17">
        <f t="shared" si="362"/>
        <v>41793.191875000004</v>
      </c>
      <c r="T3898" s="17">
        <f t="shared" si="363"/>
        <v>41807.191875000004</v>
      </c>
      <c r="U3898">
        <f t="shared" si="364"/>
        <v>2014</v>
      </c>
      <c r="V3898" t="str">
        <f>TEXT(W3898*29,"mmm")</f>
        <v>Jun</v>
      </c>
      <c r="W3898">
        <f t="shared" si="365"/>
        <v>6</v>
      </c>
    </row>
    <row r="3899" spans="1:23" ht="48" x14ac:dyDescent="0.2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61"/>
        <v>18</v>
      </c>
      <c r="P3899">
        <f t="shared" si="360"/>
        <v>44</v>
      </c>
      <c r="Q3899" s="11" t="s">
        <v>8314</v>
      </c>
      <c r="R3899" t="s">
        <v>8315</v>
      </c>
      <c r="S3899" s="17">
        <f t="shared" si="362"/>
        <v>41982.87364583333</v>
      </c>
      <c r="T3899" s="17">
        <f t="shared" si="363"/>
        <v>42012.87364583333</v>
      </c>
      <c r="U3899">
        <f t="shared" si="364"/>
        <v>2014</v>
      </c>
      <c r="V3899" t="str">
        <f>TEXT(W3899*29,"mmm")</f>
        <v>Dec</v>
      </c>
      <c r="W3899">
        <f t="shared" si="365"/>
        <v>12</v>
      </c>
    </row>
    <row r="3900" spans="1:23" ht="64" x14ac:dyDescent="0.2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61"/>
        <v>33</v>
      </c>
      <c r="P3900">
        <f t="shared" si="360"/>
        <v>50.88</v>
      </c>
      <c r="Q3900" s="11" t="s">
        <v>8314</v>
      </c>
      <c r="R3900" t="s">
        <v>8315</v>
      </c>
      <c r="S3900" s="17">
        <f t="shared" si="362"/>
        <v>42193.482291666667</v>
      </c>
      <c r="T3900" s="17">
        <f t="shared" si="363"/>
        <v>42233.666666666672</v>
      </c>
      <c r="U3900">
        <f t="shared" si="364"/>
        <v>2015</v>
      </c>
      <c r="V3900" t="str">
        <f>TEXT(W3900*29,"mmm")</f>
        <v>Jul</v>
      </c>
      <c r="W3900">
        <f t="shared" si="365"/>
        <v>7</v>
      </c>
    </row>
    <row r="3901" spans="1:23" ht="48" x14ac:dyDescent="0.2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61"/>
        <v>1</v>
      </c>
      <c r="P3901">
        <f t="shared" si="360"/>
        <v>62.5</v>
      </c>
      <c r="Q3901" s="11" t="s">
        <v>8314</v>
      </c>
      <c r="R3901" t="s">
        <v>8315</v>
      </c>
      <c r="S3901" s="17">
        <f t="shared" si="362"/>
        <v>41843.775011574071</v>
      </c>
      <c r="T3901" s="17">
        <f t="shared" si="363"/>
        <v>41863.775011574071</v>
      </c>
      <c r="U3901">
        <f t="shared" si="364"/>
        <v>2014</v>
      </c>
      <c r="V3901" t="str">
        <f>TEXT(W3901*29,"mmm")</f>
        <v>Jul</v>
      </c>
      <c r="W3901">
        <f t="shared" si="365"/>
        <v>7</v>
      </c>
    </row>
    <row r="3902" spans="1:23" ht="32" x14ac:dyDescent="0.2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61"/>
        <v>5</v>
      </c>
      <c r="P3902">
        <f t="shared" si="360"/>
        <v>27</v>
      </c>
      <c r="Q3902" s="11" t="s">
        <v>8314</v>
      </c>
      <c r="R3902" t="s">
        <v>8315</v>
      </c>
      <c r="S3902" s="17">
        <f t="shared" si="362"/>
        <v>42136.092488425929</v>
      </c>
      <c r="T3902" s="17">
        <f t="shared" si="363"/>
        <v>42166.092488425929</v>
      </c>
      <c r="U3902">
        <f t="shared" si="364"/>
        <v>2015</v>
      </c>
      <c r="V3902" t="str">
        <f>TEXT(W3902*29,"mmm")</f>
        <v>May</v>
      </c>
      <c r="W3902">
        <f t="shared" si="365"/>
        <v>5</v>
      </c>
    </row>
    <row r="3903" spans="1:23" ht="48" x14ac:dyDescent="0.2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61"/>
        <v>1</v>
      </c>
      <c r="P3903">
        <f t="shared" si="360"/>
        <v>25</v>
      </c>
      <c r="Q3903" s="11" t="s">
        <v>8314</v>
      </c>
      <c r="R3903" t="s">
        <v>8315</v>
      </c>
      <c r="S3903" s="17">
        <f t="shared" si="362"/>
        <v>42317.826377314821</v>
      </c>
      <c r="T3903" s="17">
        <f t="shared" si="363"/>
        <v>42357.826377314821</v>
      </c>
      <c r="U3903">
        <f t="shared" si="364"/>
        <v>2015</v>
      </c>
      <c r="V3903" t="str">
        <f>TEXT(W3903*29,"mmm")</f>
        <v>Nov</v>
      </c>
      <c r="W3903">
        <f t="shared" si="365"/>
        <v>11</v>
      </c>
    </row>
    <row r="3904" spans="1:23" ht="48" x14ac:dyDescent="0.2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61"/>
        <v>49</v>
      </c>
      <c r="P3904">
        <f t="shared" si="360"/>
        <v>47.26</v>
      </c>
      <c r="Q3904" s="11" t="s">
        <v>8314</v>
      </c>
      <c r="R3904" t="s">
        <v>8315</v>
      </c>
      <c r="S3904" s="17">
        <f t="shared" si="362"/>
        <v>42663.468078703707</v>
      </c>
      <c r="T3904" s="17">
        <f t="shared" si="363"/>
        <v>42688.509745370371</v>
      </c>
      <c r="U3904">
        <f t="shared" si="364"/>
        <v>2016</v>
      </c>
      <c r="V3904" t="str">
        <f>TEXT(W3904*29,"mmm")</f>
        <v>Oct</v>
      </c>
      <c r="W3904">
        <f t="shared" si="365"/>
        <v>10</v>
      </c>
    </row>
    <row r="3905" spans="1:23" ht="48" x14ac:dyDescent="0.2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61"/>
        <v>0</v>
      </c>
      <c r="P3905">
        <f t="shared" si="360"/>
        <v>0</v>
      </c>
      <c r="Q3905" s="11" t="s">
        <v>8314</v>
      </c>
      <c r="R3905" t="s">
        <v>8315</v>
      </c>
      <c r="S3905" s="17">
        <f t="shared" si="362"/>
        <v>42186.01116898148</v>
      </c>
      <c r="T3905" s="17">
        <f t="shared" si="363"/>
        <v>42230.818055555559</v>
      </c>
      <c r="U3905">
        <f t="shared" si="364"/>
        <v>2015</v>
      </c>
      <c r="V3905" t="str">
        <f>TEXT(W3905*29,"mmm")</f>
        <v>Jul</v>
      </c>
      <c r="W3905">
        <f t="shared" si="365"/>
        <v>7</v>
      </c>
    </row>
    <row r="3906" spans="1:23" ht="16" x14ac:dyDescent="0.2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61"/>
        <v>0</v>
      </c>
      <c r="P3906">
        <f t="shared" ref="P3906:P3969" si="366">IFERROR(ROUND(E3906/L3906,2),0)</f>
        <v>1.5</v>
      </c>
      <c r="Q3906" s="11" t="s">
        <v>8314</v>
      </c>
      <c r="R3906" t="s">
        <v>8315</v>
      </c>
      <c r="S3906" s="17">
        <f t="shared" si="362"/>
        <v>42095.229166666672</v>
      </c>
      <c r="T3906" s="17">
        <f t="shared" si="363"/>
        <v>42109.211111111115</v>
      </c>
      <c r="U3906">
        <f t="shared" si="364"/>
        <v>2015</v>
      </c>
      <c r="V3906" t="str">
        <f>TEXT(W3906*29,"mmm")</f>
        <v>Apr</v>
      </c>
      <c r="W3906">
        <f t="shared" si="365"/>
        <v>4</v>
      </c>
    </row>
    <row r="3907" spans="1:23" ht="48" x14ac:dyDescent="0.2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67">ROUND(E3907/D3907*100,0)</f>
        <v>12</v>
      </c>
      <c r="P3907">
        <f t="shared" si="366"/>
        <v>24.71</v>
      </c>
      <c r="Q3907" s="11" t="s">
        <v>8314</v>
      </c>
      <c r="R3907" t="s">
        <v>8315</v>
      </c>
      <c r="S3907" s="17">
        <f t="shared" ref="S3907:S3970" si="368">(((J3907/60)/60)/24)+DATE(1970,1,1)</f>
        <v>42124.623877314814</v>
      </c>
      <c r="T3907" s="17">
        <f t="shared" ref="T3907:T3970" si="369">(((I3907/60)/60)/24)+DATE(1970,1,1)</f>
        <v>42166.958333333328</v>
      </c>
      <c r="U3907">
        <f t="shared" ref="U3907:U3970" si="370">YEAR(S3907)</f>
        <v>2015</v>
      </c>
      <c r="V3907" t="str">
        <f>TEXT(W3907*29,"mmm")</f>
        <v>Apr</v>
      </c>
      <c r="W3907">
        <f t="shared" ref="W3907:W3970" si="371">MONTH(S3907)</f>
        <v>4</v>
      </c>
    </row>
    <row r="3908" spans="1:23" ht="48" x14ac:dyDescent="0.2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67"/>
        <v>67</v>
      </c>
      <c r="P3908">
        <f t="shared" si="366"/>
        <v>63.13</v>
      </c>
      <c r="Q3908" s="11" t="s">
        <v>8314</v>
      </c>
      <c r="R3908" t="s">
        <v>8315</v>
      </c>
      <c r="S3908" s="17">
        <f t="shared" si="368"/>
        <v>42143.917743055557</v>
      </c>
      <c r="T3908" s="17">
        <f t="shared" si="369"/>
        <v>42181.559027777781</v>
      </c>
      <c r="U3908">
        <f t="shared" si="370"/>
        <v>2015</v>
      </c>
      <c r="V3908" t="str">
        <f>TEXT(W3908*29,"mmm")</f>
        <v>May</v>
      </c>
      <c r="W3908">
        <f t="shared" si="371"/>
        <v>5</v>
      </c>
    </row>
    <row r="3909" spans="1:23" ht="32" x14ac:dyDescent="0.2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67"/>
        <v>15</v>
      </c>
      <c r="P3909">
        <f t="shared" si="366"/>
        <v>38.25</v>
      </c>
      <c r="Q3909" s="11" t="s">
        <v>8314</v>
      </c>
      <c r="R3909" t="s">
        <v>8315</v>
      </c>
      <c r="S3909" s="17">
        <f t="shared" si="368"/>
        <v>41906.819513888891</v>
      </c>
      <c r="T3909" s="17">
        <f t="shared" si="369"/>
        <v>41938.838888888888</v>
      </c>
      <c r="U3909">
        <f t="shared" si="370"/>
        <v>2014</v>
      </c>
      <c r="V3909" t="str">
        <f>TEXT(W3909*29,"mmm")</f>
        <v>Sep</v>
      </c>
      <c r="W3909">
        <f t="shared" si="371"/>
        <v>9</v>
      </c>
    </row>
    <row r="3910" spans="1:23" ht="48" x14ac:dyDescent="0.2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67"/>
        <v>9</v>
      </c>
      <c r="P3910">
        <f t="shared" si="366"/>
        <v>16.25</v>
      </c>
      <c r="Q3910" s="11" t="s">
        <v>8314</v>
      </c>
      <c r="R3910" t="s">
        <v>8315</v>
      </c>
      <c r="S3910" s="17">
        <f t="shared" si="368"/>
        <v>41834.135370370372</v>
      </c>
      <c r="T3910" s="17">
        <f t="shared" si="369"/>
        <v>41849.135370370372</v>
      </c>
      <c r="U3910">
        <f t="shared" si="370"/>
        <v>2014</v>
      </c>
      <c r="V3910" t="str">
        <f>TEXT(W3910*29,"mmm")</f>
        <v>Jul</v>
      </c>
      <c r="W3910">
        <f t="shared" si="371"/>
        <v>7</v>
      </c>
    </row>
    <row r="3911" spans="1:23" ht="48" x14ac:dyDescent="0.2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67"/>
        <v>0</v>
      </c>
      <c r="P3911">
        <f t="shared" si="366"/>
        <v>33.75</v>
      </c>
      <c r="Q3911" s="11" t="s">
        <v>8314</v>
      </c>
      <c r="R3911" t="s">
        <v>8315</v>
      </c>
      <c r="S3911" s="17">
        <f t="shared" si="368"/>
        <v>41863.359282407408</v>
      </c>
      <c r="T3911" s="17">
        <f t="shared" si="369"/>
        <v>41893.359282407408</v>
      </c>
      <c r="U3911">
        <f t="shared" si="370"/>
        <v>2014</v>
      </c>
      <c r="V3911" t="str">
        <f>TEXT(W3911*29,"mmm")</f>
        <v>Aug</v>
      </c>
      <c r="W3911">
        <f t="shared" si="371"/>
        <v>8</v>
      </c>
    </row>
    <row r="3912" spans="1:23" ht="48" x14ac:dyDescent="0.2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67"/>
        <v>3</v>
      </c>
      <c r="P3912">
        <f t="shared" si="366"/>
        <v>61.67</v>
      </c>
      <c r="Q3912" s="11" t="s">
        <v>8314</v>
      </c>
      <c r="R3912" t="s">
        <v>8315</v>
      </c>
      <c r="S3912" s="17">
        <f t="shared" si="368"/>
        <v>42224.756909722222</v>
      </c>
      <c r="T3912" s="17">
        <f t="shared" si="369"/>
        <v>42254.756909722222</v>
      </c>
      <c r="U3912">
        <f t="shared" si="370"/>
        <v>2015</v>
      </c>
      <c r="V3912" t="str">
        <f>TEXT(W3912*29,"mmm")</f>
        <v>Aug</v>
      </c>
      <c r="W3912">
        <f t="shared" si="371"/>
        <v>8</v>
      </c>
    </row>
    <row r="3913" spans="1:23" ht="48" x14ac:dyDescent="0.2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67"/>
        <v>37</v>
      </c>
      <c r="P3913">
        <f t="shared" si="366"/>
        <v>83.14</v>
      </c>
      <c r="Q3913" s="11" t="s">
        <v>8314</v>
      </c>
      <c r="R3913" t="s">
        <v>8315</v>
      </c>
      <c r="S3913" s="17">
        <f t="shared" si="368"/>
        <v>41939.8122337963</v>
      </c>
      <c r="T3913" s="17">
        <f t="shared" si="369"/>
        <v>41969.853900462964</v>
      </c>
      <c r="U3913">
        <f t="shared" si="370"/>
        <v>2014</v>
      </c>
      <c r="V3913" t="str">
        <f>TEXT(W3913*29,"mmm")</f>
        <v>Oct</v>
      </c>
      <c r="W3913">
        <f t="shared" si="371"/>
        <v>10</v>
      </c>
    </row>
    <row r="3914" spans="1:23" ht="48" x14ac:dyDescent="0.2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67"/>
        <v>0</v>
      </c>
      <c r="P3914">
        <f t="shared" si="366"/>
        <v>1</v>
      </c>
      <c r="Q3914" s="11" t="s">
        <v>8314</v>
      </c>
      <c r="R3914" t="s">
        <v>8315</v>
      </c>
      <c r="S3914" s="17">
        <f t="shared" si="368"/>
        <v>42059.270023148143</v>
      </c>
      <c r="T3914" s="17">
        <f t="shared" si="369"/>
        <v>42119.190972222219</v>
      </c>
      <c r="U3914">
        <f t="shared" si="370"/>
        <v>2015</v>
      </c>
      <c r="V3914" t="str">
        <f>TEXT(W3914*29,"mmm")</f>
        <v>Feb</v>
      </c>
      <c r="W3914">
        <f t="shared" si="371"/>
        <v>2</v>
      </c>
    </row>
    <row r="3915" spans="1:23" ht="48" x14ac:dyDescent="0.2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67"/>
        <v>10</v>
      </c>
      <c r="P3915">
        <f t="shared" si="366"/>
        <v>142.86000000000001</v>
      </c>
      <c r="Q3915" s="11" t="s">
        <v>8314</v>
      </c>
      <c r="R3915" t="s">
        <v>8315</v>
      </c>
      <c r="S3915" s="17">
        <f t="shared" si="368"/>
        <v>42308.211215277777</v>
      </c>
      <c r="T3915" s="17">
        <f t="shared" si="369"/>
        <v>42338.252881944441</v>
      </c>
      <c r="U3915">
        <f t="shared" si="370"/>
        <v>2015</v>
      </c>
      <c r="V3915" t="str">
        <f>TEXT(W3915*29,"mmm")</f>
        <v>Oct</v>
      </c>
      <c r="W3915">
        <f t="shared" si="371"/>
        <v>10</v>
      </c>
    </row>
    <row r="3916" spans="1:23" ht="48" x14ac:dyDescent="0.2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67"/>
        <v>36</v>
      </c>
      <c r="P3916">
        <f t="shared" si="366"/>
        <v>33.67</v>
      </c>
      <c r="Q3916" s="11" t="s">
        <v>8314</v>
      </c>
      <c r="R3916" t="s">
        <v>8315</v>
      </c>
      <c r="S3916" s="17">
        <f t="shared" si="368"/>
        <v>42114.818935185183</v>
      </c>
      <c r="T3916" s="17">
        <f t="shared" si="369"/>
        <v>42134.957638888889</v>
      </c>
      <c r="U3916">
        <f t="shared" si="370"/>
        <v>2015</v>
      </c>
      <c r="V3916" t="str">
        <f>TEXT(W3916*29,"mmm")</f>
        <v>Apr</v>
      </c>
      <c r="W3916">
        <f t="shared" si="371"/>
        <v>4</v>
      </c>
    </row>
    <row r="3917" spans="1:23" ht="48" x14ac:dyDescent="0.2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67"/>
        <v>0</v>
      </c>
      <c r="P3917">
        <f t="shared" si="366"/>
        <v>5</v>
      </c>
      <c r="Q3917" s="11" t="s">
        <v>8314</v>
      </c>
      <c r="R3917" t="s">
        <v>8315</v>
      </c>
      <c r="S3917" s="17">
        <f t="shared" si="368"/>
        <v>42492.98505787037</v>
      </c>
      <c r="T3917" s="17">
        <f t="shared" si="369"/>
        <v>42522.98505787037</v>
      </c>
      <c r="U3917">
        <f t="shared" si="370"/>
        <v>2016</v>
      </c>
      <c r="V3917" t="str">
        <f>TEXT(W3917*29,"mmm")</f>
        <v>May</v>
      </c>
      <c r="W3917">
        <f t="shared" si="371"/>
        <v>5</v>
      </c>
    </row>
    <row r="3918" spans="1:23" ht="48" x14ac:dyDescent="0.2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67"/>
        <v>0</v>
      </c>
      <c r="P3918">
        <f t="shared" si="366"/>
        <v>0</v>
      </c>
      <c r="Q3918" s="11" t="s">
        <v>8314</v>
      </c>
      <c r="R3918" t="s">
        <v>8315</v>
      </c>
      <c r="S3918" s="17">
        <f t="shared" si="368"/>
        <v>42494.471666666665</v>
      </c>
      <c r="T3918" s="17">
        <f t="shared" si="369"/>
        <v>42524.471666666665</v>
      </c>
      <c r="U3918">
        <f t="shared" si="370"/>
        <v>2016</v>
      </c>
      <c r="V3918" t="str">
        <f>TEXT(W3918*29,"mmm")</f>
        <v>May</v>
      </c>
      <c r="W3918">
        <f t="shared" si="371"/>
        <v>5</v>
      </c>
    </row>
    <row r="3919" spans="1:23" ht="48" x14ac:dyDescent="0.2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67"/>
        <v>0</v>
      </c>
      <c r="P3919">
        <f t="shared" si="366"/>
        <v>10</v>
      </c>
      <c r="Q3919" s="11" t="s">
        <v>8314</v>
      </c>
      <c r="R3919" t="s">
        <v>8315</v>
      </c>
      <c r="S3919" s="17">
        <f t="shared" si="368"/>
        <v>41863.527326388888</v>
      </c>
      <c r="T3919" s="17">
        <f t="shared" si="369"/>
        <v>41893.527326388888</v>
      </c>
      <c r="U3919">
        <f t="shared" si="370"/>
        <v>2014</v>
      </c>
      <c r="V3919" t="str">
        <f>TEXT(W3919*29,"mmm")</f>
        <v>Aug</v>
      </c>
      <c r="W3919">
        <f t="shared" si="371"/>
        <v>8</v>
      </c>
    </row>
    <row r="3920" spans="1:23" ht="48" x14ac:dyDescent="0.2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67"/>
        <v>0</v>
      </c>
      <c r="P3920">
        <f t="shared" si="366"/>
        <v>40</v>
      </c>
      <c r="Q3920" s="11" t="s">
        <v>8314</v>
      </c>
      <c r="R3920" t="s">
        <v>8315</v>
      </c>
      <c r="S3920" s="17">
        <f t="shared" si="368"/>
        <v>41843.664618055554</v>
      </c>
      <c r="T3920" s="17">
        <f t="shared" si="369"/>
        <v>41855.666666666664</v>
      </c>
      <c r="U3920">
        <f t="shared" si="370"/>
        <v>2014</v>
      </c>
      <c r="V3920" t="str">
        <f>TEXT(W3920*29,"mmm")</f>
        <v>Jul</v>
      </c>
      <c r="W3920">
        <f t="shared" si="371"/>
        <v>7</v>
      </c>
    </row>
    <row r="3921" spans="1:23" ht="48" x14ac:dyDescent="0.2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67"/>
        <v>2</v>
      </c>
      <c r="P3921">
        <f t="shared" si="366"/>
        <v>30</v>
      </c>
      <c r="Q3921" s="11" t="s">
        <v>8314</v>
      </c>
      <c r="R3921" t="s">
        <v>8315</v>
      </c>
      <c r="S3921" s="17">
        <f t="shared" si="368"/>
        <v>42358.684872685189</v>
      </c>
      <c r="T3921" s="17">
        <f t="shared" si="369"/>
        <v>42387</v>
      </c>
      <c r="U3921">
        <f t="shared" si="370"/>
        <v>2015</v>
      </c>
      <c r="V3921" t="str">
        <f>TEXT(W3921*29,"mmm")</f>
        <v>Dec</v>
      </c>
      <c r="W3921">
        <f t="shared" si="371"/>
        <v>12</v>
      </c>
    </row>
    <row r="3922" spans="1:23" ht="48" x14ac:dyDescent="0.2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67"/>
        <v>5</v>
      </c>
      <c r="P3922">
        <f t="shared" si="366"/>
        <v>45</v>
      </c>
      <c r="Q3922" s="11" t="s">
        <v>8314</v>
      </c>
      <c r="R3922" t="s">
        <v>8315</v>
      </c>
      <c r="S3922" s="17">
        <f t="shared" si="368"/>
        <v>42657.38726851852</v>
      </c>
      <c r="T3922" s="17">
        <f t="shared" si="369"/>
        <v>42687.428935185191</v>
      </c>
      <c r="U3922">
        <f t="shared" si="370"/>
        <v>2016</v>
      </c>
      <c r="V3922" t="str">
        <f>TEXT(W3922*29,"mmm")</f>
        <v>Oct</v>
      </c>
      <c r="W3922">
        <f t="shared" si="371"/>
        <v>10</v>
      </c>
    </row>
    <row r="3923" spans="1:23" ht="48" x14ac:dyDescent="0.2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67"/>
        <v>0</v>
      </c>
      <c r="P3923">
        <f t="shared" si="366"/>
        <v>0</v>
      </c>
      <c r="Q3923" s="11" t="s">
        <v>8314</v>
      </c>
      <c r="R3923" t="s">
        <v>8315</v>
      </c>
      <c r="S3923" s="17">
        <f t="shared" si="368"/>
        <v>41926.542303240742</v>
      </c>
      <c r="T3923" s="17">
        <f t="shared" si="369"/>
        <v>41938.75</v>
      </c>
      <c r="U3923">
        <f t="shared" si="370"/>
        <v>2014</v>
      </c>
      <c r="V3923" t="str">
        <f>TEXT(W3923*29,"mmm")</f>
        <v>Oct</v>
      </c>
      <c r="W3923">
        <f t="shared" si="371"/>
        <v>10</v>
      </c>
    </row>
    <row r="3924" spans="1:23" ht="48" x14ac:dyDescent="0.2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67"/>
        <v>8</v>
      </c>
      <c r="P3924">
        <f t="shared" si="366"/>
        <v>10.17</v>
      </c>
      <c r="Q3924" s="11" t="s">
        <v>8314</v>
      </c>
      <c r="R3924" t="s">
        <v>8315</v>
      </c>
      <c r="S3924" s="17">
        <f t="shared" si="368"/>
        <v>42020.768634259264</v>
      </c>
      <c r="T3924" s="17">
        <f t="shared" si="369"/>
        <v>42065.958333333328</v>
      </c>
      <c r="U3924">
        <f t="shared" si="370"/>
        <v>2015</v>
      </c>
      <c r="V3924" t="str">
        <f>TEXT(W3924*29,"mmm")</f>
        <v>Jan</v>
      </c>
      <c r="W3924">
        <f t="shared" si="371"/>
        <v>1</v>
      </c>
    </row>
    <row r="3925" spans="1:23" ht="48" x14ac:dyDescent="0.2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67"/>
        <v>12</v>
      </c>
      <c r="P3925">
        <f t="shared" si="366"/>
        <v>81.41</v>
      </c>
      <c r="Q3925" s="11" t="s">
        <v>8314</v>
      </c>
      <c r="R3925" t="s">
        <v>8315</v>
      </c>
      <c r="S3925" s="17">
        <f t="shared" si="368"/>
        <v>42075.979988425926</v>
      </c>
      <c r="T3925" s="17">
        <f t="shared" si="369"/>
        <v>42103.979988425926</v>
      </c>
      <c r="U3925">
        <f t="shared" si="370"/>
        <v>2015</v>
      </c>
      <c r="V3925" t="str">
        <f>TEXT(W3925*29,"mmm")</f>
        <v>Mar</v>
      </c>
      <c r="W3925">
        <f t="shared" si="371"/>
        <v>3</v>
      </c>
    </row>
    <row r="3926" spans="1:23" ht="48" x14ac:dyDescent="0.2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67"/>
        <v>15</v>
      </c>
      <c r="P3926">
        <f t="shared" si="366"/>
        <v>57.25</v>
      </c>
      <c r="Q3926" s="11" t="s">
        <v>8314</v>
      </c>
      <c r="R3926" t="s">
        <v>8315</v>
      </c>
      <c r="S3926" s="17">
        <f t="shared" si="368"/>
        <v>41786.959745370368</v>
      </c>
      <c r="T3926" s="17">
        <f t="shared" si="369"/>
        <v>41816.959745370368</v>
      </c>
      <c r="U3926">
        <f t="shared" si="370"/>
        <v>2014</v>
      </c>
      <c r="V3926" t="str">
        <f>TEXT(W3926*29,"mmm")</f>
        <v>May</v>
      </c>
      <c r="W3926">
        <f t="shared" si="371"/>
        <v>5</v>
      </c>
    </row>
    <row r="3927" spans="1:23" ht="48" x14ac:dyDescent="0.2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67"/>
        <v>10</v>
      </c>
      <c r="P3927">
        <f t="shared" si="366"/>
        <v>5</v>
      </c>
      <c r="Q3927" s="11" t="s">
        <v>8314</v>
      </c>
      <c r="R3927" t="s">
        <v>8315</v>
      </c>
      <c r="S3927" s="17">
        <f t="shared" si="368"/>
        <v>41820.870821759258</v>
      </c>
      <c r="T3927" s="17">
        <f t="shared" si="369"/>
        <v>41850.870821759258</v>
      </c>
      <c r="U3927">
        <f t="shared" si="370"/>
        <v>2014</v>
      </c>
      <c r="V3927" t="str">
        <f>TEXT(W3927*29,"mmm")</f>
        <v>Jun</v>
      </c>
      <c r="W3927">
        <f t="shared" si="371"/>
        <v>6</v>
      </c>
    </row>
    <row r="3928" spans="1:23" ht="32" x14ac:dyDescent="0.2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67"/>
        <v>0</v>
      </c>
      <c r="P3928">
        <f t="shared" si="366"/>
        <v>15</v>
      </c>
      <c r="Q3928" s="11" t="s">
        <v>8314</v>
      </c>
      <c r="R3928" t="s">
        <v>8315</v>
      </c>
      <c r="S3928" s="17">
        <f t="shared" si="368"/>
        <v>41970.085046296299</v>
      </c>
      <c r="T3928" s="17">
        <f t="shared" si="369"/>
        <v>42000.085046296299</v>
      </c>
      <c r="U3928">
        <f t="shared" si="370"/>
        <v>2014</v>
      </c>
      <c r="V3928" t="str">
        <f>TEXT(W3928*29,"mmm")</f>
        <v>Nov</v>
      </c>
      <c r="W3928">
        <f t="shared" si="371"/>
        <v>11</v>
      </c>
    </row>
    <row r="3929" spans="1:23" ht="48" x14ac:dyDescent="0.2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67"/>
        <v>1</v>
      </c>
      <c r="P3929">
        <f t="shared" si="366"/>
        <v>12.5</v>
      </c>
      <c r="Q3929" s="11" t="s">
        <v>8314</v>
      </c>
      <c r="R3929" t="s">
        <v>8315</v>
      </c>
      <c r="S3929" s="17">
        <f t="shared" si="368"/>
        <v>41830.267407407409</v>
      </c>
      <c r="T3929" s="17">
        <f t="shared" si="369"/>
        <v>41860.267407407409</v>
      </c>
      <c r="U3929">
        <f t="shared" si="370"/>
        <v>2014</v>
      </c>
      <c r="V3929" t="str">
        <f>TEXT(W3929*29,"mmm")</f>
        <v>Jul</v>
      </c>
      <c r="W3929">
        <f t="shared" si="371"/>
        <v>7</v>
      </c>
    </row>
    <row r="3930" spans="1:23" ht="48" x14ac:dyDescent="0.2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67"/>
        <v>13</v>
      </c>
      <c r="P3930">
        <f t="shared" si="366"/>
        <v>93</v>
      </c>
      <c r="Q3930" s="11" t="s">
        <v>8314</v>
      </c>
      <c r="R3930" t="s">
        <v>8315</v>
      </c>
      <c r="S3930" s="17">
        <f t="shared" si="368"/>
        <v>42265.683182870373</v>
      </c>
      <c r="T3930" s="17">
        <f t="shared" si="369"/>
        <v>42293.207638888889</v>
      </c>
      <c r="U3930">
        <f t="shared" si="370"/>
        <v>2015</v>
      </c>
      <c r="V3930" t="str">
        <f>TEXT(W3930*29,"mmm")</f>
        <v>Sep</v>
      </c>
      <c r="W3930">
        <f t="shared" si="371"/>
        <v>9</v>
      </c>
    </row>
    <row r="3931" spans="1:23" ht="48" x14ac:dyDescent="0.2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67"/>
        <v>2</v>
      </c>
      <c r="P3931">
        <f t="shared" si="366"/>
        <v>32.36</v>
      </c>
      <c r="Q3931" s="11" t="s">
        <v>8314</v>
      </c>
      <c r="R3931" t="s">
        <v>8315</v>
      </c>
      <c r="S3931" s="17">
        <f t="shared" si="368"/>
        <v>42601.827141203699</v>
      </c>
      <c r="T3931" s="17">
        <f t="shared" si="369"/>
        <v>42631.827141203699</v>
      </c>
      <c r="U3931">
        <f t="shared" si="370"/>
        <v>2016</v>
      </c>
      <c r="V3931" t="str">
        <f>TEXT(W3931*29,"mmm")</f>
        <v>Aug</v>
      </c>
      <c r="W3931">
        <f t="shared" si="371"/>
        <v>8</v>
      </c>
    </row>
    <row r="3932" spans="1:23" ht="48" x14ac:dyDescent="0.2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67"/>
        <v>0</v>
      </c>
      <c r="P3932">
        <f t="shared" si="366"/>
        <v>0</v>
      </c>
      <c r="Q3932" s="11" t="s">
        <v>8314</v>
      </c>
      <c r="R3932" t="s">
        <v>8315</v>
      </c>
      <c r="S3932" s="17">
        <f t="shared" si="368"/>
        <v>42433.338749999995</v>
      </c>
      <c r="T3932" s="17">
        <f t="shared" si="369"/>
        <v>42461.25</v>
      </c>
      <c r="U3932">
        <f t="shared" si="370"/>
        <v>2016</v>
      </c>
      <c r="V3932" t="str">
        <f>TEXT(W3932*29,"mmm")</f>
        <v>Mar</v>
      </c>
      <c r="W3932">
        <f t="shared" si="371"/>
        <v>3</v>
      </c>
    </row>
    <row r="3933" spans="1:23" ht="48" x14ac:dyDescent="0.2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67"/>
        <v>0</v>
      </c>
      <c r="P3933">
        <f t="shared" si="366"/>
        <v>0</v>
      </c>
      <c r="Q3933" s="11" t="s">
        <v>8314</v>
      </c>
      <c r="R3933" t="s">
        <v>8315</v>
      </c>
      <c r="S3933" s="17">
        <f t="shared" si="368"/>
        <v>42228.151701388888</v>
      </c>
      <c r="T3933" s="17">
        <f t="shared" si="369"/>
        <v>42253.151701388888</v>
      </c>
      <c r="U3933">
        <f t="shared" si="370"/>
        <v>2015</v>
      </c>
      <c r="V3933" t="str">
        <f>TEXT(W3933*29,"mmm")</f>
        <v>Aug</v>
      </c>
      <c r="W3933">
        <f t="shared" si="371"/>
        <v>8</v>
      </c>
    </row>
    <row r="3934" spans="1:23" ht="48" x14ac:dyDescent="0.2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67"/>
        <v>0</v>
      </c>
      <c r="P3934">
        <f t="shared" si="366"/>
        <v>1</v>
      </c>
      <c r="Q3934" s="11" t="s">
        <v>8314</v>
      </c>
      <c r="R3934" t="s">
        <v>8315</v>
      </c>
      <c r="S3934" s="17">
        <f t="shared" si="368"/>
        <v>42415.168564814812</v>
      </c>
      <c r="T3934" s="17">
        <f t="shared" si="369"/>
        <v>42445.126898148148</v>
      </c>
      <c r="U3934">
        <f t="shared" si="370"/>
        <v>2016</v>
      </c>
      <c r="V3934" t="str">
        <f>TEXT(W3934*29,"mmm")</f>
        <v>Feb</v>
      </c>
      <c r="W3934">
        <f t="shared" si="371"/>
        <v>2</v>
      </c>
    </row>
    <row r="3935" spans="1:23" ht="48" x14ac:dyDescent="0.2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67"/>
        <v>16</v>
      </c>
      <c r="P3935">
        <f t="shared" si="366"/>
        <v>91.83</v>
      </c>
      <c r="Q3935" s="11" t="s">
        <v>8314</v>
      </c>
      <c r="R3935" t="s">
        <v>8315</v>
      </c>
      <c r="S3935" s="17">
        <f t="shared" si="368"/>
        <v>42538.968310185184</v>
      </c>
      <c r="T3935" s="17">
        <f t="shared" si="369"/>
        <v>42568.029861111107</v>
      </c>
      <c r="U3935">
        <f t="shared" si="370"/>
        <v>2016</v>
      </c>
      <c r="V3935" t="str">
        <f>TEXT(W3935*29,"mmm")</f>
        <v>Jun</v>
      </c>
      <c r="W3935">
        <f t="shared" si="371"/>
        <v>6</v>
      </c>
    </row>
    <row r="3936" spans="1:23" ht="48" x14ac:dyDescent="0.2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67"/>
        <v>11</v>
      </c>
      <c r="P3936">
        <f t="shared" si="366"/>
        <v>45.83</v>
      </c>
      <c r="Q3936" s="11" t="s">
        <v>8314</v>
      </c>
      <c r="R3936" t="s">
        <v>8315</v>
      </c>
      <c r="S3936" s="17">
        <f t="shared" si="368"/>
        <v>42233.671747685185</v>
      </c>
      <c r="T3936" s="17">
        <f t="shared" si="369"/>
        <v>42278.541666666672</v>
      </c>
      <c r="U3936">
        <f t="shared" si="370"/>
        <v>2015</v>
      </c>
      <c r="V3936" t="str">
        <f>TEXT(W3936*29,"mmm")</f>
        <v>Aug</v>
      </c>
      <c r="W3936">
        <f t="shared" si="371"/>
        <v>8</v>
      </c>
    </row>
    <row r="3937" spans="1:23" ht="64" x14ac:dyDescent="0.2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67"/>
        <v>44</v>
      </c>
      <c r="P3937">
        <f t="shared" si="366"/>
        <v>57.17</v>
      </c>
      <c r="Q3937" s="11" t="s">
        <v>8314</v>
      </c>
      <c r="R3937" t="s">
        <v>8315</v>
      </c>
      <c r="S3937" s="17">
        <f t="shared" si="368"/>
        <v>42221.656782407401</v>
      </c>
      <c r="T3937" s="17">
        <f t="shared" si="369"/>
        <v>42281.656782407401</v>
      </c>
      <c r="U3937">
        <f t="shared" si="370"/>
        <v>2015</v>
      </c>
      <c r="V3937" t="str">
        <f>TEXT(W3937*29,"mmm")</f>
        <v>Aug</v>
      </c>
      <c r="W3937">
        <f t="shared" si="371"/>
        <v>8</v>
      </c>
    </row>
    <row r="3938" spans="1:23" ht="48" x14ac:dyDescent="0.2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67"/>
        <v>0</v>
      </c>
      <c r="P3938">
        <f t="shared" si="366"/>
        <v>0</v>
      </c>
      <c r="Q3938" s="11" t="s">
        <v>8314</v>
      </c>
      <c r="R3938" t="s">
        <v>8315</v>
      </c>
      <c r="S3938" s="17">
        <f t="shared" si="368"/>
        <v>42675.262962962966</v>
      </c>
      <c r="T3938" s="17">
        <f t="shared" si="369"/>
        <v>42705.304629629631</v>
      </c>
      <c r="U3938">
        <f t="shared" si="370"/>
        <v>2016</v>
      </c>
      <c r="V3938" t="str">
        <f>TEXT(W3938*29,"mmm")</f>
        <v>Nov</v>
      </c>
      <c r="W3938">
        <f t="shared" si="371"/>
        <v>11</v>
      </c>
    </row>
    <row r="3939" spans="1:23" ht="48" x14ac:dyDescent="0.2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67"/>
        <v>86</v>
      </c>
      <c r="P3939">
        <f t="shared" si="366"/>
        <v>248.5</v>
      </c>
      <c r="Q3939" s="11" t="s">
        <v>8314</v>
      </c>
      <c r="R3939" t="s">
        <v>8315</v>
      </c>
      <c r="S3939" s="17">
        <f t="shared" si="368"/>
        <v>42534.631481481483</v>
      </c>
      <c r="T3939" s="17">
        <f t="shared" si="369"/>
        <v>42562.631481481483</v>
      </c>
      <c r="U3939">
        <f t="shared" si="370"/>
        <v>2016</v>
      </c>
      <c r="V3939" t="str">
        <f>TEXT(W3939*29,"mmm")</f>
        <v>Jun</v>
      </c>
      <c r="W3939">
        <f t="shared" si="371"/>
        <v>6</v>
      </c>
    </row>
    <row r="3940" spans="1:23" ht="48" x14ac:dyDescent="0.2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67"/>
        <v>12</v>
      </c>
      <c r="P3940">
        <f t="shared" si="366"/>
        <v>79.400000000000006</v>
      </c>
      <c r="Q3940" s="11" t="s">
        <v>8314</v>
      </c>
      <c r="R3940" t="s">
        <v>8315</v>
      </c>
      <c r="S3940" s="17">
        <f t="shared" si="368"/>
        <v>42151.905717592599</v>
      </c>
      <c r="T3940" s="17">
        <f t="shared" si="369"/>
        <v>42182.905717592599</v>
      </c>
      <c r="U3940">
        <f t="shared" si="370"/>
        <v>2015</v>
      </c>
      <c r="V3940" t="str">
        <f>TEXT(W3940*29,"mmm")</f>
        <v>May</v>
      </c>
      <c r="W3940">
        <f t="shared" si="371"/>
        <v>5</v>
      </c>
    </row>
    <row r="3941" spans="1:23" ht="48" x14ac:dyDescent="0.2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67"/>
        <v>0</v>
      </c>
      <c r="P3941">
        <f t="shared" si="366"/>
        <v>5</v>
      </c>
      <c r="Q3941" s="11" t="s">
        <v>8314</v>
      </c>
      <c r="R3941" t="s">
        <v>8315</v>
      </c>
      <c r="S3941" s="17">
        <f t="shared" si="368"/>
        <v>41915.400219907409</v>
      </c>
      <c r="T3941" s="17">
        <f t="shared" si="369"/>
        <v>41919.1875</v>
      </c>
      <c r="U3941">
        <f t="shared" si="370"/>
        <v>2014</v>
      </c>
      <c r="V3941" t="str">
        <f>TEXT(W3941*29,"mmm")</f>
        <v>Oct</v>
      </c>
      <c r="W3941">
        <f t="shared" si="371"/>
        <v>10</v>
      </c>
    </row>
    <row r="3942" spans="1:23" ht="48" x14ac:dyDescent="0.2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67"/>
        <v>0</v>
      </c>
      <c r="P3942">
        <f t="shared" si="366"/>
        <v>5.5</v>
      </c>
      <c r="Q3942" s="11" t="s">
        <v>8314</v>
      </c>
      <c r="R3942" t="s">
        <v>8315</v>
      </c>
      <c r="S3942" s="17">
        <f t="shared" si="368"/>
        <v>41961.492488425924</v>
      </c>
      <c r="T3942" s="17">
        <f t="shared" si="369"/>
        <v>42006.492488425924</v>
      </c>
      <c r="U3942">
        <f t="shared" si="370"/>
        <v>2014</v>
      </c>
      <c r="V3942" t="str">
        <f>TEXT(W3942*29,"mmm")</f>
        <v>Nov</v>
      </c>
      <c r="W3942">
        <f t="shared" si="371"/>
        <v>11</v>
      </c>
    </row>
    <row r="3943" spans="1:23" ht="48" x14ac:dyDescent="0.2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67"/>
        <v>1</v>
      </c>
      <c r="P3943">
        <f t="shared" si="366"/>
        <v>25</v>
      </c>
      <c r="Q3943" s="11" t="s">
        <v>8314</v>
      </c>
      <c r="R3943" t="s">
        <v>8315</v>
      </c>
      <c r="S3943" s="17">
        <f t="shared" si="368"/>
        <v>41940.587233796294</v>
      </c>
      <c r="T3943" s="17">
        <f t="shared" si="369"/>
        <v>41968.041666666672</v>
      </c>
      <c r="U3943">
        <f t="shared" si="370"/>
        <v>2014</v>
      </c>
      <c r="V3943" t="str">
        <f>TEXT(W3943*29,"mmm")</f>
        <v>Oct</v>
      </c>
      <c r="W3943">
        <f t="shared" si="371"/>
        <v>10</v>
      </c>
    </row>
    <row r="3944" spans="1:23" ht="48" x14ac:dyDescent="0.2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67"/>
        <v>0</v>
      </c>
      <c r="P3944">
        <f t="shared" si="366"/>
        <v>0</v>
      </c>
      <c r="Q3944" s="11" t="s">
        <v>8314</v>
      </c>
      <c r="R3944" t="s">
        <v>8315</v>
      </c>
      <c r="S3944" s="17">
        <f t="shared" si="368"/>
        <v>42111.904097222221</v>
      </c>
      <c r="T3944" s="17">
        <f t="shared" si="369"/>
        <v>42171.904097222221</v>
      </c>
      <c r="U3944">
        <f t="shared" si="370"/>
        <v>2015</v>
      </c>
      <c r="V3944" t="str">
        <f>TEXT(W3944*29,"mmm")</f>
        <v>Apr</v>
      </c>
      <c r="W3944">
        <f t="shared" si="371"/>
        <v>4</v>
      </c>
    </row>
    <row r="3945" spans="1:23" ht="48" x14ac:dyDescent="0.2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67"/>
        <v>36</v>
      </c>
      <c r="P3945">
        <f t="shared" si="366"/>
        <v>137.08000000000001</v>
      </c>
      <c r="Q3945" s="11" t="s">
        <v>8314</v>
      </c>
      <c r="R3945" t="s">
        <v>8315</v>
      </c>
      <c r="S3945" s="17">
        <f t="shared" si="368"/>
        <v>42279.778564814813</v>
      </c>
      <c r="T3945" s="17">
        <f t="shared" si="369"/>
        <v>42310.701388888891</v>
      </c>
      <c r="U3945">
        <f t="shared" si="370"/>
        <v>2015</v>
      </c>
      <c r="V3945" t="str">
        <f>TEXT(W3945*29,"mmm")</f>
        <v>Oct</v>
      </c>
      <c r="W3945">
        <f t="shared" si="371"/>
        <v>10</v>
      </c>
    </row>
    <row r="3946" spans="1:23" ht="48" x14ac:dyDescent="0.2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67"/>
        <v>0</v>
      </c>
      <c r="P3946">
        <f t="shared" si="366"/>
        <v>0</v>
      </c>
      <c r="Q3946" s="11" t="s">
        <v>8314</v>
      </c>
      <c r="R3946" t="s">
        <v>8315</v>
      </c>
      <c r="S3946" s="17">
        <f t="shared" si="368"/>
        <v>42213.662905092591</v>
      </c>
      <c r="T3946" s="17">
        <f t="shared" si="369"/>
        <v>42243.662905092591</v>
      </c>
      <c r="U3946">
        <f t="shared" si="370"/>
        <v>2015</v>
      </c>
      <c r="V3946" t="str">
        <f>TEXT(W3946*29,"mmm")</f>
        <v>Jul</v>
      </c>
      <c r="W3946">
        <f t="shared" si="371"/>
        <v>7</v>
      </c>
    </row>
    <row r="3947" spans="1:23" ht="48" x14ac:dyDescent="0.2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67"/>
        <v>0</v>
      </c>
      <c r="P3947">
        <f t="shared" si="366"/>
        <v>5</v>
      </c>
      <c r="Q3947" s="11" t="s">
        <v>8314</v>
      </c>
      <c r="R3947" t="s">
        <v>8315</v>
      </c>
      <c r="S3947" s="17">
        <f t="shared" si="368"/>
        <v>42109.801712962959</v>
      </c>
      <c r="T3947" s="17">
        <f t="shared" si="369"/>
        <v>42139.801712962959</v>
      </c>
      <c r="U3947">
        <f t="shared" si="370"/>
        <v>2015</v>
      </c>
      <c r="V3947" t="str">
        <f>TEXT(W3947*29,"mmm")</f>
        <v>Apr</v>
      </c>
      <c r="W3947">
        <f t="shared" si="371"/>
        <v>4</v>
      </c>
    </row>
    <row r="3948" spans="1:23" ht="32" x14ac:dyDescent="0.2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67"/>
        <v>3</v>
      </c>
      <c r="P3948">
        <f t="shared" si="366"/>
        <v>39</v>
      </c>
      <c r="Q3948" s="11" t="s">
        <v>8314</v>
      </c>
      <c r="R3948" t="s">
        <v>8315</v>
      </c>
      <c r="S3948" s="17">
        <f t="shared" si="368"/>
        <v>42031.833587962959</v>
      </c>
      <c r="T3948" s="17">
        <f t="shared" si="369"/>
        <v>42063.333333333328</v>
      </c>
      <c r="U3948">
        <f t="shared" si="370"/>
        <v>2015</v>
      </c>
      <c r="V3948" t="str">
        <f>TEXT(W3948*29,"mmm")</f>
        <v>Jan</v>
      </c>
      <c r="W3948">
        <f t="shared" si="371"/>
        <v>1</v>
      </c>
    </row>
    <row r="3949" spans="1:23" ht="48" x14ac:dyDescent="0.2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67"/>
        <v>3</v>
      </c>
      <c r="P3949">
        <f t="shared" si="366"/>
        <v>50.5</v>
      </c>
      <c r="Q3949" s="11" t="s">
        <v>8314</v>
      </c>
      <c r="R3949" t="s">
        <v>8315</v>
      </c>
      <c r="S3949" s="17">
        <f t="shared" si="368"/>
        <v>42615.142870370371</v>
      </c>
      <c r="T3949" s="17">
        <f t="shared" si="369"/>
        <v>42645.142870370371</v>
      </c>
      <c r="U3949">
        <f t="shared" si="370"/>
        <v>2016</v>
      </c>
      <c r="V3949" t="str">
        <f>TEXT(W3949*29,"mmm")</f>
        <v>Sep</v>
      </c>
      <c r="W3949">
        <f t="shared" si="371"/>
        <v>9</v>
      </c>
    </row>
    <row r="3950" spans="1:23" ht="48" x14ac:dyDescent="0.2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67"/>
        <v>0</v>
      </c>
      <c r="P3950">
        <f t="shared" si="366"/>
        <v>0</v>
      </c>
      <c r="Q3950" s="11" t="s">
        <v>8314</v>
      </c>
      <c r="R3950" t="s">
        <v>8315</v>
      </c>
      <c r="S3950" s="17">
        <f t="shared" si="368"/>
        <v>41829.325497685182</v>
      </c>
      <c r="T3950" s="17">
        <f t="shared" si="369"/>
        <v>41889.325497685182</v>
      </c>
      <c r="U3950">
        <f t="shared" si="370"/>
        <v>2014</v>
      </c>
      <c r="V3950" t="str">
        <f>TEXT(W3950*29,"mmm")</f>
        <v>Jul</v>
      </c>
      <c r="W3950">
        <f t="shared" si="371"/>
        <v>7</v>
      </c>
    </row>
    <row r="3951" spans="1:23" ht="48" x14ac:dyDescent="0.2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67"/>
        <v>16</v>
      </c>
      <c r="P3951">
        <f t="shared" si="366"/>
        <v>49.28</v>
      </c>
      <c r="Q3951" s="11" t="s">
        <v>8314</v>
      </c>
      <c r="R3951" t="s">
        <v>8315</v>
      </c>
      <c r="S3951" s="17">
        <f t="shared" si="368"/>
        <v>42016.120613425926</v>
      </c>
      <c r="T3951" s="17">
        <f t="shared" si="369"/>
        <v>42046.120613425926</v>
      </c>
      <c r="U3951">
        <f t="shared" si="370"/>
        <v>2015</v>
      </c>
      <c r="V3951" t="str">
        <f>TEXT(W3951*29,"mmm")</f>
        <v>Jan</v>
      </c>
      <c r="W3951">
        <f t="shared" si="371"/>
        <v>1</v>
      </c>
    </row>
    <row r="3952" spans="1:23" ht="48" x14ac:dyDescent="0.2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67"/>
        <v>1</v>
      </c>
      <c r="P3952">
        <f t="shared" si="366"/>
        <v>25</v>
      </c>
      <c r="Q3952" s="11" t="s">
        <v>8314</v>
      </c>
      <c r="R3952" t="s">
        <v>8315</v>
      </c>
      <c r="S3952" s="17">
        <f t="shared" si="368"/>
        <v>42439.702314814815</v>
      </c>
      <c r="T3952" s="17">
        <f t="shared" si="369"/>
        <v>42468.774305555555</v>
      </c>
      <c r="U3952">
        <f t="shared" si="370"/>
        <v>2016</v>
      </c>
      <c r="V3952" t="str">
        <f>TEXT(W3952*29,"mmm")</f>
        <v>Mar</v>
      </c>
      <c r="W3952">
        <f t="shared" si="371"/>
        <v>3</v>
      </c>
    </row>
    <row r="3953" spans="1:23" ht="48" x14ac:dyDescent="0.2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67"/>
        <v>0</v>
      </c>
      <c r="P3953">
        <f t="shared" si="366"/>
        <v>1</v>
      </c>
      <c r="Q3953" s="11" t="s">
        <v>8314</v>
      </c>
      <c r="R3953" t="s">
        <v>8315</v>
      </c>
      <c r="S3953" s="17">
        <f t="shared" si="368"/>
        <v>42433.825717592597</v>
      </c>
      <c r="T3953" s="17">
        <f t="shared" si="369"/>
        <v>42493.784050925926</v>
      </c>
      <c r="U3953">
        <f t="shared" si="370"/>
        <v>2016</v>
      </c>
      <c r="V3953" t="str">
        <f>TEXT(W3953*29,"mmm")</f>
        <v>Mar</v>
      </c>
      <c r="W3953">
        <f t="shared" si="371"/>
        <v>3</v>
      </c>
    </row>
    <row r="3954" spans="1:23" ht="48" x14ac:dyDescent="0.2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67"/>
        <v>0</v>
      </c>
      <c r="P3954">
        <f t="shared" si="366"/>
        <v>25</v>
      </c>
      <c r="Q3954" s="11" t="s">
        <v>8314</v>
      </c>
      <c r="R3954" t="s">
        <v>8315</v>
      </c>
      <c r="S3954" s="17">
        <f t="shared" si="368"/>
        <v>42243.790393518517</v>
      </c>
      <c r="T3954" s="17">
        <f t="shared" si="369"/>
        <v>42303.790393518517</v>
      </c>
      <c r="U3954">
        <f t="shared" si="370"/>
        <v>2015</v>
      </c>
      <c r="V3954" t="str">
        <f>TEXT(W3954*29,"mmm")</f>
        <v>Aug</v>
      </c>
      <c r="W3954">
        <f t="shared" si="371"/>
        <v>8</v>
      </c>
    </row>
    <row r="3955" spans="1:23" ht="48" x14ac:dyDescent="0.2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67"/>
        <v>0</v>
      </c>
      <c r="P3955">
        <f t="shared" si="366"/>
        <v>0</v>
      </c>
      <c r="Q3955" s="11" t="s">
        <v>8314</v>
      </c>
      <c r="R3955" t="s">
        <v>8315</v>
      </c>
      <c r="S3955" s="17">
        <f t="shared" si="368"/>
        <v>42550.048449074078</v>
      </c>
      <c r="T3955" s="17">
        <f t="shared" si="369"/>
        <v>42580.978472222225</v>
      </c>
      <c r="U3955">
        <f t="shared" si="370"/>
        <v>2016</v>
      </c>
      <c r="V3955" t="str">
        <f>TEXT(W3955*29,"mmm")</f>
        <v>Jun</v>
      </c>
      <c r="W3955">
        <f t="shared" si="371"/>
        <v>6</v>
      </c>
    </row>
    <row r="3956" spans="1:23" ht="48" x14ac:dyDescent="0.2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67"/>
        <v>0</v>
      </c>
      <c r="P3956">
        <f t="shared" si="366"/>
        <v>0</v>
      </c>
      <c r="Q3956" s="11" t="s">
        <v>8314</v>
      </c>
      <c r="R3956" t="s">
        <v>8315</v>
      </c>
      <c r="S3956" s="17">
        <f t="shared" si="368"/>
        <v>41774.651203703703</v>
      </c>
      <c r="T3956" s="17">
        <f t="shared" si="369"/>
        <v>41834.651203703703</v>
      </c>
      <c r="U3956">
        <f t="shared" si="370"/>
        <v>2014</v>
      </c>
      <c r="V3956" t="str">
        <f>TEXT(W3956*29,"mmm")</f>
        <v>May</v>
      </c>
      <c r="W3956">
        <f t="shared" si="371"/>
        <v>5</v>
      </c>
    </row>
    <row r="3957" spans="1:23" ht="48" x14ac:dyDescent="0.2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67"/>
        <v>24</v>
      </c>
      <c r="P3957">
        <f t="shared" si="366"/>
        <v>53.13</v>
      </c>
      <c r="Q3957" s="11" t="s">
        <v>8314</v>
      </c>
      <c r="R3957" t="s">
        <v>8315</v>
      </c>
      <c r="S3957" s="17">
        <f t="shared" si="368"/>
        <v>42306.848854166667</v>
      </c>
      <c r="T3957" s="17">
        <f t="shared" si="369"/>
        <v>42336.890520833331</v>
      </c>
      <c r="U3957">
        <f t="shared" si="370"/>
        <v>2015</v>
      </c>
      <c r="V3957" t="str">
        <f>TEXT(W3957*29,"mmm")</f>
        <v>Oct</v>
      </c>
      <c r="W3957">
        <f t="shared" si="371"/>
        <v>10</v>
      </c>
    </row>
    <row r="3958" spans="1:23" ht="48" x14ac:dyDescent="0.2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67"/>
        <v>0</v>
      </c>
      <c r="P3958">
        <f t="shared" si="366"/>
        <v>0</v>
      </c>
      <c r="Q3958" s="11" t="s">
        <v>8314</v>
      </c>
      <c r="R3958" t="s">
        <v>8315</v>
      </c>
      <c r="S3958" s="17">
        <f t="shared" si="368"/>
        <v>42457.932025462964</v>
      </c>
      <c r="T3958" s="17">
        <f t="shared" si="369"/>
        <v>42485.013888888891</v>
      </c>
      <c r="U3958">
        <f t="shared" si="370"/>
        <v>2016</v>
      </c>
      <c r="V3958" t="str">
        <f>TEXT(W3958*29,"mmm")</f>
        <v>Mar</v>
      </c>
      <c r="W3958">
        <f t="shared" si="371"/>
        <v>3</v>
      </c>
    </row>
    <row r="3959" spans="1:23" ht="48" x14ac:dyDescent="0.2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67"/>
        <v>0</v>
      </c>
      <c r="P3959">
        <f t="shared" si="366"/>
        <v>7</v>
      </c>
      <c r="Q3959" s="11" t="s">
        <v>8314</v>
      </c>
      <c r="R3959" t="s">
        <v>8315</v>
      </c>
      <c r="S3959" s="17">
        <f t="shared" si="368"/>
        <v>42513.976319444439</v>
      </c>
      <c r="T3959" s="17">
        <f t="shared" si="369"/>
        <v>42559.976319444439</v>
      </c>
      <c r="U3959">
        <f t="shared" si="370"/>
        <v>2016</v>
      </c>
      <c r="V3959" t="str">
        <f>TEXT(W3959*29,"mmm")</f>
        <v>May</v>
      </c>
      <c r="W3959">
        <f t="shared" si="371"/>
        <v>5</v>
      </c>
    </row>
    <row r="3960" spans="1:23" ht="48" x14ac:dyDescent="0.2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67"/>
        <v>32</v>
      </c>
      <c r="P3960">
        <f t="shared" si="366"/>
        <v>40.06</v>
      </c>
      <c r="Q3960" s="11" t="s">
        <v>8314</v>
      </c>
      <c r="R3960" t="s">
        <v>8315</v>
      </c>
      <c r="S3960" s="17">
        <f t="shared" si="368"/>
        <v>41816.950370370374</v>
      </c>
      <c r="T3960" s="17">
        <f t="shared" si="369"/>
        <v>41853.583333333336</v>
      </c>
      <c r="U3960">
        <f t="shared" si="370"/>
        <v>2014</v>
      </c>
      <c r="V3960" t="str">
        <f>TEXT(W3960*29,"mmm")</f>
        <v>Jun</v>
      </c>
      <c r="W3960">
        <f t="shared" si="371"/>
        <v>6</v>
      </c>
    </row>
    <row r="3961" spans="1:23" ht="48" x14ac:dyDescent="0.2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67"/>
        <v>24</v>
      </c>
      <c r="P3961">
        <f t="shared" si="366"/>
        <v>24.33</v>
      </c>
      <c r="Q3961" s="11" t="s">
        <v>8314</v>
      </c>
      <c r="R3961" t="s">
        <v>8315</v>
      </c>
      <c r="S3961" s="17">
        <f t="shared" si="368"/>
        <v>41880.788842592592</v>
      </c>
      <c r="T3961" s="17">
        <f t="shared" si="369"/>
        <v>41910.788842592592</v>
      </c>
      <c r="U3961">
        <f t="shared" si="370"/>
        <v>2014</v>
      </c>
      <c r="V3961" t="str">
        <f>TEXT(W3961*29,"mmm")</f>
        <v>Aug</v>
      </c>
      <c r="W3961">
        <f t="shared" si="371"/>
        <v>8</v>
      </c>
    </row>
    <row r="3962" spans="1:23" ht="48" x14ac:dyDescent="0.2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67"/>
        <v>2</v>
      </c>
      <c r="P3962">
        <f t="shared" si="366"/>
        <v>11.25</v>
      </c>
      <c r="Q3962" s="11" t="s">
        <v>8314</v>
      </c>
      <c r="R3962" t="s">
        <v>8315</v>
      </c>
      <c r="S3962" s="17">
        <f t="shared" si="368"/>
        <v>42342.845555555556</v>
      </c>
      <c r="T3962" s="17">
        <f t="shared" si="369"/>
        <v>42372.845555555556</v>
      </c>
      <c r="U3962">
        <f t="shared" si="370"/>
        <v>2015</v>
      </c>
      <c r="V3962" t="str">
        <f>TEXT(W3962*29,"mmm")</f>
        <v>Dec</v>
      </c>
      <c r="W3962">
        <f t="shared" si="371"/>
        <v>12</v>
      </c>
    </row>
    <row r="3963" spans="1:23" ht="48" x14ac:dyDescent="0.2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67"/>
        <v>0</v>
      </c>
      <c r="P3963">
        <f t="shared" si="366"/>
        <v>10.5</v>
      </c>
      <c r="Q3963" s="11" t="s">
        <v>8314</v>
      </c>
      <c r="R3963" t="s">
        <v>8315</v>
      </c>
      <c r="S3963" s="17">
        <f t="shared" si="368"/>
        <v>41745.891319444447</v>
      </c>
      <c r="T3963" s="17">
        <f t="shared" si="369"/>
        <v>41767.891319444447</v>
      </c>
      <c r="U3963">
        <f t="shared" si="370"/>
        <v>2014</v>
      </c>
      <c r="V3963" t="str">
        <f>TEXT(W3963*29,"mmm")</f>
        <v>Apr</v>
      </c>
      <c r="W3963">
        <f t="shared" si="371"/>
        <v>4</v>
      </c>
    </row>
    <row r="3964" spans="1:23" ht="48" x14ac:dyDescent="0.2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67"/>
        <v>3</v>
      </c>
      <c r="P3964">
        <f t="shared" si="366"/>
        <v>15</v>
      </c>
      <c r="Q3964" s="11" t="s">
        <v>8314</v>
      </c>
      <c r="R3964" t="s">
        <v>8315</v>
      </c>
      <c r="S3964" s="17">
        <f t="shared" si="368"/>
        <v>42311.621458333335</v>
      </c>
      <c r="T3964" s="17">
        <f t="shared" si="369"/>
        <v>42336.621458333335</v>
      </c>
      <c r="U3964">
        <f t="shared" si="370"/>
        <v>2015</v>
      </c>
      <c r="V3964" t="str">
        <f>TEXT(W3964*29,"mmm")</f>
        <v>Nov</v>
      </c>
      <c r="W3964">
        <f t="shared" si="371"/>
        <v>11</v>
      </c>
    </row>
    <row r="3965" spans="1:23" ht="48" x14ac:dyDescent="0.2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67"/>
        <v>0</v>
      </c>
      <c r="P3965">
        <f t="shared" si="366"/>
        <v>0</v>
      </c>
      <c r="Q3965" s="11" t="s">
        <v>8314</v>
      </c>
      <c r="R3965" t="s">
        <v>8315</v>
      </c>
      <c r="S3965" s="17">
        <f t="shared" si="368"/>
        <v>42296.154131944444</v>
      </c>
      <c r="T3965" s="17">
        <f t="shared" si="369"/>
        <v>42326.195798611108</v>
      </c>
      <c r="U3965">
        <f t="shared" si="370"/>
        <v>2015</v>
      </c>
      <c r="V3965" t="str">
        <f>TEXT(W3965*29,"mmm")</f>
        <v>Oct</v>
      </c>
      <c r="W3965">
        <f t="shared" si="371"/>
        <v>10</v>
      </c>
    </row>
    <row r="3966" spans="1:23" ht="48" x14ac:dyDescent="0.2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67"/>
        <v>6</v>
      </c>
      <c r="P3966">
        <f t="shared" si="366"/>
        <v>42</v>
      </c>
      <c r="Q3966" s="11" t="s">
        <v>8314</v>
      </c>
      <c r="R3966" t="s">
        <v>8315</v>
      </c>
      <c r="S3966" s="17">
        <f t="shared" si="368"/>
        <v>42053.722060185188</v>
      </c>
      <c r="T3966" s="17">
        <f t="shared" si="369"/>
        <v>42113.680393518516</v>
      </c>
      <c r="U3966">
        <f t="shared" si="370"/>
        <v>2015</v>
      </c>
      <c r="V3966" t="str">
        <f>TEXT(W3966*29,"mmm")</f>
        <v>Feb</v>
      </c>
      <c r="W3966">
        <f t="shared" si="371"/>
        <v>2</v>
      </c>
    </row>
    <row r="3967" spans="1:23" ht="48" x14ac:dyDescent="0.2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67"/>
        <v>14</v>
      </c>
      <c r="P3967">
        <f t="shared" si="366"/>
        <v>71.25</v>
      </c>
      <c r="Q3967" s="11" t="s">
        <v>8314</v>
      </c>
      <c r="R3967" t="s">
        <v>8315</v>
      </c>
      <c r="S3967" s="17">
        <f t="shared" si="368"/>
        <v>42414.235879629632</v>
      </c>
      <c r="T3967" s="17">
        <f t="shared" si="369"/>
        <v>42474.194212962961</v>
      </c>
      <c r="U3967">
        <f t="shared" si="370"/>
        <v>2016</v>
      </c>
      <c r="V3967" t="str">
        <f>TEXT(W3967*29,"mmm")</f>
        <v>Feb</v>
      </c>
      <c r="W3967">
        <f t="shared" si="371"/>
        <v>2</v>
      </c>
    </row>
    <row r="3968" spans="1:23" ht="48" x14ac:dyDescent="0.2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67"/>
        <v>1</v>
      </c>
      <c r="P3968">
        <f t="shared" si="366"/>
        <v>22.5</v>
      </c>
      <c r="Q3968" s="11" t="s">
        <v>8314</v>
      </c>
      <c r="R3968" t="s">
        <v>8315</v>
      </c>
      <c r="S3968" s="17">
        <f t="shared" si="368"/>
        <v>41801.711550925924</v>
      </c>
      <c r="T3968" s="17">
        <f t="shared" si="369"/>
        <v>41844.124305555553</v>
      </c>
      <c r="U3968">
        <f t="shared" si="370"/>
        <v>2014</v>
      </c>
      <c r="V3968" t="str">
        <f>TEXT(W3968*29,"mmm")</f>
        <v>Jun</v>
      </c>
      <c r="W3968">
        <f t="shared" si="371"/>
        <v>6</v>
      </c>
    </row>
    <row r="3969" spans="1:23" ht="48" x14ac:dyDescent="0.2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67"/>
        <v>24</v>
      </c>
      <c r="P3969">
        <f t="shared" si="366"/>
        <v>41</v>
      </c>
      <c r="Q3969" s="11" t="s">
        <v>8314</v>
      </c>
      <c r="R3969" t="s">
        <v>8315</v>
      </c>
      <c r="S3969" s="17">
        <f t="shared" si="368"/>
        <v>42770.290590277778</v>
      </c>
      <c r="T3969" s="17">
        <f t="shared" si="369"/>
        <v>42800.290590277778</v>
      </c>
      <c r="U3969">
        <f t="shared" si="370"/>
        <v>2017</v>
      </c>
      <c r="V3969" t="str">
        <f>TEXT(W3969*29,"mmm")</f>
        <v>Feb</v>
      </c>
      <c r="W3969">
        <f t="shared" si="371"/>
        <v>2</v>
      </c>
    </row>
    <row r="3970" spans="1:23" ht="48" x14ac:dyDescent="0.2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67"/>
        <v>11</v>
      </c>
      <c r="P3970">
        <f t="shared" ref="P3970:P4033" si="372">IFERROR(ROUND(E3970/L3970,2),0)</f>
        <v>47.91</v>
      </c>
      <c r="Q3970" s="11" t="s">
        <v>8314</v>
      </c>
      <c r="R3970" t="s">
        <v>8315</v>
      </c>
      <c r="S3970" s="17">
        <f t="shared" si="368"/>
        <v>42452.815659722226</v>
      </c>
      <c r="T3970" s="17">
        <f t="shared" si="369"/>
        <v>42512.815659722226</v>
      </c>
      <c r="U3970">
        <f t="shared" si="370"/>
        <v>2016</v>
      </c>
      <c r="V3970" t="str">
        <f>TEXT(W3970*29,"mmm")</f>
        <v>Mar</v>
      </c>
      <c r="W3970">
        <f t="shared" si="371"/>
        <v>3</v>
      </c>
    </row>
    <row r="3971" spans="1:23" ht="48" x14ac:dyDescent="0.2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73">ROUND(E3971/D3971*100,0)</f>
        <v>7</v>
      </c>
      <c r="P3971">
        <f t="shared" si="372"/>
        <v>35.17</v>
      </c>
      <c r="Q3971" s="11" t="s">
        <v>8314</v>
      </c>
      <c r="R3971" t="s">
        <v>8315</v>
      </c>
      <c r="S3971" s="17">
        <f t="shared" ref="S3971:S4034" si="374">(((J3971/60)/60)/24)+DATE(1970,1,1)</f>
        <v>42601.854699074072</v>
      </c>
      <c r="T3971" s="17">
        <f t="shared" ref="T3971:T4034" si="375">(((I3971/60)/60)/24)+DATE(1970,1,1)</f>
        <v>42611.163194444445</v>
      </c>
      <c r="U3971">
        <f t="shared" ref="U3971:U4034" si="376">YEAR(S3971)</f>
        <v>2016</v>
      </c>
      <c r="V3971" t="str">
        <f>TEXT(W3971*29,"mmm")</f>
        <v>Aug</v>
      </c>
      <c r="W3971">
        <f t="shared" ref="W3971:W4034" si="377">MONTH(S3971)</f>
        <v>8</v>
      </c>
    </row>
    <row r="3972" spans="1:23" ht="64" x14ac:dyDescent="0.2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73"/>
        <v>0</v>
      </c>
      <c r="P3972">
        <f t="shared" si="372"/>
        <v>5.5</v>
      </c>
      <c r="Q3972" s="11" t="s">
        <v>8314</v>
      </c>
      <c r="R3972" t="s">
        <v>8315</v>
      </c>
      <c r="S3972" s="17">
        <f t="shared" si="374"/>
        <v>42447.863553240735</v>
      </c>
      <c r="T3972" s="17">
        <f t="shared" si="375"/>
        <v>42477.863553240735</v>
      </c>
      <c r="U3972">
        <f t="shared" si="376"/>
        <v>2016</v>
      </c>
      <c r="V3972" t="str">
        <f>TEXT(W3972*29,"mmm")</f>
        <v>Mar</v>
      </c>
      <c r="W3972">
        <f t="shared" si="377"/>
        <v>3</v>
      </c>
    </row>
    <row r="3973" spans="1:23" ht="48" x14ac:dyDescent="0.2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73"/>
        <v>1</v>
      </c>
      <c r="P3973">
        <f t="shared" si="372"/>
        <v>22.67</v>
      </c>
      <c r="Q3973" s="11" t="s">
        <v>8314</v>
      </c>
      <c r="R3973" t="s">
        <v>8315</v>
      </c>
      <c r="S3973" s="17">
        <f t="shared" si="374"/>
        <v>41811.536180555559</v>
      </c>
      <c r="T3973" s="17">
        <f t="shared" si="375"/>
        <v>41841.536180555559</v>
      </c>
      <c r="U3973">
        <f t="shared" si="376"/>
        <v>2014</v>
      </c>
      <c r="V3973" t="str">
        <f>TEXT(W3973*29,"mmm")</f>
        <v>Jun</v>
      </c>
      <c r="W3973">
        <f t="shared" si="377"/>
        <v>6</v>
      </c>
    </row>
    <row r="3974" spans="1:23" ht="32" x14ac:dyDescent="0.2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73"/>
        <v>21</v>
      </c>
      <c r="P3974">
        <f t="shared" si="372"/>
        <v>26.38</v>
      </c>
      <c r="Q3974" s="11" t="s">
        <v>8314</v>
      </c>
      <c r="R3974" t="s">
        <v>8315</v>
      </c>
      <c r="S3974" s="17">
        <f t="shared" si="374"/>
        <v>41981.067523148144</v>
      </c>
      <c r="T3974" s="17">
        <f t="shared" si="375"/>
        <v>42041.067523148144</v>
      </c>
      <c r="U3974">
        <f t="shared" si="376"/>
        <v>2014</v>
      </c>
      <c r="V3974" t="str">
        <f>TEXT(W3974*29,"mmm")</f>
        <v>Dec</v>
      </c>
      <c r="W3974">
        <f t="shared" si="377"/>
        <v>12</v>
      </c>
    </row>
    <row r="3975" spans="1:23" ht="48" x14ac:dyDescent="0.2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73"/>
        <v>78</v>
      </c>
      <c r="P3975">
        <f t="shared" si="372"/>
        <v>105.54</v>
      </c>
      <c r="Q3975" s="11" t="s">
        <v>8314</v>
      </c>
      <c r="R3975" t="s">
        <v>8315</v>
      </c>
      <c r="S3975" s="17">
        <f t="shared" si="374"/>
        <v>42469.68414351852</v>
      </c>
      <c r="T3975" s="17">
        <f t="shared" si="375"/>
        <v>42499.166666666672</v>
      </c>
      <c r="U3975">
        <f t="shared" si="376"/>
        <v>2016</v>
      </c>
      <c r="V3975" t="str">
        <f>TEXT(W3975*29,"mmm")</f>
        <v>Apr</v>
      </c>
      <c r="W3975">
        <f t="shared" si="377"/>
        <v>4</v>
      </c>
    </row>
    <row r="3976" spans="1:23" ht="48" x14ac:dyDescent="0.2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73"/>
        <v>32</v>
      </c>
      <c r="P3976">
        <f t="shared" si="372"/>
        <v>29.09</v>
      </c>
      <c r="Q3976" s="11" t="s">
        <v>8314</v>
      </c>
      <c r="R3976" t="s">
        <v>8315</v>
      </c>
      <c r="S3976" s="17">
        <f t="shared" si="374"/>
        <v>42493.546851851846</v>
      </c>
      <c r="T3976" s="17">
        <f t="shared" si="375"/>
        <v>42523.546851851846</v>
      </c>
      <c r="U3976">
        <f t="shared" si="376"/>
        <v>2016</v>
      </c>
      <c r="V3976" t="str">
        <f>TEXT(W3976*29,"mmm")</f>
        <v>May</v>
      </c>
      <c r="W3976">
        <f t="shared" si="377"/>
        <v>5</v>
      </c>
    </row>
    <row r="3977" spans="1:23" ht="48" x14ac:dyDescent="0.2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73"/>
        <v>0</v>
      </c>
      <c r="P3977">
        <f t="shared" si="372"/>
        <v>0</v>
      </c>
      <c r="Q3977" s="11" t="s">
        <v>8314</v>
      </c>
      <c r="R3977" t="s">
        <v>8315</v>
      </c>
      <c r="S3977" s="17">
        <f t="shared" si="374"/>
        <v>42534.866875</v>
      </c>
      <c r="T3977" s="17">
        <f t="shared" si="375"/>
        <v>42564.866875</v>
      </c>
      <c r="U3977">
        <f t="shared" si="376"/>
        <v>2016</v>
      </c>
      <c r="V3977" t="str">
        <f>TEXT(W3977*29,"mmm")</f>
        <v>Jun</v>
      </c>
      <c r="W3977">
        <f t="shared" si="377"/>
        <v>6</v>
      </c>
    </row>
    <row r="3978" spans="1:23" ht="48" x14ac:dyDescent="0.2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73"/>
        <v>48</v>
      </c>
      <c r="P3978">
        <f t="shared" si="372"/>
        <v>62</v>
      </c>
      <c r="Q3978" s="11" t="s">
        <v>8314</v>
      </c>
      <c r="R3978" t="s">
        <v>8315</v>
      </c>
      <c r="S3978" s="17">
        <f t="shared" si="374"/>
        <v>41830.858344907407</v>
      </c>
      <c r="T3978" s="17">
        <f t="shared" si="375"/>
        <v>41852.291666666664</v>
      </c>
      <c r="U3978">
        <f t="shared" si="376"/>
        <v>2014</v>
      </c>
      <c r="V3978" t="str">
        <f>TEXT(W3978*29,"mmm")</f>
        <v>Jul</v>
      </c>
      <c r="W3978">
        <f t="shared" si="377"/>
        <v>7</v>
      </c>
    </row>
    <row r="3979" spans="1:23" ht="48" x14ac:dyDescent="0.2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73"/>
        <v>1</v>
      </c>
      <c r="P3979">
        <f t="shared" si="372"/>
        <v>217.5</v>
      </c>
      <c r="Q3979" s="11" t="s">
        <v>8314</v>
      </c>
      <c r="R3979" t="s">
        <v>8315</v>
      </c>
      <c r="S3979" s="17">
        <f t="shared" si="374"/>
        <v>42543.788564814815</v>
      </c>
      <c r="T3979" s="17">
        <f t="shared" si="375"/>
        <v>42573.788564814815</v>
      </c>
      <c r="U3979">
        <f t="shared" si="376"/>
        <v>2016</v>
      </c>
      <c r="V3979" t="str">
        <f>TEXT(W3979*29,"mmm")</f>
        <v>Jun</v>
      </c>
      <c r="W3979">
        <f t="shared" si="377"/>
        <v>6</v>
      </c>
    </row>
    <row r="3980" spans="1:23" ht="48" x14ac:dyDescent="0.2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73"/>
        <v>11</v>
      </c>
      <c r="P3980">
        <f t="shared" si="372"/>
        <v>26.75</v>
      </c>
      <c r="Q3980" s="11" t="s">
        <v>8314</v>
      </c>
      <c r="R3980" t="s">
        <v>8315</v>
      </c>
      <c r="S3980" s="17">
        <f t="shared" si="374"/>
        <v>41975.642974537041</v>
      </c>
      <c r="T3980" s="17">
        <f t="shared" si="375"/>
        <v>42035.642974537041</v>
      </c>
      <c r="U3980">
        <f t="shared" si="376"/>
        <v>2014</v>
      </c>
      <c r="V3980" t="str">
        <f>TEXT(W3980*29,"mmm")</f>
        <v>Dec</v>
      </c>
      <c r="W3980">
        <f t="shared" si="377"/>
        <v>12</v>
      </c>
    </row>
    <row r="3981" spans="1:23" ht="48" x14ac:dyDescent="0.2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73"/>
        <v>2</v>
      </c>
      <c r="P3981">
        <f t="shared" si="372"/>
        <v>18.329999999999998</v>
      </c>
      <c r="Q3981" s="11" t="s">
        <v>8314</v>
      </c>
      <c r="R3981" t="s">
        <v>8315</v>
      </c>
      <c r="S3981" s="17">
        <f t="shared" si="374"/>
        <v>42069.903437500005</v>
      </c>
      <c r="T3981" s="17">
        <f t="shared" si="375"/>
        <v>42092.833333333328</v>
      </c>
      <c r="U3981">
        <f t="shared" si="376"/>
        <v>2015</v>
      </c>
      <c r="V3981" t="str">
        <f>TEXT(W3981*29,"mmm")</f>
        <v>Mar</v>
      </c>
      <c r="W3981">
        <f t="shared" si="377"/>
        <v>3</v>
      </c>
    </row>
    <row r="3982" spans="1:23" ht="48" x14ac:dyDescent="0.2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73"/>
        <v>18</v>
      </c>
      <c r="P3982">
        <f t="shared" si="372"/>
        <v>64.290000000000006</v>
      </c>
      <c r="Q3982" s="11" t="s">
        <v>8314</v>
      </c>
      <c r="R3982" t="s">
        <v>8315</v>
      </c>
      <c r="S3982" s="17">
        <f t="shared" si="374"/>
        <v>41795.598923611113</v>
      </c>
      <c r="T3982" s="17">
        <f t="shared" si="375"/>
        <v>41825.598923611113</v>
      </c>
      <c r="U3982">
        <f t="shared" si="376"/>
        <v>2014</v>
      </c>
      <c r="V3982" t="str">
        <f>TEXT(W3982*29,"mmm")</f>
        <v>Jun</v>
      </c>
      <c r="W3982">
        <f t="shared" si="377"/>
        <v>6</v>
      </c>
    </row>
    <row r="3983" spans="1:23" ht="32" x14ac:dyDescent="0.2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73"/>
        <v>4</v>
      </c>
      <c r="P3983">
        <f t="shared" si="372"/>
        <v>175</v>
      </c>
      <c r="Q3983" s="11" t="s">
        <v>8314</v>
      </c>
      <c r="R3983" t="s">
        <v>8315</v>
      </c>
      <c r="S3983" s="17">
        <f t="shared" si="374"/>
        <v>42508.179965277777</v>
      </c>
      <c r="T3983" s="17">
        <f t="shared" si="375"/>
        <v>42568.179965277777</v>
      </c>
      <c r="U3983">
        <f t="shared" si="376"/>
        <v>2016</v>
      </c>
      <c r="V3983" t="str">
        <f>TEXT(W3983*29,"mmm")</f>
        <v>May</v>
      </c>
      <c r="W3983">
        <f t="shared" si="377"/>
        <v>5</v>
      </c>
    </row>
    <row r="3984" spans="1:23" ht="64" x14ac:dyDescent="0.2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73"/>
        <v>20</v>
      </c>
      <c r="P3984">
        <f t="shared" si="372"/>
        <v>34</v>
      </c>
      <c r="Q3984" s="11" t="s">
        <v>8314</v>
      </c>
      <c r="R3984" t="s">
        <v>8315</v>
      </c>
      <c r="S3984" s="17">
        <f t="shared" si="374"/>
        <v>42132.809953703705</v>
      </c>
      <c r="T3984" s="17">
        <f t="shared" si="375"/>
        <v>42192.809953703705</v>
      </c>
      <c r="U3984">
        <f t="shared" si="376"/>
        <v>2015</v>
      </c>
      <c r="V3984" t="str">
        <f>TEXT(W3984*29,"mmm")</f>
        <v>May</v>
      </c>
      <c r="W3984">
        <f t="shared" si="377"/>
        <v>5</v>
      </c>
    </row>
    <row r="3985" spans="1:23" ht="48" x14ac:dyDescent="0.2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73"/>
        <v>35</v>
      </c>
      <c r="P3985">
        <f t="shared" si="372"/>
        <v>84.28</v>
      </c>
      <c r="Q3985" s="11" t="s">
        <v>8314</v>
      </c>
      <c r="R3985" t="s">
        <v>8315</v>
      </c>
      <c r="S3985" s="17">
        <f t="shared" si="374"/>
        <v>41747.86986111111</v>
      </c>
      <c r="T3985" s="17">
        <f t="shared" si="375"/>
        <v>41779.290972222225</v>
      </c>
      <c r="U3985">
        <f t="shared" si="376"/>
        <v>2014</v>
      </c>
      <c r="V3985" t="str">
        <f>TEXT(W3985*29,"mmm")</f>
        <v>Apr</v>
      </c>
      <c r="W3985">
        <f t="shared" si="377"/>
        <v>4</v>
      </c>
    </row>
    <row r="3986" spans="1:23" ht="48" x14ac:dyDescent="0.2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73"/>
        <v>6</v>
      </c>
      <c r="P3986">
        <f t="shared" si="372"/>
        <v>9.5</v>
      </c>
      <c r="Q3986" s="11" t="s">
        <v>8314</v>
      </c>
      <c r="R3986" t="s">
        <v>8315</v>
      </c>
      <c r="S3986" s="17">
        <f t="shared" si="374"/>
        <v>41920.963472222218</v>
      </c>
      <c r="T3986" s="17">
        <f t="shared" si="375"/>
        <v>41951</v>
      </c>
      <c r="U3986">
        <f t="shared" si="376"/>
        <v>2014</v>
      </c>
      <c r="V3986" t="str">
        <f>TEXT(W3986*29,"mmm")</f>
        <v>Oct</v>
      </c>
      <c r="W3986">
        <f t="shared" si="377"/>
        <v>10</v>
      </c>
    </row>
    <row r="3987" spans="1:23" ht="48" x14ac:dyDescent="0.2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73"/>
        <v>32</v>
      </c>
      <c r="P3987">
        <f t="shared" si="372"/>
        <v>33.74</v>
      </c>
      <c r="Q3987" s="11" t="s">
        <v>8314</v>
      </c>
      <c r="R3987" t="s">
        <v>8315</v>
      </c>
      <c r="S3987" s="17">
        <f t="shared" si="374"/>
        <v>42399.707407407404</v>
      </c>
      <c r="T3987" s="17">
        <f t="shared" si="375"/>
        <v>42420.878472222219</v>
      </c>
      <c r="U3987">
        <f t="shared" si="376"/>
        <v>2016</v>
      </c>
      <c r="V3987" t="str">
        <f>TEXT(W3987*29,"mmm")</f>
        <v>Jan</v>
      </c>
      <c r="W3987">
        <f t="shared" si="377"/>
        <v>1</v>
      </c>
    </row>
    <row r="3988" spans="1:23" ht="48" x14ac:dyDescent="0.2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73"/>
        <v>10</v>
      </c>
      <c r="P3988">
        <f t="shared" si="372"/>
        <v>37.54</v>
      </c>
      <c r="Q3988" s="11" t="s">
        <v>8314</v>
      </c>
      <c r="R3988" t="s">
        <v>8315</v>
      </c>
      <c r="S3988" s="17">
        <f t="shared" si="374"/>
        <v>42467.548541666663</v>
      </c>
      <c r="T3988" s="17">
        <f t="shared" si="375"/>
        <v>42496.544444444444</v>
      </c>
      <c r="U3988">
        <f t="shared" si="376"/>
        <v>2016</v>
      </c>
      <c r="V3988" t="str">
        <f>TEXT(W3988*29,"mmm")</f>
        <v>Apr</v>
      </c>
      <c r="W3988">
        <f t="shared" si="377"/>
        <v>4</v>
      </c>
    </row>
    <row r="3989" spans="1:23" ht="48" x14ac:dyDescent="0.2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73"/>
        <v>38</v>
      </c>
      <c r="P3989">
        <f t="shared" si="372"/>
        <v>11.62</v>
      </c>
      <c r="Q3989" s="11" t="s">
        <v>8314</v>
      </c>
      <c r="R3989" t="s">
        <v>8315</v>
      </c>
      <c r="S3989" s="17">
        <f t="shared" si="374"/>
        <v>41765.92465277778</v>
      </c>
      <c r="T3989" s="17">
        <f t="shared" si="375"/>
        <v>41775.92465277778</v>
      </c>
      <c r="U3989">
        <f t="shared" si="376"/>
        <v>2014</v>
      </c>
      <c r="V3989" t="str">
        <f>TEXT(W3989*29,"mmm")</f>
        <v>May</v>
      </c>
      <c r="W3989">
        <f t="shared" si="377"/>
        <v>5</v>
      </c>
    </row>
    <row r="3990" spans="1:23" ht="32" x14ac:dyDescent="0.2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73"/>
        <v>2</v>
      </c>
      <c r="P3990">
        <f t="shared" si="372"/>
        <v>8</v>
      </c>
      <c r="Q3990" s="11" t="s">
        <v>8314</v>
      </c>
      <c r="R3990" t="s">
        <v>8315</v>
      </c>
      <c r="S3990" s="17">
        <f t="shared" si="374"/>
        <v>42230.08116898148</v>
      </c>
      <c r="T3990" s="17">
        <f t="shared" si="375"/>
        <v>42245.08116898148</v>
      </c>
      <c r="U3990">
        <f t="shared" si="376"/>
        <v>2015</v>
      </c>
      <c r="V3990" t="str">
        <f>TEXT(W3990*29,"mmm")</f>
        <v>Aug</v>
      </c>
      <c r="W3990">
        <f t="shared" si="377"/>
        <v>8</v>
      </c>
    </row>
    <row r="3991" spans="1:23" ht="48" x14ac:dyDescent="0.2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73"/>
        <v>0</v>
      </c>
      <c r="P3991">
        <f t="shared" si="372"/>
        <v>0</v>
      </c>
      <c r="Q3991" s="11" t="s">
        <v>8314</v>
      </c>
      <c r="R3991" t="s">
        <v>8315</v>
      </c>
      <c r="S3991" s="17">
        <f t="shared" si="374"/>
        <v>42286.749780092592</v>
      </c>
      <c r="T3991" s="17">
        <f t="shared" si="375"/>
        <v>42316.791446759264</v>
      </c>
      <c r="U3991">
        <f t="shared" si="376"/>
        <v>2015</v>
      </c>
      <c r="V3991" t="str">
        <f>TEXT(W3991*29,"mmm")</f>
        <v>Oct</v>
      </c>
      <c r="W3991">
        <f t="shared" si="377"/>
        <v>10</v>
      </c>
    </row>
    <row r="3992" spans="1:23" ht="48" x14ac:dyDescent="0.2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73"/>
        <v>4</v>
      </c>
      <c r="P3992">
        <f t="shared" si="372"/>
        <v>23</v>
      </c>
      <c r="Q3992" s="11" t="s">
        <v>8314</v>
      </c>
      <c r="R3992" t="s">
        <v>8315</v>
      </c>
      <c r="S3992" s="17">
        <f t="shared" si="374"/>
        <v>42401.672372685185</v>
      </c>
      <c r="T3992" s="17">
        <f t="shared" si="375"/>
        <v>42431.672372685185</v>
      </c>
      <c r="U3992">
        <f t="shared" si="376"/>
        <v>2016</v>
      </c>
      <c r="V3992" t="str">
        <f>TEXT(W3992*29,"mmm")</f>
        <v>Feb</v>
      </c>
      <c r="W3992">
        <f t="shared" si="377"/>
        <v>2</v>
      </c>
    </row>
    <row r="3993" spans="1:23" ht="32" x14ac:dyDescent="0.2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73"/>
        <v>20</v>
      </c>
      <c r="P3993">
        <f t="shared" si="372"/>
        <v>100</v>
      </c>
      <c r="Q3993" s="11" t="s">
        <v>8314</v>
      </c>
      <c r="R3993" t="s">
        <v>8315</v>
      </c>
      <c r="S3993" s="17">
        <f t="shared" si="374"/>
        <v>42125.644467592589</v>
      </c>
      <c r="T3993" s="17">
        <f t="shared" si="375"/>
        <v>42155.644467592589</v>
      </c>
      <c r="U3993">
        <f t="shared" si="376"/>
        <v>2015</v>
      </c>
      <c r="V3993" t="str">
        <f>TEXT(W3993*29,"mmm")</f>
        <v>May</v>
      </c>
      <c r="W3993">
        <f t="shared" si="377"/>
        <v>5</v>
      </c>
    </row>
    <row r="3994" spans="1:23" ht="48" x14ac:dyDescent="0.2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73"/>
        <v>5</v>
      </c>
      <c r="P3994">
        <f t="shared" si="372"/>
        <v>60.11</v>
      </c>
      <c r="Q3994" s="11" t="s">
        <v>8314</v>
      </c>
      <c r="R3994" t="s">
        <v>8315</v>
      </c>
      <c r="S3994" s="17">
        <f t="shared" si="374"/>
        <v>42289.94049768518</v>
      </c>
      <c r="T3994" s="17">
        <f t="shared" si="375"/>
        <v>42349.982164351852</v>
      </c>
      <c r="U3994">
        <f t="shared" si="376"/>
        <v>2015</v>
      </c>
      <c r="V3994" t="str">
        <f>TEXT(W3994*29,"mmm")</f>
        <v>Oct</v>
      </c>
      <c r="W3994">
        <f t="shared" si="377"/>
        <v>10</v>
      </c>
    </row>
    <row r="3995" spans="1:23" ht="48" x14ac:dyDescent="0.2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73"/>
        <v>0</v>
      </c>
      <c r="P3995">
        <f t="shared" si="372"/>
        <v>3</v>
      </c>
      <c r="Q3995" s="11" t="s">
        <v>8314</v>
      </c>
      <c r="R3995" t="s">
        <v>8315</v>
      </c>
      <c r="S3995" s="17">
        <f t="shared" si="374"/>
        <v>42107.864722222221</v>
      </c>
      <c r="T3995" s="17">
        <f t="shared" si="375"/>
        <v>42137.864722222221</v>
      </c>
      <c r="U3995">
        <f t="shared" si="376"/>
        <v>2015</v>
      </c>
      <c r="V3995" t="str">
        <f>TEXT(W3995*29,"mmm")</f>
        <v>Apr</v>
      </c>
      <c r="W3995">
        <f t="shared" si="377"/>
        <v>4</v>
      </c>
    </row>
    <row r="3996" spans="1:23" ht="32" x14ac:dyDescent="0.2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73"/>
        <v>0</v>
      </c>
      <c r="P3996">
        <f t="shared" si="372"/>
        <v>5</v>
      </c>
      <c r="Q3996" s="11" t="s">
        <v>8314</v>
      </c>
      <c r="R3996" t="s">
        <v>8315</v>
      </c>
      <c r="S3996" s="17">
        <f t="shared" si="374"/>
        <v>41809.389930555553</v>
      </c>
      <c r="T3996" s="17">
        <f t="shared" si="375"/>
        <v>41839.389930555553</v>
      </c>
      <c r="U3996">
        <f t="shared" si="376"/>
        <v>2014</v>
      </c>
      <c r="V3996" t="str">
        <f>TEXT(W3996*29,"mmm")</f>
        <v>Jun</v>
      </c>
      <c r="W3996">
        <f t="shared" si="377"/>
        <v>6</v>
      </c>
    </row>
    <row r="3997" spans="1:23" ht="48" x14ac:dyDescent="0.2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73"/>
        <v>35</v>
      </c>
      <c r="P3997">
        <f t="shared" si="372"/>
        <v>17.5</v>
      </c>
      <c r="Q3997" s="11" t="s">
        <v>8314</v>
      </c>
      <c r="R3997" t="s">
        <v>8315</v>
      </c>
      <c r="S3997" s="17">
        <f t="shared" si="374"/>
        <v>42019.683761574073</v>
      </c>
      <c r="T3997" s="17">
        <f t="shared" si="375"/>
        <v>42049.477083333331</v>
      </c>
      <c r="U3997">
        <f t="shared" si="376"/>
        <v>2015</v>
      </c>
      <c r="V3997" t="str">
        <f>TEXT(W3997*29,"mmm")</f>
        <v>Jan</v>
      </c>
      <c r="W3997">
        <f t="shared" si="377"/>
        <v>1</v>
      </c>
    </row>
    <row r="3998" spans="1:23" ht="48" x14ac:dyDescent="0.2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73"/>
        <v>17</v>
      </c>
      <c r="P3998">
        <f t="shared" si="372"/>
        <v>29.24</v>
      </c>
      <c r="Q3998" s="11" t="s">
        <v>8314</v>
      </c>
      <c r="R3998" t="s">
        <v>8315</v>
      </c>
      <c r="S3998" s="17">
        <f t="shared" si="374"/>
        <v>41950.26694444444</v>
      </c>
      <c r="T3998" s="17">
        <f t="shared" si="375"/>
        <v>41963.669444444444</v>
      </c>
      <c r="U3998">
        <f t="shared" si="376"/>
        <v>2014</v>
      </c>
      <c r="V3998" t="str">
        <f>TEXT(W3998*29,"mmm")</f>
        <v>Nov</v>
      </c>
      <c r="W3998">
        <f t="shared" si="377"/>
        <v>11</v>
      </c>
    </row>
    <row r="3999" spans="1:23" ht="48" x14ac:dyDescent="0.2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73"/>
        <v>0</v>
      </c>
      <c r="P3999">
        <f t="shared" si="372"/>
        <v>0</v>
      </c>
      <c r="Q3999" s="11" t="s">
        <v>8314</v>
      </c>
      <c r="R3999" t="s">
        <v>8315</v>
      </c>
      <c r="S3999" s="17">
        <f t="shared" si="374"/>
        <v>42069.391446759255</v>
      </c>
      <c r="T3999" s="17">
        <f t="shared" si="375"/>
        <v>42099.349780092598</v>
      </c>
      <c r="U3999">
        <f t="shared" si="376"/>
        <v>2015</v>
      </c>
      <c r="V3999" t="str">
        <f>TEXT(W3999*29,"mmm")</f>
        <v>Mar</v>
      </c>
      <c r="W3999">
        <f t="shared" si="377"/>
        <v>3</v>
      </c>
    </row>
    <row r="4000" spans="1:23" ht="48" x14ac:dyDescent="0.2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73"/>
        <v>57</v>
      </c>
      <c r="P4000">
        <f t="shared" si="372"/>
        <v>59.58</v>
      </c>
      <c r="Q4000" s="11" t="s">
        <v>8314</v>
      </c>
      <c r="R4000" t="s">
        <v>8315</v>
      </c>
      <c r="S4000" s="17">
        <f t="shared" si="374"/>
        <v>42061.963263888887</v>
      </c>
      <c r="T4000" s="17">
        <f t="shared" si="375"/>
        <v>42091.921597222223</v>
      </c>
      <c r="U4000">
        <f t="shared" si="376"/>
        <v>2015</v>
      </c>
      <c r="V4000" t="str">
        <f>TEXT(W4000*29,"mmm")</f>
        <v>Feb</v>
      </c>
      <c r="W4000">
        <f t="shared" si="377"/>
        <v>2</v>
      </c>
    </row>
    <row r="4001" spans="1:23" ht="48" x14ac:dyDescent="0.2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73"/>
        <v>17</v>
      </c>
      <c r="P4001">
        <f t="shared" si="372"/>
        <v>82.57</v>
      </c>
      <c r="Q4001" s="11" t="s">
        <v>8314</v>
      </c>
      <c r="R4001" t="s">
        <v>8315</v>
      </c>
      <c r="S4001" s="17">
        <f t="shared" si="374"/>
        <v>41842.828680555554</v>
      </c>
      <c r="T4001" s="17">
        <f t="shared" si="375"/>
        <v>41882.827650462961</v>
      </c>
      <c r="U4001">
        <f t="shared" si="376"/>
        <v>2014</v>
      </c>
      <c r="V4001" t="str">
        <f>TEXT(W4001*29,"mmm")</f>
        <v>Jul</v>
      </c>
      <c r="W4001">
        <f t="shared" si="377"/>
        <v>7</v>
      </c>
    </row>
    <row r="4002" spans="1:23" ht="16" x14ac:dyDescent="0.2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73"/>
        <v>0</v>
      </c>
      <c r="P4002">
        <f t="shared" si="372"/>
        <v>10</v>
      </c>
      <c r="Q4002" s="11" t="s">
        <v>8314</v>
      </c>
      <c r="R4002" t="s">
        <v>8315</v>
      </c>
      <c r="S4002" s="17">
        <f t="shared" si="374"/>
        <v>42437.64534722222</v>
      </c>
      <c r="T4002" s="17">
        <f t="shared" si="375"/>
        <v>42497.603680555556</v>
      </c>
      <c r="U4002">
        <f t="shared" si="376"/>
        <v>2016</v>
      </c>
      <c r="V4002" t="str">
        <f>TEXT(W4002*29,"mmm")</f>
        <v>Mar</v>
      </c>
      <c r="W4002">
        <f t="shared" si="377"/>
        <v>3</v>
      </c>
    </row>
    <row r="4003" spans="1:23" ht="48" x14ac:dyDescent="0.2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73"/>
        <v>38</v>
      </c>
      <c r="P4003">
        <f t="shared" si="372"/>
        <v>32.36</v>
      </c>
      <c r="Q4003" s="11" t="s">
        <v>8314</v>
      </c>
      <c r="R4003" t="s">
        <v>8315</v>
      </c>
      <c r="S4003" s="17">
        <f t="shared" si="374"/>
        <v>42775.964212962965</v>
      </c>
      <c r="T4003" s="17">
        <f t="shared" si="375"/>
        <v>42795.791666666672</v>
      </c>
      <c r="U4003">
        <f t="shared" si="376"/>
        <v>2017</v>
      </c>
      <c r="V4003" t="str">
        <f>TEXT(W4003*29,"mmm")</f>
        <v>Feb</v>
      </c>
      <c r="W4003">
        <f t="shared" si="377"/>
        <v>2</v>
      </c>
    </row>
    <row r="4004" spans="1:23" ht="48" x14ac:dyDescent="0.2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73"/>
        <v>2</v>
      </c>
      <c r="P4004">
        <f t="shared" si="372"/>
        <v>5.75</v>
      </c>
      <c r="Q4004" s="11" t="s">
        <v>8314</v>
      </c>
      <c r="R4004" t="s">
        <v>8315</v>
      </c>
      <c r="S4004" s="17">
        <f t="shared" si="374"/>
        <v>41879.043530092589</v>
      </c>
      <c r="T4004" s="17">
        <f t="shared" si="375"/>
        <v>41909.043530092589</v>
      </c>
      <c r="U4004">
        <f t="shared" si="376"/>
        <v>2014</v>
      </c>
      <c r="V4004" t="str">
        <f>TEXT(W4004*29,"mmm")</f>
        <v>Aug</v>
      </c>
      <c r="W4004">
        <f t="shared" si="377"/>
        <v>8</v>
      </c>
    </row>
    <row r="4005" spans="1:23" ht="48" x14ac:dyDescent="0.2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73"/>
        <v>10</v>
      </c>
      <c r="P4005">
        <f t="shared" si="372"/>
        <v>100.5</v>
      </c>
      <c r="Q4005" s="11" t="s">
        <v>8314</v>
      </c>
      <c r="R4005" t="s">
        <v>8315</v>
      </c>
      <c r="S4005" s="17">
        <f t="shared" si="374"/>
        <v>42020.587349537032</v>
      </c>
      <c r="T4005" s="17">
        <f t="shared" si="375"/>
        <v>42050.587349537032</v>
      </c>
      <c r="U4005">
        <f t="shared" si="376"/>
        <v>2015</v>
      </c>
      <c r="V4005" t="str">
        <f>TEXT(W4005*29,"mmm")</f>
        <v>Jan</v>
      </c>
      <c r="W4005">
        <f t="shared" si="377"/>
        <v>1</v>
      </c>
    </row>
    <row r="4006" spans="1:23" ht="16" x14ac:dyDescent="0.2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73"/>
        <v>0</v>
      </c>
      <c r="P4006">
        <f t="shared" si="372"/>
        <v>1</v>
      </c>
      <c r="Q4006" s="11" t="s">
        <v>8314</v>
      </c>
      <c r="R4006" t="s">
        <v>8315</v>
      </c>
      <c r="S4006" s="17">
        <f t="shared" si="374"/>
        <v>41890.16269675926</v>
      </c>
      <c r="T4006" s="17">
        <f t="shared" si="375"/>
        <v>41920.16269675926</v>
      </c>
      <c r="U4006">
        <f t="shared" si="376"/>
        <v>2014</v>
      </c>
      <c r="V4006" t="str">
        <f>TEXT(W4006*29,"mmm")</f>
        <v>Sep</v>
      </c>
      <c r="W4006">
        <f t="shared" si="377"/>
        <v>9</v>
      </c>
    </row>
    <row r="4007" spans="1:23" ht="48" x14ac:dyDescent="0.2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73"/>
        <v>1</v>
      </c>
      <c r="P4007">
        <f t="shared" si="372"/>
        <v>20</v>
      </c>
      <c r="Q4007" s="11" t="s">
        <v>8314</v>
      </c>
      <c r="R4007" t="s">
        <v>8315</v>
      </c>
      <c r="S4007" s="17">
        <f t="shared" si="374"/>
        <v>41872.807696759257</v>
      </c>
      <c r="T4007" s="17">
        <f t="shared" si="375"/>
        <v>41932.807696759257</v>
      </c>
      <c r="U4007">
        <f t="shared" si="376"/>
        <v>2014</v>
      </c>
      <c r="V4007" t="str">
        <f>TEXT(W4007*29,"mmm")</f>
        <v>Aug</v>
      </c>
      <c r="W4007">
        <f t="shared" si="377"/>
        <v>8</v>
      </c>
    </row>
    <row r="4008" spans="1:23" ht="48" x14ac:dyDescent="0.2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73"/>
        <v>0</v>
      </c>
      <c r="P4008">
        <f t="shared" si="372"/>
        <v>2</v>
      </c>
      <c r="Q4008" s="11" t="s">
        <v>8314</v>
      </c>
      <c r="R4008" t="s">
        <v>8315</v>
      </c>
      <c r="S4008" s="17">
        <f t="shared" si="374"/>
        <v>42391.772997685184</v>
      </c>
      <c r="T4008" s="17">
        <f t="shared" si="375"/>
        <v>42416.772997685184</v>
      </c>
      <c r="U4008">
        <f t="shared" si="376"/>
        <v>2016</v>
      </c>
      <c r="V4008" t="str">
        <f>TEXT(W4008*29,"mmm")</f>
        <v>Jan</v>
      </c>
      <c r="W4008">
        <f t="shared" si="377"/>
        <v>1</v>
      </c>
    </row>
    <row r="4009" spans="1:23" ht="48" x14ac:dyDescent="0.2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73"/>
        <v>0</v>
      </c>
      <c r="P4009">
        <f t="shared" si="372"/>
        <v>5</v>
      </c>
      <c r="Q4009" s="11" t="s">
        <v>8314</v>
      </c>
      <c r="R4009" t="s">
        <v>8315</v>
      </c>
      <c r="S4009" s="17">
        <f t="shared" si="374"/>
        <v>41848.772928240738</v>
      </c>
      <c r="T4009" s="17">
        <f t="shared" si="375"/>
        <v>41877.686111111114</v>
      </c>
      <c r="U4009">
        <f t="shared" si="376"/>
        <v>2014</v>
      </c>
      <c r="V4009" t="str">
        <f>TEXT(W4009*29,"mmm")</f>
        <v>Jul</v>
      </c>
      <c r="W4009">
        <f t="shared" si="377"/>
        <v>7</v>
      </c>
    </row>
    <row r="4010" spans="1:23" ht="48" x14ac:dyDescent="0.2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73"/>
        <v>6</v>
      </c>
      <c r="P4010">
        <f t="shared" si="372"/>
        <v>15</v>
      </c>
      <c r="Q4010" s="11" t="s">
        <v>8314</v>
      </c>
      <c r="R4010" t="s">
        <v>8315</v>
      </c>
      <c r="S4010" s="17">
        <f t="shared" si="374"/>
        <v>42177.964201388888</v>
      </c>
      <c r="T4010" s="17">
        <f t="shared" si="375"/>
        <v>42207.964201388888</v>
      </c>
      <c r="U4010">
        <f t="shared" si="376"/>
        <v>2015</v>
      </c>
      <c r="V4010" t="str">
        <f>TEXT(W4010*29,"mmm")</f>
        <v>Jun</v>
      </c>
      <c r="W4010">
        <f t="shared" si="377"/>
        <v>6</v>
      </c>
    </row>
    <row r="4011" spans="1:23" ht="48" x14ac:dyDescent="0.2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73"/>
        <v>4</v>
      </c>
      <c r="P4011">
        <f t="shared" si="372"/>
        <v>25</v>
      </c>
      <c r="Q4011" s="11" t="s">
        <v>8314</v>
      </c>
      <c r="R4011" t="s">
        <v>8315</v>
      </c>
      <c r="S4011" s="17">
        <f t="shared" si="374"/>
        <v>41851.700925925928</v>
      </c>
      <c r="T4011" s="17">
        <f t="shared" si="375"/>
        <v>41891.700925925928</v>
      </c>
      <c r="U4011">
        <f t="shared" si="376"/>
        <v>2014</v>
      </c>
      <c r="V4011" t="str">
        <f>TEXT(W4011*29,"mmm")</f>
        <v>Jul</v>
      </c>
      <c r="W4011">
        <f t="shared" si="377"/>
        <v>7</v>
      </c>
    </row>
    <row r="4012" spans="1:23" ht="48" x14ac:dyDescent="0.2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73"/>
        <v>24</v>
      </c>
      <c r="P4012">
        <f t="shared" si="372"/>
        <v>45.84</v>
      </c>
      <c r="Q4012" s="11" t="s">
        <v>8314</v>
      </c>
      <c r="R4012" t="s">
        <v>8315</v>
      </c>
      <c r="S4012" s="17">
        <f t="shared" si="374"/>
        <v>41921.770439814813</v>
      </c>
      <c r="T4012" s="17">
        <f t="shared" si="375"/>
        <v>41938.770439814813</v>
      </c>
      <c r="U4012">
        <f t="shared" si="376"/>
        <v>2014</v>
      </c>
      <c r="V4012" t="str">
        <f>TEXT(W4012*29,"mmm")</f>
        <v>Oct</v>
      </c>
      <c r="W4012">
        <f t="shared" si="377"/>
        <v>10</v>
      </c>
    </row>
    <row r="4013" spans="1:23" ht="48" x14ac:dyDescent="0.2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73"/>
        <v>8</v>
      </c>
      <c r="P4013">
        <f t="shared" si="372"/>
        <v>4.75</v>
      </c>
      <c r="Q4013" s="11" t="s">
        <v>8314</v>
      </c>
      <c r="R4013" t="s">
        <v>8315</v>
      </c>
      <c r="S4013" s="17">
        <f t="shared" si="374"/>
        <v>42002.54488425926</v>
      </c>
      <c r="T4013" s="17">
        <f t="shared" si="375"/>
        <v>42032.54488425926</v>
      </c>
      <c r="U4013">
        <f t="shared" si="376"/>
        <v>2014</v>
      </c>
      <c r="V4013" t="str">
        <f>TEXT(W4013*29,"mmm")</f>
        <v>Dec</v>
      </c>
      <c r="W4013">
        <f t="shared" si="377"/>
        <v>12</v>
      </c>
    </row>
    <row r="4014" spans="1:23" ht="48" x14ac:dyDescent="0.2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73"/>
        <v>0</v>
      </c>
      <c r="P4014">
        <f t="shared" si="372"/>
        <v>0</v>
      </c>
      <c r="Q4014" s="11" t="s">
        <v>8314</v>
      </c>
      <c r="R4014" t="s">
        <v>8315</v>
      </c>
      <c r="S4014" s="17">
        <f t="shared" si="374"/>
        <v>42096.544548611113</v>
      </c>
      <c r="T4014" s="17">
        <f t="shared" si="375"/>
        <v>42126.544548611113</v>
      </c>
      <c r="U4014">
        <f t="shared" si="376"/>
        <v>2015</v>
      </c>
      <c r="V4014" t="str">
        <f>TEXT(W4014*29,"mmm")</f>
        <v>Apr</v>
      </c>
      <c r="W4014">
        <f t="shared" si="377"/>
        <v>4</v>
      </c>
    </row>
    <row r="4015" spans="1:23" ht="48" x14ac:dyDescent="0.2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73"/>
        <v>1</v>
      </c>
      <c r="P4015">
        <f t="shared" si="372"/>
        <v>13</v>
      </c>
      <c r="Q4015" s="11" t="s">
        <v>8314</v>
      </c>
      <c r="R4015" t="s">
        <v>8315</v>
      </c>
      <c r="S4015" s="17">
        <f t="shared" si="374"/>
        <v>42021.301192129627</v>
      </c>
      <c r="T4015" s="17">
        <f t="shared" si="375"/>
        <v>42051.301192129627</v>
      </c>
      <c r="U4015">
        <f t="shared" si="376"/>
        <v>2015</v>
      </c>
      <c r="V4015" t="str">
        <f>TEXT(W4015*29,"mmm")</f>
        <v>Jan</v>
      </c>
      <c r="W4015">
        <f t="shared" si="377"/>
        <v>1</v>
      </c>
    </row>
    <row r="4016" spans="1:23" ht="48" x14ac:dyDescent="0.2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73"/>
        <v>0</v>
      </c>
      <c r="P4016">
        <f t="shared" si="372"/>
        <v>0</v>
      </c>
      <c r="Q4016" s="11" t="s">
        <v>8314</v>
      </c>
      <c r="R4016" t="s">
        <v>8315</v>
      </c>
      <c r="S4016" s="17">
        <f t="shared" si="374"/>
        <v>42419.246168981481</v>
      </c>
      <c r="T4016" s="17">
        <f t="shared" si="375"/>
        <v>42434.246168981481</v>
      </c>
      <c r="U4016">
        <f t="shared" si="376"/>
        <v>2016</v>
      </c>
      <c r="V4016" t="str">
        <f>TEXT(W4016*29,"mmm")</f>
        <v>Feb</v>
      </c>
      <c r="W4016">
        <f t="shared" si="377"/>
        <v>2</v>
      </c>
    </row>
    <row r="4017" spans="1:23" ht="48" x14ac:dyDescent="0.2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73"/>
        <v>0</v>
      </c>
      <c r="P4017">
        <f t="shared" si="372"/>
        <v>1</v>
      </c>
      <c r="Q4017" s="11" t="s">
        <v>8314</v>
      </c>
      <c r="R4017" t="s">
        <v>8315</v>
      </c>
      <c r="S4017" s="17">
        <f t="shared" si="374"/>
        <v>42174.780821759254</v>
      </c>
      <c r="T4017" s="17">
        <f t="shared" si="375"/>
        <v>42204.780821759254</v>
      </c>
      <c r="U4017">
        <f t="shared" si="376"/>
        <v>2015</v>
      </c>
      <c r="V4017" t="str">
        <f>TEXT(W4017*29,"mmm")</f>
        <v>Jun</v>
      </c>
      <c r="W4017">
        <f t="shared" si="377"/>
        <v>6</v>
      </c>
    </row>
    <row r="4018" spans="1:23" ht="48" x14ac:dyDescent="0.2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73"/>
        <v>14</v>
      </c>
      <c r="P4018">
        <f t="shared" si="372"/>
        <v>10</v>
      </c>
      <c r="Q4018" s="11" t="s">
        <v>8314</v>
      </c>
      <c r="R4018" t="s">
        <v>8315</v>
      </c>
      <c r="S4018" s="17">
        <f t="shared" si="374"/>
        <v>41869.872685185182</v>
      </c>
      <c r="T4018" s="17">
        <f t="shared" si="375"/>
        <v>41899.872685185182</v>
      </c>
      <c r="U4018">
        <f t="shared" si="376"/>
        <v>2014</v>
      </c>
      <c r="V4018" t="str">
        <f>TEXT(W4018*29,"mmm")</f>
        <v>Aug</v>
      </c>
      <c r="W4018">
        <f t="shared" si="377"/>
        <v>8</v>
      </c>
    </row>
    <row r="4019" spans="1:23" ht="48" x14ac:dyDescent="0.2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73"/>
        <v>1</v>
      </c>
      <c r="P4019">
        <f t="shared" si="372"/>
        <v>52.5</v>
      </c>
      <c r="Q4019" s="11" t="s">
        <v>8314</v>
      </c>
      <c r="R4019" t="s">
        <v>8315</v>
      </c>
      <c r="S4019" s="17">
        <f t="shared" si="374"/>
        <v>41856.672152777777</v>
      </c>
      <c r="T4019" s="17">
        <f t="shared" si="375"/>
        <v>41886.672152777777</v>
      </c>
      <c r="U4019">
        <f t="shared" si="376"/>
        <v>2014</v>
      </c>
      <c r="V4019" t="str">
        <f>TEXT(W4019*29,"mmm")</f>
        <v>Aug</v>
      </c>
      <c r="W4019">
        <f t="shared" si="377"/>
        <v>8</v>
      </c>
    </row>
    <row r="4020" spans="1:23" ht="32" x14ac:dyDescent="0.2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73"/>
        <v>9</v>
      </c>
      <c r="P4020">
        <f t="shared" si="372"/>
        <v>32.5</v>
      </c>
      <c r="Q4020" s="11" t="s">
        <v>8314</v>
      </c>
      <c r="R4020" t="s">
        <v>8315</v>
      </c>
      <c r="S4020" s="17">
        <f t="shared" si="374"/>
        <v>42620.91097222222</v>
      </c>
      <c r="T4020" s="17">
        <f t="shared" si="375"/>
        <v>42650.91097222222</v>
      </c>
      <c r="U4020">
        <f t="shared" si="376"/>
        <v>2016</v>
      </c>
      <c r="V4020" t="str">
        <f>TEXT(W4020*29,"mmm")</f>
        <v>Sep</v>
      </c>
      <c r="W4020">
        <f t="shared" si="377"/>
        <v>9</v>
      </c>
    </row>
    <row r="4021" spans="1:23" ht="48" x14ac:dyDescent="0.2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73"/>
        <v>1</v>
      </c>
      <c r="P4021">
        <f t="shared" si="372"/>
        <v>7.25</v>
      </c>
      <c r="Q4021" s="11" t="s">
        <v>8314</v>
      </c>
      <c r="R4021" t="s">
        <v>8315</v>
      </c>
      <c r="S4021" s="17">
        <f t="shared" si="374"/>
        <v>42417.675879629634</v>
      </c>
      <c r="T4021" s="17">
        <f t="shared" si="375"/>
        <v>42475.686111111107</v>
      </c>
      <c r="U4021">
        <f t="shared" si="376"/>
        <v>2016</v>
      </c>
      <c r="V4021" t="str">
        <f>TEXT(W4021*29,"mmm")</f>
        <v>Feb</v>
      </c>
      <c r="W4021">
        <f t="shared" si="377"/>
        <v>2</v>
      </c>
    </row>
    <row r="4022" spans="1:23" ht="48" x14ac:dyDescent="0.2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73"/>
        <v>17</v>
      </c>
      <c r="P4022">
        <f t="shared" si="372"/>
        <v>33.33</v>
      </c>
      <c r="Q4022" s="11" t="s">
        <v>8314</v>
      </c>
      <c r="R4022" t="s">
        <v>8315</v>
      </c>
      <c r="S4022" s="17">
        <f t="shared" si="374"/>
        <v>42057.190960648149</v>
      </c>
      <c r="T4022" s="17">
        <f t="shared" si="375"/>
        <v>42087.149293981478</v>
      </c>
      <c r="U4022">
        <f t="shared" si="376"/>
        <v>2015</v>
      </c>
      <c r="V4022" t="str">
        <f>TEXT(W4022*29,"mmm")</f>
        <v>Feb</v>
      </c>
      <c r="W4022">
        <f t="shared" si="377"/>
        <v>2</v>
      </c>
    </row>
    <row r="4023" spans="1:23" ht="48" x14ac:dyDescent="0.2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73"/>
        <v>1</v>
      </c>
      <c r="P4023">
        <f t="shared" si="372"/>
        <v>62.5</v>
      </c>
      <c r="Q4023" s="11" t="s">
        <v>8314</v>
      </c>
      <c r="R4023" t="s">
        <v>8315</v>
      </c>
      <c r="S4023" s="17">
        <f t="shared" si="374"/>
        <v>41878.911550925928</v>
      </c>
      <c r="T4023" s="17">
        <f t="shared" si="375"/>
        <v>41938.911550925928</v>
      </c>
      <c r="U4023">
        <f t="shared" si="376"/>
        <v>2014</v>
      </c>
      <c r="V4023" t="str">
        <f>TEXT(W4023*29,"mmm")</f>
        <v>Aug</v>
      </c>
      <c r="W4023">
        <f t="shared" si="377"/>
        <v>8</v>
      </c>
    </row>
    <row r="4024" spans="1:23" ht="32" x14ac:dyDescent="0.2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73"/>
        <v>70</v>
      </c>
      <c r="P4024">
        <f t="shared" si="372"/>
        <v>63.56</v>
      </c>
      <c r="Q4024" s="11" t="s">
        <v>8314</v>
      </c>
      <c r="R4024" t="s">
        <v>8315</v>
      </c>
      <c r="S4024" s="17">
        <f t="shared" si="374"/>
        <v>41990.584108796291</v>
      </c>
      <c r="T4024" s="17">
        <f t="shared" si="375"/>
        <v>42036.120833333334</v>
      </c>
      <c r="U4024">
        <f t="shared" si="376"/>
        <v>2014</v>
      </c>
      <c r="V4024" t="str">
        <f>TEXT(W4024*29,"mmm")</f>
        <v>Dec</v>
      </c>
      <c r="W4024">
        <f t="shared" si="377"/>
        <v>12</v>
      </c>
    </row>
    <row r="4025" spans="1:23" ht="48" x14ac:dyDescent="0.2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73"/>
        <v>0</v>
      </c>
      <c r="P4025">
        <f t="shared" si="372"/>
        <v>0</v>
      </c>
      <c r="Q4025" s="11" t="s">
        <v>8314</v>
      </c>
      <c r="R4025" t="s">
        <v>8315</v>
      </c>
      <c r="S4025" s="17">
        <f t="shared" si="374"/>
        <v>42408.999571759254</v>
      </c>
      <c r="T4025" s="17">
        <f t="shared" si="375"/>
        <v>42453.957905092597</v>
      </c>
      <c r="U4025">
        <f t="shared" si="376"/>
        <v>2016</v>
      </c>
      <c r="V4025" t="str">
        <f>TEXT(W4025*29,"mmm")</f>
        <v>Feb</v>
      </c>
      <c r="W4025">
        <f t="shared" si="377"/>
        <v>2</v>
      </c>
    </row>
    <row r="4026" spans="1:23" ht="48" x14ac:dyDescent="0.2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73"/>
        <v>1</v>
      </c>
      <c r="P4026">
        <f t="shared" si="372"/>
        <v>10</v>
      </c>
      <c r="Q4026" s="11" t="s">
        <v>8314</v>
      </c>
      <c r="R4026" t="s">
        <v>8315</v>
      </c>
      <c r="S4026" s="17">
        <f t="shared" si="374"/>
        <v>42217.670104166667</v>
      </c>
      <c r="T4026" s="17">
        <f t="shared" si="375"/>
        <v>42247.670104166667</v>
      </c>
      <c r="U4026">
        <f t="shared" si="376"/>
        <v>2015</v>
      </c>
      <c r="V4026" t="str">
        <f>TEXT(W4026*29,"mmm")</f>
        <v>Aug</v>
      </c>
      <c r="W4026">
        <f t="shared" si="377"/>
        <v>8</v>
      </c>
    </row>
    <row r="4027" spans="1:23" ht="48" x14ac:dyDescent="0.2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73"/>
        <v>5</v>
      </c>
      <c r="P4027">
        <f t="shared" si="372"/>
        <v>62.5</v>
      </c>
      <c r="Q4027" s="11" t="s">
        <v>8314</v>
      </c>
      <c r="R4027" t="s">
        <v>8315</v>
      </c>
      <c r="S4027" s="17">
        <f t="shared" si="374"/>
        <v>42151.237685185188</v>
      </c>
      <c r="T4027" s="17">
        <f t="shared" si="375"/>
        <v>42211.237685185188</v>
      </c>
      <c r="U4027">
        <f t="shared" si="376"/>
        <v>2015</v>
      </c>
      <c r="V4027" t="str">
        <f>TEXT(W4027*29,"mmm")</f>
        <v>May</v>
      </c>
      <c r="W4027">
        <f t="shared" si="377"/>
        <v>5</v>
      </c>
    </row>
    <row r="4028" spans="1:23" ht="48" x14ac:dyDescent="0.2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73"/>
        <v>0</v>
      </c>
      <c r="P4028">
        <f t="shared" si="372"/>
        <v>0</v>
      </c>
      <c r="Q4028" s="11" t="s">
        <v>8314</v>
      </c>
      <c r="R4028" t="s">
        <v>8315</v>
      </c>
      <c r="S4028" s="17">
        <f t="shared" si="374"/>
        <v>42282.655543981484</v>
      </c>
      <c r="T4028" s="17">
        <f t="shared" si="375"/>
        <v>42342.697210648148</v>
      </c>
      <c r="U4028">
        <f t="shared" si="376"/>
        <v>2015</v>
      </c>
      <c r="V4028" t="str">
        <f>TEXT(W4028*29,"mmm")</f>
        <v>Oct</v>
      </c>
      <c r="W4028">
        <f t="shared" si="377"/>
        <v>10</v>
      </c>
    </row>
    <row r="4029" spans="1:23" ht="48" x14ac:dyDescent="0.2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73"/>
        <v>7</v>
      </c>
      <c r="P4029">
        <f t="shared" si="372"/>
        <v>30.71</v>
      </c>
      <c r="Q4029" s="11" t="s">
        <v>8314</v>
      </c>
      <c r="R4029" t="s">
        <v>8315</v>
      </c>
      <c r="S4029" s="17">
        <f t="shared" si="374"/>
        <v>42768.97084490741</v>
      </c>
      <c r="T4029" s="17">
        <f t="shared" si="375"/>
        <v>42789.041666666672</v>
      </c>
      <c r="U4029">
        <f t="shared" si="376"/>
        <v>2017</v>
      </c>
      <c r="V4029" t="str">
        <f>TEXT(W4029*29,"mmm")</f>
        <v>Feb</v>
      </c>
      <c r="W4029">
        <f t="shared" si="377"/>
        <v>2</v>
      </c>
    </row>
    <row r="4030" spans="1:23" ht="48" x14ac:dyDescent="0.2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73"/>
        <v>28</v>
      </c>
      <c r="P4030">
        <f t="shared" si="372"/>
        <v>51</v>
      </c>
      <c r="Q4030" s="11" t="s">
        <v>8314</v>
      </c>
      <c r="R4030" t="s">
        <v>8315</v>
      </c>
      <c r="S4030" s="17">
        <f t="shared" si="374"/>
        <v>41765.938657407409</v>
      </c>
      <c r="T4030" s="17">
        <f t="shared" si="375"/>
        <v>41795.938657407409</v>
      </c>
      <c r="U4030">
        <f t="shared" si="376"/>
        <v>2014</v>
      </c>
      <c r="V4030" t="str">
        <f>TEXT(W4030*29,"mmm")</f>
        <v>May</v>
      </c>
      <c r="W4030">
        <f t="shared" si="377"/>
        <v>5</v>
      </c>
    </row>
    <row r="4031" spans="1:23" ht="48" x14ac:dyDescent="0.2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73"/>
        <v>0</v>
      </c>
      <c r="P4031">
        <f t="shared" si="372"/>
        <v>0</v>
      </c>
      <c r="Q4031" s="11" t="s">
        <v>8314</v>
      </c>
      <c r="R4031" t="s">
        <v>8315</v>
      </c>
      <c r="S4031" s="17">
        <f t="shared" si="374"/>
        <v>42322.025115740747</v>
      </c>
      <c r="T4031" s="17">
        <f t="shared" si="375"/>
        <v>42352.025115740747</v>
      </c>
      <c r="U4031">
        <f t="shared" si="376"/>
        <v>2015</v>
      </c>
      <c r="V4031" t="str">
        <f>TEXT(W4031*29,"mmm")</f>
        <v>Nov</v>
      </c>
      <c r="W4031">
        <f t="shared" si="377"/>
        <v>11</v>
      </c>
    </row>
    <row r="4032" spans="1:23" ht="48" x14ac:dyDescent="0.2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73"/>
        <v>16</v>
      </c>
      <c r="P4032">
        <f t="shared" si="372"/>
        <v>66.67</v>
      </c>
      <c r="Q4032" s="11" t="s">
        <v>8314</v>
      </c>
      <c r="R4032" t="s">
        <v>8315</v>
      </c>
      <c r="S4032" s="17">
        <f t="shared" si="374"/>
        <v>42374.655081018514</v>
      </c>
      <c r="T4032" s="17">
        <f t="shared" si="375"/>
        <v>42403.784027777772</v>
      </c>
      <c r="U4032">
        <f t="shared" si="376"/>
        <v>2016</v>
      </c>
      <c r="V4032" t="str">
        <f>TEXT(W4032*29,"mmm")</f>
        <v>Jan</v>
      </c>
      <c r="W4032">
        <f t="shared" si="377"/>
        <v>1</v>
      </c>
    </row>
    <row r="4033" spans="1:23" ht="48" x14ac:dyDescent="0.2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73"/>
        <v>0</v>
      </c>
      <c r="P4033">
        <f t="shared" si="372"/>
        <v>0</v>
      </c>
      <c r="Q4033" s="11" t="s">
        <v>8314</v>
      </c>
      <c r="R4033" t="s">
        <v>8315</v>
      </c>
      <c r="S4033" s="17">
        <f t="shared" si="374"/>
        <v>41941.585231481484</v>
      </c>
      <c r="T4033" s="17">
        <f t="shared" si="375"/>
        <v>41991.626898148148</v>
      </c>
      <c r="U4033">
        <f t="shared" si="376"/>
        <v>2014</v>
      </c>
      <c r="V4033" t="str">
        <f>TEXT(W4033*29,"mmm")</f>
        <v>Oct</v>
      </c>
      <c r="W4033">
        <f t="shared" si="377"/>
        <v>10</v>
      </c>
    </row>
    <row r="4034" spans="1:23" ht="48" x14ac:dyDescent="0.2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73"/>
        <v>7</v>
      </c>
      <c r="P4034">
        <f t="shared" ref="P4034:P4097" si="378">IFERROR(ROUND(E4034/L4034,2),0)</f>
        <v>59</v>
      </c>
      <c r="Q4034" s="11" t="s">
        <v>8314</v>
      </c>
      <c r="R4034" t="s">
        <v>8315</v>
      </c>
      <c r="S4034" s="17">
        <f t="shared" si="374"/>
        <v>42293.809212962966</v>
      </c>
      <c r="T4034" s="17">
        <f t="shared" si="375"/>
        <v>42353.85087962963</v>
      </c>
      <c r="U4034">
        <f t="shared" si="376"/>
        <v>2015</v>
      </c>
      <c r="V4034" t="str">
        <f>TEXT(W4034*29,"mmm")</f>
        <v>Oct</v>
      </c>
      <c r="W4034">
        <f t="shared" si="377"/>
        <v>10</v>
      </c>
    </row>
    <row r="4035" spans="1:23" ht="48" x14ac:dyDescent="0.2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79">ROUND(E4035/D4035*100,0)</f>
        <v>26</v>
      </c>
      <c r="P4035">
        <f t="shared" si="378"/>
        <v>65.34</v>
      </c>
      <c r="Q4035" s="11" t="s">
        <v>8314</v>
      </c>
      <c r="R4035" t="s">
        <v>8315</v>
      </c>
      <c r="S4035" s="17">
        <f t="shared" ref="S4035:S4098" si="380">(((J4035/60)/60)/24)+DATE(1970,1,1)</f>
        <v>42614.268796296295</v>
      </c>
      <c r="T4035" s="17">
        <f t="shared" ref="T4035:T4098" si="381">(((I4035/60)/60)/24)+DATE(1970,1,1)</f>
        <v>42645.375</v>
      </c>
      <c r="U4035">
        <f t="shared" ref="U4035:U4098" si="382">YEAR(S4035)</f>
        <v>2016</v>
      </c>
      <c r="V4035" t="str">
        <f>TEXT(W4035*29,"mmm")</f>
        <v>Sep</v>
      </c>
      <c r="W4035">
        <f t="shared" ref="W4035:W4098" si="383">MONTH(S4035)</f>
        <v>9</v>
      </c>
    </row>
    <row r="4036" spans="1:23" ht="48" x14ac:dyDescent="0.2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79"/>
        <v>1</v>
      </c>
      <c r="P4036">
        <f t="shared" si="378"/>
        <v>100</v>
      </c>
      <c r="Q4036" s="11" t="s">
        <v>8314</v>
      </c>
      <c r="R4036" t="s">
        <v>8315</v>
      </c>
      <c r="S4036" s="17">
        <f t="shared" si="380"/>
        <v>42067.947337962964</v>
      </c>
      <c r="T4036" s="17">
        <f t="shared" si="381"/>
        <v>42097.905671296292</v>
      </c>
      <c r="U4036">
        <f t="shared" si="382"/>
        <v>2015</v>
      </c>
      <c r="V4036" t="str">
        <f>TEXT(W4036*29,"mmm")</f>
        <v>Mar</v>
      </c>
      <c r="W4036">
        <f t="shared" si="383"/>
        <v>3</v>
      </c>
    </row>
    <row r="4037" spans="1:23" ht="32" x14ac:dyDescent="0.2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79"/>
        <v>37</v>
      </c>
      <c r="P4037">
        <f t="shared" si="378"/>
        <v>147.4</v>
      </c>
      <c r="Q4037" s="11" t="s">
        <v>8314</v>
      </c>
      <c r="R4037" t="s">
        <v>8315</v>
      </c>
      <c r="S4037" s="17">
        <f t="shared" si="380"/>
        <v>41903.882951388885</v>
      </c>
      <c r="T4037" s="17">
        <f t="shared" si="381"/>
        <v>41933.882951388885</v>
      </c>
      <c r="U4037">
        <f t="shared" si="382"/>
        <v>2014</v>
      </c>
      <c r="V4037" t="str">
        <f>TEXT(W4037*29,"mmm")</f>
        <v>Sep</v>
      </c>
      <c r="W4037">
        <f t="shared" si="383"/>
        <v>9</v>
      </c>
    </row>
    <row r="4038" spans="1:23" ht="48" x14ac:dyDescent="0.2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79"/>
        <v>47</v>
      </c>
      <c r="P4038">
        <f t="shared" si="378"/>
        <v>166.06</v>
      </c>
      <c r="Q4038" s="11" t="s">
        <v>8314</v>
      </c>
      <c r="R4038" t="s">
        <v>8315</v>
      </c>
      <c r="S4038" s="17">
        <f t="shared" si="380"/>
        <v>41804.937083333331</v>
      </c>
      <c r="T4038" s="17">
        <f t="shared" si="381"/>
        <v>41821.9375</v>
      </c>
      <c r="U4038">
        <f t="shared" si="382"/>
        <v>2014</v>
      </c>
      <c r="V4038" t="str">
        <f>TEXT(W4038*29,"mmm")</f>
        <v>Jun</v>
      </c>
      <c r="W4038">
        <f t="shared" si="383"/>
        <v>6</v>
      </c>
    </row>
    <row r="4039" spans="1:23" ht="48" x14ac:dyDescent="0.2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79"/>
        <v>11</v>
      </c>
      <c r="P4039">
        <f t="shared" si="378"/>
        <v>40</v>
      </c>
      <c r="Q4039" s="11" t="s">
        <v>8314</v>
      </c>
      <c r="R4039" t="s">
        <v>8315</v>
      </c>
      <c r="S4039" s="17">
        <f t="shared" si="380"/>
        <v>42497.070775462969</v>
      </c>
      <c r="T4039" s="17">
        <f t="shared" si="381"/>
        <v>42514.600694444445</v>
      </c>
      <c r="U4039">
        <f t="shared" si="382"/>
        <v>2016</v>
      </c>
      <c r="V4039" t="str">
        <f>TEXT(W4039*29,"mmm")</f>
        <v>May</v>
      </c>
      <c r="W4039">
        <f t="shared" si="383"/>
        <v>5</v>
      </c>
    </row>
    <row r="4040" spans="1:23" ht="48" x14ac:dyDescent="0.2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79"/>
        <v>12</v>
      </c>
      <c r="P4040">
        <f t="shared" si="378"/>
        <v>75.25</v>
      </c>
      <c r="Q4040" s="11" t="s">
        <v>8314</v>
      </c>
      <c r="R4040" t="s">
        <v>8315</v>
      </c>
      <c r="S4040" s="17">
        <f t="shared" si="380"/>
        <v>41869.798726851855</v>
      </c>
      <c r="T4040" s="17">
        <f t="shared" si="381"/>
        <v>41929.798726851855</v>
      </c>
      <c r="U4040">
        <f t="shared" si="382"/>
        <v>2014</v>
      </c>
      <c r="V4040" t="str">
        <f>TEXT(W4040*29,"mmm")</f>
        <v>Aug</v>
      </c>
      <c r="W4040">
        <f t="shared" si="383"/>
        <v>8</v>
      </c>
    </row>
    <row r="4041" spans="1:23" ht="32" x14ac:dyDescent="0.2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79"/>
        <v>60</v>
      </c>
      <c r="P4041">
        <f t="shared" si="378"/>
        <v>60</v>
      </c>
      <c r="Q4041" s="11" t="s">
        <v>8314</v>
      </c>
      <c r="R4041" t="s">
        <v>8315</v>
      </c>
      <c r="S4041" s="17">
        <f t="shared" si="380"/>
        <v>42305.670914351853</v>
      </c>
      <c r="T4041" s="17">
        <f t="shared" si="381"/>
        <v>42339.249305555553</v>
      </c>
      <c r="U4041">
        <f t="shared" si="382"/>
        <v>2015</v>
      </c>
      <c r="V4041" t="str">
        <f>TEXT(W4041*29,"mmm")</f>
        <v>Oct</v>
      </c>
      <c r="W4041">
        <f t="shared" si="383"/>
        <v>10</v>
      </c>
    </row>
    <row r="4042" spans="1:23" ht="48" x14ac:dyDescent="0.2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79"/>
        <v>31</v>
      </c>
      <c r="P4042">
        <f t="shared" si="378"/>
        <v>1250</v>
      </c>
      <c r="Q4042" s="11" t="s">
        <v>8314</v>
      </c>
      <c r="R4042" t="s">
        <v>8315</v>
      </c>
      <c r="S4042" s="17">
        <f t="shared" si="380"/>
        <v>42144.231527777782</v>
      </c>
      <c r="T4042" s="17">
        <f t="shared" si="381"/>
        <v>42203.125</v>
      </c>
      <c r="U4042">
        <f t="shared" si="382"/>
        <v>2015</v>
      </c>
      <c r="V4042" t="str">
        <f>TEXT(W4042*29,"mmm")</f>
        <v>May</v>
      </c>
      <c r="W4042">
        <f t="shared" si="383"/>
        <v>5</v>
      </c>
    </row>
    <row r="4043" spans="1:23" ht="32" x14ac:dyDescent="0.2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79"/>
        <v>0</v>
      </c>
      <c r="P4043">
        <f t="shared" si="378"/>
        <v>10.5</v>
      </c>
      <c r="Q4043" s="11" t="s">
        <v>8314</v>
      </c>
      <c r="R4043" t="s">
        <v>8315</v>
      </c>
      <c r="S4043" s="17">
        <f t="shared" si="380"/>
        <v>42559.474004629628</v>
      </c>
      <c r="T4043" s="17">
        <f t="shared" si="381"/>
        <v>42619.474004629628</v>
      </c>
      <c r="U4043">
        <f t="shared" si="382"/>
        <v>2016</v>
      </c>
      <c r="V4043" t="str">
        <f>TEXT(W4043*29,"mmm")</f>
        <v>Jul</v>
      </c>
      <c r="W4043">
        <f t="shared" si="383"/>
        <v>7</v>
      </c>
    </row>
    <row r="4044" spans="1:23" ht="48" x14ac:dyDescent="0.2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79"/>
        <v>0</v>
      </c>
      <c r="P4044">
        <f t="shared" si="378"/>
        <v>7</v>
      </c>
      <c r="Q4044" s="11" t="s">
        <v>8314</v>
      </c>
      <c r="R4044" t="s">
        <v>8315</v>
      </c>
      <c r="S4044" s="17">
        <f t="shared" si="380"/>
        <v>41995.084074074075</v>
      </c>
      <c r="T4044" s="17">
        <f t="shared" si="381"/>
        <v>42024.802777777775</v>
      </c>
      <c r="U4044">
        <f t="shared" si="382"/>
        <v>2014</v>
      </c>
      <c r="V4044" t="str">
        <f>TEXT(W4044*29,"mmm")</f>
        <v>Dec</v>
      </c>
      <c r="W4044">
        <f t="shared" si="383"/>
        <v>12</v>
      </c>
    </row>
    <row r="4045" spans="1:23" ht="48" x14ac:dyDescent="0.2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79"/>
        <v>0</v>
      </c>
      <c r="P4045">
        <f t="shared" si="378"/>
        <v>0</v>
      </c>
      <c r="Q4045" s="11" t="s">
        <v>8314</v>
      </c>
      <c r="R4045" t="s">
        <v>8315</v>
      </c>
      <c r="S4045" s="17">
        <f t="shared" si="380"/>
        <v>41948.957465277781</v>
      </c>
      <c r="T4045" s="17">
        <f t="shared" si="381"/>
        <v>41963.957465277781</v>
      </c>
      <c r="U4045">
        <f t="shared" si="382"/>
        <v>2014</v>
      </c>
      <c r="V4045" t="str">
        <f>TEXT(W4045*29,"mmm")</f>
        <v>Nov</v>
      </c>
      <c r="W4045">
        <f t="shared" si="383"/>
        <v>11</v>
      </c>
    </row>
    <row r="4046" spans="1:23" ht="48" x14ac:dyDescent="0.2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79"/>
        <v>38</v>
      </c>
      <c r="P4046">
        <f t="shared" si="378"/>
        <v>56.25</v>
      </c>
      <c r="Q4046" s="11" t="s">
        <v>8314</v>
      </c>
      <c r="R4046" t="s">
        <v>8315</v>
      </c>
      <c r="S4046" s="17">
        <f t="shared" si="380"/>
        <v>42074.219699074078</v>
      </c>
      <c r="T4046" s="17">
        <f t="shared" si="381"/>
        <v>42104.208333333328</v>
      </c>
      <c r="U4046">
        <f t="shared" si="382"/>
        <v>2015</v>
      </c>
      <c r="V4046" t="str">
        <f>TEXT(W4046*29,"mmm")</f>
        <v>Mar</v>
      </c>
      <c r="W4046">
        <f t="shared" si="383"/>
        <v>3</v>
      </c>
    </row>
    <row r="4047" spans="1:23" ht="48" x14ac:dyDescent="0.2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79"/>
        <v>0</v>
      </c>
      <c r="P4047">
        <f t="shared" si="378"/>
        <v>1</v>
      </c>
      <c r="Q4047" s="11" t="s">
        <v>8314</v>
      </c>
      <c r="R4047" t="s">
        <v>8315</v>
      </c>
      <c r="S4047" s="17">
        <f t="shared" si="380"/>
        <v>41842.201261574075</v>
      </c>
      <c r="T4047" s="17">
        <f t="shared" si="381"/>
        <v>41872.201261574075</v>
      </c>
      <c r="U4047">
        <f t="shared" si="382"/>
        <v>2014</v>
      </c>
      <c r="V4047" t="str">
        <f>TEXT(W4047*29,"mmm")</f>
        <v>Jul</v>
      </c>
      <c r="W4047">
        <f t="shared" si="383"/>
        <v>7</v>
      </c>
    </row>
    <row r="4048" spans="1:23" ht="48" x14ac:dyDescent="0.2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79"/>
        <v>8</v>
      </c>
      <c r="P4048">
        <f t="shared" si="378"/>
        <v>38.33</v>
      </c>
      <c r="Q4048" s="11" t="s">
        <v>8314</v>
      </c>
      <c r="R4048" t="s">
        <v>8315</v>
      </c>
      <c r="S4048" s="17">
        <f t="shared" si="380"/>
        <v>41904.650578703702</v>
      </c>
      <c r="T4048" s="17">
        <f t="shared" si="381"/>
        <v>41934.650578703702</v>
      </c>
      <c r="U4048">
        <f t="shared" si="382"/>
        <v>2014</v>
      </c>
      <c r="V4048" t="str">
        <f>TEXT(W4048*29,"mmm")</f>
        <v>Sep</v>
      </c>
      <c r="W4048">
        <f t="shared" si="383"/>
        <v>9</v>
      </c>
    </row>
    <row r="4049" spans="1:23" ht="48" x14ac:dyDescent="0.2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79"/>
        <v>2</v>
      </c>
      <c r="P4049">
        <f t="shared" si="378"/>
        <v>27.5</v>
      </c>
      <c r="Q4049" s="11" t="s">
        <v>8314</v>
      </c>
      <c r="R4049" t="s">
        <v>8315</v>
      </c>
      <c r="S4049" s="17">
        <f t="shared" si="380"/>
        <v>41991.022488425922</v>
      </c>
      <c r="T4049" s="17">
        <f t="shared" si="381"/>
        <v>42015.041666666672</v>
      </c>
      <c r="U4049">
        <f t="shared" si="382"/>
        <v>2014</v>
      </c>
      <c r="V4049" t="str">
        <f>TEXT(W4049*29,"mmm")</f>
        <v>Dec</v>
      </c>
      <c r="W4049">
        <f t="shared" si="383"/>
        <v>12</v>
      </c>
    </row>
    <row r="4050" spans="1:23" ht="48" x14ac:dyDescent="0.2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79"/>
        <v>18</v>
      </c>
      <c r="P4050">
        <f t="shared" si="378"/>
        <v>32.979999999999997</v>
      </c>
      <c r="Q4050" s="11" t="s">
        <v>8314</v>
      </c>
      <c r="R4050" t="s">
        <v>8315</v>
      </c>
      <c r="S4050" s="17">
        <f t="shared" si="380"/>
        <v>42436.509108796294</v>
      </c>
      <c r="T4050" s="17">
        <f t="shared" si="381"/>
        <v>42471.467442129629</v>
      </c>
      <c r="U4050">
        <f t="shared" si="382"/>
        <v>2016</v>
      </c>
      <c r="V4050" t="str">
        <f>TEXT(W4050*29,"mmm")</f>
        <v>Mar</v>
      </c>
      <c r="W4050">
        <f t="shared" si="383"/>
        <v>3</v>
      </c>
    </row>
    <row r="4051" spans="1:23" ht="48" x14ac:dyDescent="0.2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79"/>
        <v>0</v>
      </c>
      <c r="P4051">
        <f t="shared" si="378"/>
        <v>16</v>
      </c>
      <c r="Q4051" s="11" t="s">
        <v>8314</v>
      </c>
      <c r="R4051" t="s">
        <v>8315</v>
      </c>
      <c r="S4051" s="17">
        <f t="shared" si="380"/>
        <v>42169.958506944444</v>
      </c>
      <c r="T4051" s="17">
        <f t="shared" si="381"/>
        <v>42199.958506944444</v>
      </c>
      <c r="U4051">
        <f t="shared" si="382"/>
        <v>2015</v>
      </c>
      <c r="V4051" t="str">
        <f>TEXT(W4051*29,"mmm")</f>
        <v>Jun</v>
      </c>
      <c r="W4051">
        <f t="shared" si="383"/>
        <v>6</v>
      </c>
    </row>
    <row r="4052" spans="1:23" ht="48" x14ac:dyDescent="0.2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79"/>
        <v>0</v>
      </c>
      <c r="P4052">
        <f t="shared" si="378"/>
        <v>1</v>
      </c>
      <c r="Q4052" s="11" t="s">
        <v>8314</v>
      </c>
      <c r="R4052" t="s">
        <v>8315</v>
      </c>
      <c r="S4052" s="17">
        <f t="shared" si="380"/>
        <v>41905.636469907404</v>
      </c>
      <c r="T4052" s="17">
        <f t="shared" si="381"/>
        <v>41935.636469907404</v>
      </c>
      <c r="U4052">
        <f t="shared" si="382"/>
        <v>2014</v>
      </c>
      <c r="V4052" t="str">
        <f>TEXT(W4052*29,"mmm")</f>
        <v>Sep</v>
      </c>
      <c r="W4052">
        <f t="shared" si="383"/>
        <v>9</v>
      </c>
    </row>
    <row r="4053" spans="1:23" ht="48" x14ac:dyDescent="0.2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79"/>
        <v>0</v>
      </c>
      <c r="P4053">
        <f t="shared" si="378"/>
        <v>0</v>
      </c>
      <c r="Q4053" s="11" t="s">
        <v>8314</v>
      </c>
      <c r="R4053" t="s">
        <v>8315</v>
      </c>
      <c r="S4053" s="17">
        <f t="shared" si="380"/>
        <v>41761.810150462967</v>
      </c>
      <c r="T4053" s="17">
        <f t="shared" si="381"/>
        <v>41768.286805555559</v>
      </c>
      <c r="U4053">
        <f t="shared" si="382"/>
        <v>2014</v>
      </c>
      <c r="V4053" t="str">
        <f>TEXT(W4053*29,"mmm")</f>
        <v>May</v>
      </c>
      <c r="W4053">
        <f t="shared" si="383"/>
        <v>5</v>
      </c>
    </row>
    <row r="4054" spans="1:23" ht="64" x14ac:dyDescent="0.2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79"/>
        <v>38</v>
      </c>
      <c r="P4054">
        <f t="shared" si="378"/>
        <v>86.62</v>
      </c>
      <c r="Q4054" s="11" t="s">
        <v>8314</v>
      </c>
      <c r="R4054" t="s">
        <v>8315</v>
      </c>
      <c r="S4054" s="17">
        <f t="shared" si="380"/>
        <v>41865.878657407404</v>
      </c>
      <c r="T4054" s="17">
        <f t="shared" si="381"/>
        <v>41925.878657407404</v>
      </c>
      <c r="U4054">
        <f t="shared" si="382"/>
        <v>2014</v>
      </c>
      <c r="V4054" t="str">
        <f>TEXT(W4054*29,"mmm")</f>
        <v>Aug</v>
      </c>
      <c r="W4054">
        <f t="shared" si="383"/>
        <v>8</v>
      </c>
    </row>
    <row r="4055" spans="1:23" ht="48" x14ac:dyDescent="0.2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79"/>
        <v>22</v>
      </c>
      <c r="P4055">
        <f t="shared" si="378"/>
        <v>55</v>
      </c>
      <c r="Q4055" s="11" t="s">
        <v>8314</v>
      </c>
      <c r="R4055" t="s">
        <v>8315</v>
      </c>
      <c r="S4055" s="17">
        <f t="shared" si="380"/>
        <v>41928.690138888887</v>
      </c>
      <c r="T4055" s="17">
        <f t="shared" si="381"/>
        <v>41958.833333333328</v>
      </c>
      <c r="U4055">
        <f t="shared" si="382"/>
        <v>2014</v>
      </c>
      <c r="V4055" t="str">
        <f>TEXT(W4055*29,"mmm")</f>
        <v>Oct</v>
      </c>
      <c r="W4055">
        <f t="shared" si="383"/>
        <v>10</v>
      </c>
    </row>
    <row r="4056" spans="1:23" ht="48" x14ac:dyDescent="0.2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79"/>
        <v>0</v>
      </c>
      <c r="P4056">
        <f t="shared" si="378"/>
        <v>0</v>
      </c>
      <c r="Q4056" s="11" t="s">
        <v>8314</v>
      </c>
      <c r="R4056" t="s">
        <v>8315</v>
      </c>
      <c r="S4056" s="17">
        <f t="shared" si="380"/>
        <v>42613.841261574074</v>
      </c>
      <c r="T4056" s="17">
        <f t="shared" si="381"/>
        <v>42644.166666666672</v>
      </c>
      <c r="U4056">
        <f t="shared" si="382"/>
        <v>2016</v>
      </c>
      <c r="V4056" t="str">
        <f>TEXT(W4056*29,"mmm")</f>
        <v>Aug</v>
      </c>
      <c r="W4056">
        <f t="shared" si="383"/>
        <v>8</v>
      </c>
    </row>
    <row r="4057" spans="1:23" ht="48" x14ac:dyDescent="0.2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79"/>
        <v>18</v>
      </c>
      <c r="P4057">
        <f t="shared" si="378"/>
        <v>41.95</v>
      </c>
      <c r="Q4057" s="11" t="s">
        <v>8314</v>
      </c>
      <c r="R4057" t="s">
        <v>8315</v>
      </c>
      <c r="S4057" s="17">
        <f t="shared" si="380"/>
        <v>41779.648506944446</v>
      </c>
      <c r="T4057" s="17">
        <f t="shared" si="381"/>
        <v>41809.648506944446</v>
      </c>
      <c r="U4057">
        <f t="shared" si="382"/>
        <v>2014</v>
      </c>
      <c r="V4057" t="str">
        <f>TEXT(W4057*29,"mmm")</f>
        <v>May</v>
      </c>
      <c r="W4057">
        <f t="shared" si="383"/>
        <v>5</v>
      </c>
    </row>
    <row r="4058" spans="1:23" ht="48" x14ac:dyDescent="0.2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79"/>
        <v>53</v>
      </c>
      <c r="P4058">
        <f t="shared" si="378"/>
        <v>88.33</v>
      </c>
      <c r="Q4058" s="11" t="s">
        <v>8314</v>
      </c>
      <c r="R4058" t="s">
        <v>8315</v>
      </c>
      <c r="S4058" s="17">
        <f t="shared" si="380"/>
        <v>42534.933321759265</v>
      </c>
      <c r="T4058" s="17">
        <f t="shared" si="381"/>
        <v>42554.832638888889</v>
      </c>
      <c r="U4058">
        <f t="shared" si="382"/>
        <v>2016</v>
      </c>
      <c r="V4058" t="str">
        <f>TEXT(W4058*29,"mmm")</f>
        <v>Jun</v>
      </c>
      <c r="W4058">
        <f t="shared" si="383"/>
        <v>6</v>
      </c>
    </row>
    <row r="4059" spans="1:23" ht="48" x14ac:dyDescent="0.2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79"/>
        <v>22</v>
      </c>
      <c r="P4059">
        <f t="shared" si="378"/>
        <v>129.16999999999999</v>
      </c>
      <c r="Q4059" s="11" t="s">
        <v>8314</v>
      </c>
      <c r="R4059" t="s">
        <v>8315</v>
      </c>
      <c r="S4059" s="17">
        <f t="shared" si="380"/>
        <v>42310.968518518523</v>
      </c>
      <c r="T4059" s="17">
        <f t="shared" si="381"/>
        <v>42333.958333333328</v>
      </c>
      <c r="U4059">
        <f t="shared" si="382"/>
        <v>2015</v>
      </c>
      <c r="V4059" t="str">
        <f>TEXT(W4059*29,"mmm")</f>
        <v>Nov</v>
      </c>
      <c r="W4059">
        <f t="shared" si="383"/>
        <v>11</v>
      </c>
    </row>
    <row r="4060" spans="1:23" ht="48" x14ac:dyDescent="0.2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79"/>
        <v>3</v>
      </c>
      <c r="P4060">
        <f t="shared" si="378"/>
        <v>23.75</v>
      </c>
      <c r="Q4060" s="11" t="s">
        <v>8314</v>
      </c>
      <c r="R4060" t="s">
        <v>8315</v>
      </c>
      <c r="S4060" s="17">
        <f t="shared" si="380"/>
        <v>42446.060694444444</v>
      </c>
      <c r="T4060" s="17">
        <f t="shared" si="381"/>
        <v>42461.165972222225</v>
      </c>
      <c r="U4060">
        <f t="shared" si="382"/>
        <v>2016</v>
      </c>
      <c r="V4060" t="str">
        <f>TEXT(W4060*29,"mmm")</f>
        <v>Mar</v>
      </c>
      <c r="W4060">
        <f t="shared" si="383"/>
        <v>3</v>
      </c>
    </row>
    <row r="4061" spans="1:23" ht="48" x14ac:dyDescent="0.2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79"/>
        <v>3</v>
      </c>
      <c r="P4061">
        <f t="shared" si="378"/>
        <v>35.71</v>
      </c>
      <c r="Q4061" s="11" t="s">
        <v>8314</v>
      </c>
      <c r="R4061" t="s">
        <v>8315</v>
      </c>
      <c r="S4061" s="17">
        <f t="shared" si="380"/>
        <v>41866.640648148146</v>
      </c>
      <c r="T4061" s="17">
        <f t="shared" si="381"/>
        <v>41898.125</v>
      </c>
      <c r="U4061">
        <f t="shared" si="382"/>
        <v>2014</v>
      </c>
      <c r="V4061" t="str">
        <f>TEXT(W4061*29,"mmm")</f>
        <v>Aug</v>
      </c>
      <c r="W4061">
        <f t="shared" si="383"/>
        <v>8</v>
      </c>
    </row>
    <row r="4062" spans="1:23" ht="48" x14ac:dyDescent="0.2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79"/>
        <v>3</v>
      </c>
      <c r="P4062">
        <f t="shared" si="378"/>
        <v>57</v>
      </c>
      <c r="Q4062" s="11" t="s">
        <v>8314</v>
      </c>
      <c r="R4062" t="s">
        <v>8315</v>
      </c>
      <c r="S4062" s="17">
        <f t="shared" si="380"/>
        <v>41779.695092592592</v>
      </c>
      <c r="T4062" s="17">
        <f t="shared" si="381"/>
        <v>41813.666666666664</v>
      </c>
      <c r="U4062">
        <f t="shared" si="382"/>
        <v>2014</v>
      </c>
      <c r="V4062" t="str">
        <f>TEXT(W4062*29,"mmm")</f>
        <v>May</v>
      </c>
      <c r="W4062">
        <f t="shared" si="383"/>
        <v>5</v>
      </c>
    </row>
    <row r="4063" spans="1:23" ht="32" x14ac:dyDescent="0.2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79"/>
        <v>0</v>
      </c>
      <c r="P4063">
        <f t="shared" si="378"/>
        <v>0</v>
      </c>
      <c r="Q4063" s="11" t="s">
        <v>8314</v>
      </c>
      <c r="R4063" t="s">
        <v>8315</v>
      </c>
      <c r="S4063" s="17">
        <f t="shared" si="380"/>
        <v>42421.141469907408</v>
      </c>
      <c r="T4063" s="17">
        <f t="shared" si="381"/>
        <v>42481.099803240737</v>
      </c>
      <c r="U4063">
        <f t="shared" si="382"/>
        <v>2016</v>
      </c>
      <c r="V4063" t="str">
        <f>TEXT(W4063*29,"mmm")</f>
        <v>Feb</v>
      </c>
      <c r="W4063">
        <f t="shared" si="383"/>
        <v>2</v>
      </c>
    </row>
    <row r="4064" spans="1:23" ht="48" x14ac:dyDescent="0.2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79"/>
        <v>2</v>
      </c>
      <c r="P4064">
        <f t="shared" si="378"/>
        <v>163.33000000000001</v>
      </c>
      <c r="Q4064" s="11" t="s">
        <v>8314</v>
      </c>
      <c r="R4064" t="s">
        <v>8315</v>
      </c>
      <c r="S4064" s="17">
        <f t="shared" si="380"/>
        <v>42523.739212962959</v>
      </c>
      <c r="T4064" s="17">
        <f t="shared" si="381"/>
        <v>42553.739212962959</v>
      </c>
      <c r="U4064">
        <f t="shared" si="382"/>
        <v>2016</v>
      </c>
      <c r="V4064" t="str">
        <f>TEXT(W4064*29,"mmm")</f>
        <v>Jun</v>
      </c>
      <c r="W4064">
        <f t="shared" si="383"/>
        <v>6</v>
      </c>
    </row>
    <row r="4065" spans="1:23" ht="48" x14ac:dyDescent="0.2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79"/>
        <v>1</v>
      </c>
      <c r="P4065">
        <f t="shared" si="378"/>
        <v>15</v>
      </c>
      <c r="Q4065" s="11" t="s">
        <v>8314</v>
      </c>
      <c r="R4065" t="s">
        <v>8315</v>
      </c>
      <c r="S4065" s="17">
        <f t="shared" si="380"/>
        <v>41787.681527777779</v>
      </c>
      <c r="T4065" s="17">
        <f t="shared" si="381"/>
        <v>41817.681527777779</v>
      </c>
      <c r="U4065">
        <f t="shared" si="382"/>
        <v>2014</v>
      </c>
      <c r="V4065" t="str">
        <f>TEXT(W4065*29,"mmm")</f>
        <v>May</v>
      </c>
      <c r="W4065">
        <f t="shared" si="383"/>
        <v>5</v>
      </c>
    </row>
    <row r="4066" spans="1:23" ht="48" x14ac:dyDescent="0.2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79"/>
        <v>19</v>
      </c>
      <c r="P4066">
        <f t="shared" si="378"/>
        <v>64.17</v>
      </c>
      <c r="Q4066" s="11" t="s">
        <v>8314</v>
      </c>
      <c r="R4066" t="s">
        <v>8315</v>
      </c>
      <c r="S4066" s="17">
        <f t="shared" si="380"/>
        <v>42093.588263888887</v>
      </c>
      <c r="T4066" s="17">
        <f t="shared" si="381"/>
        <v>42123.588263888887</v>
      </c>
      <c r="U4066">
        <f t="shared" si="382"/>
        <v>2015</v>
      </c>
      <c r="V4066" t="str">
        <f>TEXT(W4066*29,"mmm")</f>
        <v>Mar</v>
      </c>
      <c r="W4066">
        <f t="shared" si="383"/>
        <v>3</v>
      </c>
    </row>
    <row r="4067" spans="1:23" ht="32" x14ac:dyDescent="0.2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79"/>
        <v>1</v>
      </c>
      <c r="P4067">
        <f t="shared" si="378"/>
        <v>6.75</v>
      </c>
      <c r="Q4067" s="11" t="s">
        <v>8314</v>
      </c>
      <c r="R4067" t="s">
        <v>8315</v>
      </c>
      <c r="S4067" s="17">
        <f t="shared" si="380"/>
        <v>41833.951516203706</v>
      </c>
      <c r="T4067" s="17">
        <f t="shared" si="381"/>
        <v>41863.951516203706</v>
      </c>
      <c r="U4067">
        <f t="shared" si="382"/>
        <v>2014</v>
      </c>
      <c r="V4067" t="str">
        <f>TEXT(W4067*29,"mmm")</f>
        <v>Jul</v>
      </c>
      <c r="W4067">
        <f t="shared" si="383"/>
        <v>7</v>
      </c>
    </row>
    <row r="4068" spans="1:23" ht="48" x14ac:dyDescent="0.2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79"/>
        <v>0</v>
      </c>
      <c r="P4068">
        <f t="shared" si="378"/>
        <v>25</v>
      </c>
      <c r="Q4068" s="11" t="s">
        <v>8314</v>
      </c>
      <c r="R4068" t="s">
        <v>8315</v>
      </c>
      <c r="S4068" s="17">
        <f t="shared" si="380"/>
        <v>42479.039212962962</v>
      </c>
      <c r="T4068" s="17">
        <f t="shared" si="381"/>
        <v>42509.039212962962</v>
      </c>
      <c r="U4068">
        <f t="shared" si="382"/>
        <v>2016</v>
      </c>
      <c r="V4068" t="str">
        <f>TEXT(W4068*29,"mmm")</f>
        <v>Apr</v>
      </c>
      <c r="W4068">
        <f t="shared" si="383"/>
        <v>4</v>
      </c>
    </row>
    <row r="4069" spans="1:23" ht="48" x14ac:dyDescent="0.2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79"/>
        <v>61</v>
      </c>
      <c r="P4069">
        <f t="shared" si="378"/>
        <v>179.12</v>
      </c>
      <c r="Q4069" s="11" t="s">
        <v>8314</v>
      </c>
      <c r="R4069" t="s">
        <v>8315</v>
      </c>
      <c r="S4069" s="17">
        <f t="shared" si="380"/>
        <v>42235.117476851854</v>
      </c>
      <c r="T4069" s="17">
        <f t="shared" si="381"/>
        <v>42275.117476851854</v>
      </c>
      <c r="U4069">
        <f t="shared" si="382"/>
        <v>2015</v>
      </c>
      <c r="V4069" t="str">
        <f>TEXT(W4069*29,"mmm")</f>
        <v>Aug</v>
      </c>
      <c r="W4069">
        <f t="shared" si="383"/>
        <v>8</v>
      </c>
    </row>
    <row r="4070" spans="1:23" ht="32" x14ac:dyDescent="0.2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79"/>
        <v>1</v>
      </c>
      <c r="P4070">
        <f t="shared" si="378"/>
        <v>34.950000000000003</v>
      </c>
      <c r="Q4070" s="11" t="s">
        <v>8314</v>
      </c>
      <c r="R4070" t="s">
        <v>8315</v>
      </c>
      <c r="S4070" s="17">
        <f t="shared" si="380"/>
        <v>42718.963599537034</v>
      </c>
      <c r="T4070" s="17">
        <f t="shared" si="381"/>
        <v>42748.961805555555</v>
      </c>
      <c r="U4070">
        <f t="shared" si="382"/>
        <v>2016</v>
      </c>
      <c r="V4070" t="str">
        <f>TEXT(W4070*29,"mmm")</f>
        <v>Dec</v>
      </c>
      <c r="W4070">
        <f t="shared" si="383"/>
        <v>12</v>
      </c>
    </row>
    <row r="4071" spans="1:23" ht="48" x14ac:dyDescent="0.2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79"/>
        <v>34</v>
      </c>
      <c r="P4071">
        <f t="shared" si="378"/>
        <v>33.08</v>
      </c>
      <c r="Q4071" s="11" t="s">
        <v>8314</v>
      </c>
      <c r="R4071" t="s">
        <v>8315</v>
      </c>
      <c r="S4071" s="17">
        <f t="shared" si="380"/>
        <v>42022.661527777775</v>
      </c>
      <c r="T4071" s="17">
        <f t="shared" si="381"/>
        <v>42063.5</v>
      </c>
      <c r="U4071">
        <f t="shared" si="382"/>
        <v>2015</v>
      </c>
      <c r="V4071" t="str">
        <f>TEXT(W4071*29,"mmm")</f>
        <v>Jan</v>
      </c>
      <c r="W4071">
        <f t="shared" si="383"/>
        <v>1</v>
      </c>
    </row>
    <row r="4072" spans="1:23" ht="32" x14ac:dyDescent="0.2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79"/>
        <v>17</v>
      </c>
      <c r="P4072">
        <f t="shared" si="378"/>
        <v>27.5</v>
      </c>
      <c r="Q4072" s="11" t="s">
        <v>8314</v>
      </c>
      <c r="R4072" t="s">
        <v>8315</v>
      </c>
      <c r="S4072" s="17">
        <f t="shared" si="380"/>
        <v>42031.666898148149</v>
      </c>
      <c r="T4072" s="17">
        <f t="shared" si="381"/>
        <v>42064.125</v>
      </c>
      <c r="U4072">
        <f t="shared" si="382"/>
        <v>2015</v>
      </c>
      <c r="V4072" t="str">
        <f>TEXT(W4072*29,"mmm")</f>
        <v>Jan</v>
      </c>
      <c r="W4072">
        <f t="shared" si="383"/>
        <v>1</v>
      </c>
    </row>
    <row r="4073" spans="1:23" ht="48" x14ac:dyDescent="0.2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79"/>
        <v>0</v>
      </c>
      <c r="P4073">
        <f t="shared" si="378"/>
        <v>0</v>
      </c>
      <c r="Q4073" s="11" t="s">
        <v>8314</v>
      </c>
      <c r="R4073" t="s">
        <v>8315</v>
      </c>
      <c r="S4073" s="17">
        <f t="shared" si="380"/>
        <v>42700.804756944446</v>
      </c>
      <c r="T4073" s="17">
        <f t="shared" si="381"/>
        <v>42730.804756944446</v>
      </c>
      <c r="U4073">
        <f t="shared" si="382"/>
        <v>2016</v>
      </c>
      <c r="V4073" t="str">
        <f>TEXT(W4073*29,"mmm")</f>
        <v>Nov</v>
      </c>
      <c r="W4073">
        <f t="shared" si="383"/>
        <v>11</v>
      </c>
    </row>
    <row r="4074" spans="1:23" ht="48" x14ac:dyDescent="0.2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79"/>
        <v>0</v>
      </c>
      <c r="P4074">
        <f t="shared" si="378"/>
        <v>2</v>
      </c>
      <c r="Q4074" s="11" t="s">
        <v>8314</v>
      </c>
      <c r="R4074" t="s">
        <v>8315</v>
      </c>
      <c r="S4074" s="17">
        <f t="shared" si="380"/>
        <v>41812.77443287037</v>
      </c>
      <c r="T4074" s="17">
        <f t="shared" si="381"/>
        <v>41872.77443287037</v>
      </c>
      <c r="U4074">
        <f t="shared" si="382"/>
        <v>2014</v>
      </c>
      <c r="V4074" t="str">
        <f>TEXT(W4074*29,"mmm")</f>
        <v>Jun</v>
      </c>
      <c r="W4074">
        <f t="shared" si="383"/>
        <v>6</v>
      </c>
    </row>
    <row r="4075" spans="1:23" ht="48" x14ac:dyDescent="0.2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79"/>
        <v>1</v>
      </c>
      <c r="P4075">
        <f t="shared" si="378"/>
        <v>18.5</v>
      </c>
      <c r="Q4075" s="11" t="s">
        <v>8314</v>
      </c>
      <c r="R4075" t="s">
        <v>8315</v>
      </c>
      <c r="S4075" s="17">
        <f t="shared" si="380"/>
        <v>42078.34520833334</v>
      </c>
      <c r="T4075" s="17">
        <f t="shared" si="381"/>
        <v>42133.166666666672</v>
      </c>
      <c r="U4075">
        <f t="shared" si="382"/>
        <v>2015</v>
      </c>
      <c r="V4075" t="str">
        <f>TEXT(W4075*29,"mmm")</f>
        <v>Mar</v>
      </c>
      <c r="W4075">
        <f t="shared" si="383"/>
        <v>3</v>
      </c>
    </row>
    <row r="4076" spans="1:23" ht="48" x14ac:dyDescent="0.2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79"/>
        <v>27</v>
      </c>
      <c r="P4076">
        <f t="shared" si="378"/>
        <v>35</v>
      </c>
      <c r="Q4076" s="11" t="s">
        <v>8314</v>
      </c>
      <c r="R4076" t="s">
        <v>8315</v>
      </c>
      <c r="S4076" s="17">
        <f t="shared" si="380"/>
        <v>42283.552951388891</v>
      </c>
      <c r="T4076" s="17">
        <f t="shared" si="381"/>
        <v>42313.594618055555</v>
      </c>
      <c r="U4076">
        <f t="shared" si="382"/>
        <v>2015</v>
      </c>
      <c r="V4076" t="str">
        <f>TEXT(W4076*29,"mmm")</f>
        <v>Oct</v>
      </c>
      <c r="W4076">
        <f t="shared" si="383"/>
        <v>10</v>
      </c>
    </row>
    <row r="4077" spans="1:23" ht="48" x14ac:dyDescent="0.2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79"/>
        <v>29</v>
      </c>
      <c r="P4077">
        <f t="shared" si="378"/>
        <v>44.31</v>
      </c>
      <c r="Q4077" s="11" t="s">
        <v>8314</v>
      </c>
      <c r="R4077" t="s">
        <v>8315</v>
      </c>
      <c r="S4077" s="17">
        <f t="shared" si="380"/>
        <v>41779.045937499999</v>
      </c>
      <c r="T4077" s="17">
        <f t="shared" si="381"/>
        <v>41820.727777777778</v>
      </c>
      <c r="U4077">
        <f t="shared" si="382"/>
        <v>2014</v>
      </c>
      <c r="V4077" t="str">
        <f>TEXT(W4077*29,"mmm")</f>
        <v>May</v>
      </c>
      <c r="W4077">
        <f t="shared" si="383"/>
        <v>5</v>
      </c>
    </row>
    <row r="4078" spans="1:23" ht="48" x14ac:dyDescent="0.2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79"/>
        <v>0</v>
      </c>
      <c r="P4078">
        <f t="shared" si="378"/>
        <v>0</v>
      </c>
      <c r="Q4078" s="11" t="s">
        <v>8314</v>
      </c>
      <c r="R4078" t="s">
        <v>8315</v>
      </c>
      <c r="S4078" s="17">
        <f t="shared" si="380"/>
        <v>41905.795706018522</v>
      </c>
      <c r="T4078" s="17">
        <f t="shared" si="381"/>
        <v>41933.82708333333</v>
      </c>
      <c r="U4078">
        <f t="shared" si="382"/>
        <v>2014</v>
      </c>
      <c r="V4078" t="str">
        <f>TEXT(W4078*29,"mmm")</f>
        <v>Sep</v>
      </c>
      <c r="W4078">
        <f t="shared" si="383"/>
        <v>9</v>
      </c>
    </row>
    <row r="4079" spans="1:23" ht="48" x14ac:dyDescent="0.2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79"/>
        <v>9</v>
      </c>
      <c r="P4079">
        <f t="shared" si="378"/>
        <v>222.5</v>
      </c>
      <c r="Q4079" s="11" t="s">
        <v>8314</v>
      </c>
      <c r="R4079" t="s">
        <v>8315</v>
      </c>
      <c r="S4079" s="17">
        <f t="shared" si="380"/>
        <v>42695.7105787037</v>
      </c>
      <c r="T4079" s="17">
        <f t="shared" si="381"/>
        <v>42725.7105787037</v>
      </c>
      <c r="U4079">
        <f t="shared" si="382"/>
        <v>2016</v>
      </c>
      <c r="V4079" t="str">
        <f>TEXT(W4079*29,"mmm")</f>
        <v>Nov</v>
      </c>
      <c r="W4079">
        <f t="shared" si="383"/>
        <v>11</v>
      </c>
    </row>
    <row r="4080" spans="1:23" ht="48" x14ac:dyDescent="0.2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79"/>
        <v>0</v>
      </c>
      <c r="P4080">
        <f t="shared" si="378"/>
        <v>0</v>
      </c>
      <c r="Q4080" s="11" t="s">
        <v>8314</v>
      </c>
      <c r="R4080" t="s">
        <v>8315</v>
      </c>
      <c r="S4080" s="17">
        <f t="shared" si="380"/>
        <v>42732.787523148145</v>
      </c>
      <c r="T4080" s="17">
        <f t="shared" si="381"/>
        <v>42762.787523148145</v>
      </c>
      <c r="U4080">
        <f t="shared" si="382"/>
        <v>2016</v>
      </c>
      <c r="V4080" t="str">
        <f>TEXT(W4080*29,"mmm")</f>
        <v>Dec</v>
      </c>
      <c r="W4080">
        <f t="shared" si="383"/>
        <v>12</v>
      </c>
    </row>
    <row r="4081" spans="1:23" ht="48" x14ac:dyDescent="0.2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79"/>
        <v>0</v>
      </c>
      <c r="P4081">
        <f t="shared" si="378"/>
        <v>5</v>
      </c>
      <c r="Q4081" s="11" t="s">
        <v>8314</v>
      </c>
      <c r="R4081" t="s">
        <v>8315</v>
      </c>
      <c r="S4081" s="17">
        <f t="shared" si="380"/>
        <v>42510.938900462963</v>
      </c>
      <c r="T4081" s="17">
        <f t="shared" si="381"/>
        <v>42540.938900462963</v>
      </c>
      <c r="U4081">
        <f t="shared" si="382"/>
        <v>2016</v>
      </c>
      <c r="V4081" t="str">
        <f>TEXT(W4081*29,"mmm")</f>
        <v>May</v>
      </c>
      <c r="W4081">
        <f t="shared" si="383"/>
        <v>5</v>
      </c>
    </row>
    <row r="4082" spans="1:23" ht="48" x14ac:dyDescent="0.2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79"/>
        <v>0</v>
      </c>
      <c r="P4082">
        <f t="shared" si="378"/>
        <v>0</v>
      </c>
      <c r="Q4082" s="11" t="s">
        <v>8314</v>
      </c>
      <c r="R4082" t="s">
        <v>8315</v>
      </c>
      <c r="S4082" s="17">
        <f t="shared" si="380"/>
        <v>42511.698101851856</v>
      </c>
      <c r="T4082" s="17">
        <f t="shared" si="381"/>
        <v>42535.787500000006</v>
      </c>
      <c r="U4082">
        <f t="shared" si="382"/>
        <v>2016</v>
      </c>
      <c r="V4082" t="str">
        <f>TEXT(W4082*29,"mmm")</f>
        <v>May</v>
      </c>
      <c r="W4082">
        <f t="shared" si="383"/>
        <v>5</v>
      </c>
    </row>
    <row r="4083" spans="1:23" ht="48" x14ac:dyDescent="0.2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79"/>
        <v>16</v>
      </c>
      <c r="P4083">
        <f t="shared" si="378"/>
        <v>29.17</v>
      </c>
      <c r="Q4083" s="11" t="s">
        <v>8314</v>
      </c>
      <c r="R4083" t="s">
        <v>8315</v>
      </c>
      <c r="S4083" s="17">
        <f t="shared" si="380"/>
        <v>42041.581307870365</v>
      </c>
      <c r="T4083" s="17">
        <f t="shared" si="381"/>
        <v>42071.539641203708</v>
      </c>
      <c r="U4083">
        <f t="shared" si="382"/>
        <v>2015</v>
      </c>
      <c r="V4083" t="str">
        <f>TEXT(W4083*29,"mmm")</f>
        <v>Feb</v>
      </c>
      <c r="W4083">
        <f t="shared" si="383"/>
        <v>2</v>
      </c>
    </row>
    <row r="4084" spans="1:23" ht="48" x14ac:dyDescent="0.2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79"/>
        <v>2</v>
      </c>
      <c r="P4084">
        <f t="shared" si="378"/>
        <v>1.5</v>
      </c>
      <c r="Q4084" s="11" t="s">
        <v>8314</v>
      </c>
      <c r="R4084" t="s">
        <v>8315</v>
      </c>
      <c r="S4084" s="17">
        <f t="shared" si="380"/>
        <v>42307.189270833333</v>
      </c>
      <c r="T4084" s="17">
        <f t="shared" si="381"/>
        <v>42322.958333333328</v>
      </c>
      <c r="U4084">
        <f t="shared" si="382"/>
        <v>2015</v>
      </c>
      <c r="V4084" t="str">
        <f>TEXT(W4084*29,"mmm")</f>
        <v>Oct</v>
      </c>
      <c r="W4084">
        <f t="shared" si="383"/>
        <v>10</v>
      </c>
    </row>
    <row r="4085" spans="1:23" ht="48" x14ac:dyDescent="0.2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79"/>
        <v>22</v>
      </c>
      <c r="P4085">
        <f t="shared" si="378"/>
        <v>126.5</v>
      </c>
      <c r="Q4085" s="11" t="s">
        <v>8314</v>
      </c>
      <c r="R4085" t="s">
        <v>8315</v>
      </c>
      <c r="S4085" s="17">
        <f t="shared" si="380"/>
        <v>42353.761759259258</v>
      </c>
      <c r="T4085" s="17">
        <f t="shared" si="381"/>
        <v>42383.761759259258</v>
      </c>
      <c r="U4085">
        <f t="shared" si="382"/>
        <v>2015</v>
      </c>
      <c r="V4085" t="str">
        <f>TEXT(W4085*29,"mmm")</f>
        <v>Dec</v>
      </c>
      <c r="W4085">
        <f t="shared" si="383"/>
        <v>12</v>
      </c>
    </row>
    <row r="4086" spans="1:23" ht="48" x14ac:dyDescent="0.2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79"/>
        <v>0</v>
      </c>
      <c r="P4086">
        <f t="shared" si="378"/>
        <v>10</v>
      </c>
      <c r="Q4086" s="11" t="s">
        <v>8314</v>
      </c>
      <c r="R4086" t="s">
        <v>8315</v>
      </c>
      <c r="S4086" s="17">
        <f t="shared" si="380"/>
        <v>42622.436412037037</v>
      </c>
      <c r="T4086" s="17">
        <f t="shared" si="381"/>
        <v>42652.436412037037</v>
      </c>
      <c r="U4086">
        <f t="shared" si="382"/>
        <v>2016</v>
      </c>
      <c r="V4086" t="str">
        <f>TEXT(W4086*29,"mmm")</f>
        <v>Sep</v>
      </c>
      <c r="W4086">
        <f t="shared" si="383"/>
        <v>9</v>
      </c>
    </row>
    <row r="4087" spans="1:23" ht="48" x14ac:dyDescent="0.2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79"/>
        <v>0</v>
      </c>
      <c r="P4087">
        <f t="shared" si="378"/>
        <v>10</v>
      </c>
      <c r="Q4087" s="11" t="s">
        <v>8314</v>
      </c>
      <c r="R4087" t="s">
        <v>8315</v>
      </c>
      <c r="S4087" s="17">
        <f t="shared" si="380"/>
        <v>42058.603877314818</v>
      </c>
      <c r="T4087" s="17">
        <f t="shared" si="381"/>
        <v>42087.165972222225</v>
      </c>
      <c r="U4087">
        <f t="shared" si="382"/>
        <v>2015</v>
      </c>
      <c r="V4087" t="str">
        <f>TEXT(W4087*29,"mmm")</f>
        <v>Feb</v>
      </c>
      <c r="W4087">
        <f t="shared" si="383"/>
        <v>2</v>
      </c>
    </row>
    <row r="4088" spans="1:23" ht="48" x14ac:dyDescent="0.2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79"/>
        <v>5</v>
      </c>
      <c r="P4088">
        <f t="shared" si="378"/>
        <v>9.4</v>
      </c>
      <c r="Q4088" s="11" t="s">
        <v>8314</v>
      </c>
      <c r="R4088" t="s">
        <v>8315</v>
      </c>
      <c r="S4088" s="17">
        <f t="shared" si="380"/>
        <v>42304.940960648149</v>
      </c>
      <c r="T4088" s="17">
        <f t="shared" si="381"/>
        <v>42329.166666666672</v>
      </c>
      <c r="U4088">
        <f t="shared" si="382"/>
        <v>2015</v>
      </c>
      <c r="V4088" t="str">
        <f>TEXT(W4088*29,"mmm")</f>
        <v>Oct</v>
      </c>
      <c r="W4088">
        <f t="shared" si="383"/>
        <v>10</v>
      </c>
    </row>
    <row r="4089" spans="1:23" ht="16" x14ac:dyDescent="0.2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79"/>
        <v>0</v>
      </c>
      <c r="P4089">
        <f t="shared" si="378"/>
        <v>0</v>
      </c>
      <c r="Q4089" s="11" t="s">
        <v>8314</v>
      </c>
      <c r="R4089" t="s">
        <v>8315</v>
      </c>
      <c r="S4089" s="17">
        <f t="shared" si="380"/>
        <v>42538.742893518516</v>
      </c>
      <c r="T4089" s="17">
        <f t="shared" si="381"/>
        <v>42568.742893518516</v>
      </c>
      <c r="U4089">
        <f t="shared" si="382"/>
        <v>2016</v>
      </c>
      <c r="V4089" t="str">
        <f>TEXT(W4089*29,"mmm")</f>
        <v>Jun</v>
      </c>
      <c r="W4089">
        <f t="shared" si="383"/>
        <v>6</v>
      </c>
    </row>
    <row r="4090" spans="1:23" ht="48" x14ac:dyDescent="0.2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79"/>
        <v>11</v>
      </c>
      <c r="P4090">
        <f t="shared" si="378"/>
        <v>72</v>
      </c>
      <c r="Q4090" s="11" t="s">
        <v>8314</v>
      </c>
      <c r="R4090" t="s">
        <v>8315</v>
      </c>
      <c r="S4090" s="17">
        <f t="shared" si="380"/>
        <v>41990.612546296295</v>
      </c>
      <c r="T4090" s="17">
        <f t="shared" si="381"/>
        <v>42020.434722222228</v>
      </c>
      <c r="U4090">
        <f t="shared" si="382"/>
        <v>2014</v>
      </c>
      <c r="V4090" t="str">
        <f>TEXT(W4090*29,"mmm")</f>
        <v>Dec</v>
      </c>
      <c r="W4090">
        <f t="shared" si="383"/>
        <v>12</v>
      </c>
    </row>
    <row r="4091" spans="1:23" ht="48" x14ac:dyDescent="0.2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79"/>
        <v>5</v>
      </c>
      <c r="P4091">
        <f t="shared" si="378"/>
        <v>30</v>
      </c>
      <c r="Q4091" s="11" t="s">
        <v>8314</v>
      </c>
      <c r="R4091" t="s">
        <v>8315</v>
      </c>
      <c r="S4091" s="17">
        <f t="shared" si="380"/>
        <v>42122.732499999998</v>
      </c>
      <c r="T4091" s="17">
        <f t="shared" si="381"/>
        <v>42155.732638888891</v>
      </c>
      <c r="U4091">
        <f t="shared" si="382"/>
        <v>2015</v>
      </c>
      <c r="V4091" t="str">
        <f>TEXT(W4091*29,"mmm")</f>
        <v>Apr</v>
      </c>
      <c r="W4091">
        <f t="shared" si="383"/>
        <v>4</v>
      </c>
    </row>
    <row r="4092" spans="1:23" ht="48" x14ac:dyDescent="0.2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79"/>
        <v>3</v>
      </c>
      <c r="P4092">
        <f t="shared" si="378"/>
        <v>10.67</v>
      </c>
      <c r="Q4092" s="11" t="s">
        <v>8314</v>
      </c>
      <c r="R4092" t="s">
        <v>8315</v>
      </c>
      <c r="S4092" s="17">
        <f t="shared" si="380"/>
        <v>42209.67288194444</v>
      </c>
      <c r="T4092" s="17">
        <f t="shared" si="381"/>
        <v>42223.625</v>
      </c>
      <c r="U4092">
        <f t="shared" si="382"/>
        <v>2015</v>
      </c>
      <c r="V4092" t="str">
        <f>TEXT(W4092*29,"mmm")</f>
        <v>Jul</v>
      </c>
      <c r="W4092">
        <f t="shared" si="383"/>
        <v>7</v>
      </c>
    </row>
    <row r="4093" spans="1:23" ht="48" x14ac:dyDescent="0.2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79"/>
        <v>13</v>
      </c>
      <c r="P4093">
        <f t="shared" si="378"/>
        <v>25.5</v>
      </c>
      <c r="Q4093" s="11" t="s">
        <v>8314</v>
      </c>
      <c r="R4093" t="s">
        <v>8315</v>
      </c>
      <c r="S4093" s="17">
        <f t="shared" si="380"/>
        <v>41990.506377314814</v>
      </c>
      <c r="T4093" s="17">
        <f t="shared" si="381"/>
        <v>42020.506377314814</v>
      </c>
      <c r="U4093">
        <f t="shared" si="382"/>
        <v>2014</v>
      </c>
      <c r="V4093" t="str">
        <f>TEXT(W4093*29,"mmm")</f>
        <v>Dec</v>
      </c>
      <c r="W4093">
        <f t="shared" si="383"/>
        <v>12</v>
      </c>
    </row>
    <row r="4094" spans="1:23" ht="48" x14ac:dyDescent="0.2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79"/>
        <v>0</v>
      </c>
      <c r="P4094">
        <f t="shared" si="378"/>
        <v>20</v>
      </c>
      <c r="Q4094" s="11" t="s">
        <v>8314</v>
      </c>
      <c r="R4094" t="s">
        <v>8315</v>
      </c>
      <c r="S4094" s="17">
        <f t="shared" si="380"/>
        <v>42039.194988425923</v>
      </c>
      <c r="T4094" s="17">
        <f t="shared" si="381"/>
        <v>42099.153321759266</v>
      </c>
      <c r="U4094">
        <f t="shared" si="382"/>
        <v>2015</v>
      </c>
      <c r="V4094" t="str">
        <f>TEXT(W4094*29,"mmm")</f>
        <v>Feb</v>
      </c>
      <c r="W4094">
        <f t="shared" si="383"/>
        <v>2</v>
      </c>
    </row>
    <row r="4095" spans="1:23" ht="48" x14ac:dyDescent="0.2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79"/>
        <v>2</v>
      </c>
      <c r="P4095">
        <f t="shared" si="378"/>
        <v>15</v>
      </c>
      <c r="Q4095" s="11" t="s">
        <v>8314</v>
      </c>
      <c r="R4095" t="s">
        <v>8315</v>
      </c>
      <c r="S4095" s="17">
        <f t="shared" si="380"/>
        <v>42178.815891203703</v>
      </c>
      <c r="T4095" s="17">
        <f t="shared" si="381"/>
        <v>42238.815891203703</v>
      </c>
      <c r="U4095">
        <f t="shared" si="382"/>
        <v>2015</v>
      </c>
      <c r="V4095" t="str">
        <f>TEXT(W4095*29,"mmm")</f>
        <v>Jun</v>
      </c>
      <c r="W4095">
        <f t="shared" si="383"/>
        <v>6</v>
      </c>
    </row>
    <row r="4096" spans="1:23" ht="48" x14ac:dyDescent="0.2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79"/>
        <v>37</v>
      </c>
      <c r="P4096">
        <f t="shared" si="378"/>
        <v>91.25</v>
      </c>
      <c r="Q4096" s="11" t="s">
        <v>8314</v>
      </c>
      <c r="R4096" t="s">
        <v>8315</v>
      </c>
      <c r="S4096" s="17">
        <f t="shared" si="380"/>
        <v>41890.086805555555</v>
      </c>
      <c r="T4096" s="17">
        <f t="shared" si="381"/>
        <v>41934.207638888889</v>
      </c>
      <c r="U4096">
        <f t="shared" si="382"/>
        <v>2014</v>
      </c>
      <c r="V4096" t="str">
        <f>TEXT(W4096*29,"mmm")</f>
        <v>Sep</v>
      </c>
      <c r="W4096">
        <f t="shared" si="383"/>
        <v>9</v>
      </c>
    </row>
    <row r="4097" spans="1:23" ht="32" x14ac:dyDescent="0.2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79"/>
        <v>3</v>
      </c>
      <c r="P4097">
        <f t="shared" si="378"/>
        <v>800</v>
      </c>
      <c r="Q4097" s="11" t="s">
        <v>8314</v>
      </c>
      <c r="R4097" t="s">
        <v>8315</v>
      </c>
      <c r="S4097" s="17">
        <f t="shared" si="380"/>
        <v>42693.031828703708</v>
      </c>
      <c r="T4097" s="17">
        <f t="shared" si="381"/>
        <v>42723.031828703708</v>
      </c>
      <c r="U4097">
        <f t="shared" si="382"/>
        <v>2016</v>
      </c>
      <c r="V4097" t="str">
        <f>TEXT(W4097*29,"mmm")</f>
        <v>Nov</v>
      </c>
      <c r="W4097">
        <f t="shared" si="383"/>
        <v>11</v>
      </c>
    </row>
    <row r="4098" spans="1:23" ht="48" x14ac:dyDescent="0.2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79"/>
        <v>11</v>
      </c>
      <c r="P4098">
        <f t="shared" ref="P4098:P4115" si="384">IFERROR(ROUND(E4098/L4098,2),0)</f>
        <v>80</v>
      </c>
      <c r="Q4098" s="11" t="s">
        <v>8314</v>
      </c>
      <c r="R4098" t="s">
        <v>8315</v>
      </c>
      <c r="S4098" s="17">
        <f t="shared" si="380"/>
        <v>42750.530312499999</v>
      </c>
      <c r="T4098" s="17">
        <f t="shared" si="381"/>
        <v>42794.368749999994</v>
      </c>
      <c r="U4098">
        <f t="shared" si="382"/>
        <v>2017</v>
      </c>
      <c r="V4098" t="str">
        <f>TEXT(W4098*29,"mmm")</f>
        <v>Jan</v>
      </c>
      <c r="W4098">
        <f t="shared" si="383"/>
        <v>1</v>
      </c>
    </row>
    <row r="4099" spans="1:23" ht="48" x14ac:dyDescent="0.2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85">ROUND(E4099/D4099*100,0)</f>
        <v>0</v>
      </c>
      <c r="P4099">
        <f t="shared" si="384"/>
        <v>0</v>
      </c>
      <c r="Q4099" s="11" t="s">
        <v>8314</v>
      </c>
      <c r="R4099" t="s">
        <v>8315</v>
      </c>
      <c r="S4099" s="17">
        <f t="shared" ref="S4099:S4115" si="386">(((J4099/60)/60)/24)+DATE(1970,1,1)</f>
        <v>42344.824502314819</v>
      </c>
      <c r="T4099" s="17">
        <f t="shared" ref="T4099:T4115" si="387">(((I4099/60)/60)/24)+DATE(1970,1,1)</f>
        <v>42400.996527777781</v>
      </c>
      <c r="U4099">
        <f t="shared" ref="U4099:U4115" si="388">YEAR(S4099)</f>
        <v>2015</v>
      </c>
      <c r="V4099" t="str">
        <f>TEXT(W4099*29,"mmm")</f>
        <v>Dec</v>
      </c>
      <c r="W4099">
        <f t="shared" ref="W4099:W4115" si="389">MONTH(S4099)</f>
        <v>12</v>
      </c>
    </row>
    <row r="4100" spans="1:23" ht="48" x14ac:dyDescent="0.2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85"/>
        <v>0</v>
      </c>
      <c r="P4100">
        <f t="shared" si="384"/>
        <v>0</v>
      </c>
      <c r="Q4100" s="11" t="s">
        <v>8314</v>
      </c>
      <c r="R4100" t="s">
        <v>8315</v>
      </c>
      <c r="S4100" s="17">
        <f t="shared" si="386"/>
        <v>42495.722187499996</v>
      </c>
      <c r="T4100" s="17">
        <f t="shared" si="387"/>
        <v>42525.722187499996</v>
      </c>
      <c r="U4100">
        <f t="shared" si="388"/>
        <v>2016</v>
      </c>
      <c r="V4100" t="str">
        <f>TEXT(W4100*29,"mmm")</f>
        <v>May</v>
      </c>
      <c r="W4100">
        <f t="shared" si="389"/>
        <v>5</v>
      </c>
    </row>
    <row r="4101" spans="1:23" ht="48" x14ac:dyDescent="0.2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85"/>
        <v>1</v>
      </c>
      <c r="P4101">
        <f t="shared" si="384"/>
        <v>50</v>
      </c>
      <c r="Q4101" s="11" t="s">
        <v>8314</v>
      </c>
      <c r="R4101" t="s">
        <v>8315</v>
      </c>
      <c r="S4101" s="17">
        <f t="shared" si="386"/>
        <v>42570.850381944445</v>
      </c>
      <c r="T4101" s="17">
        <f t="shared" si="387"/>
        <v>42615.850381944445</v>
      </c>
      <c r="U4101">
        <f t="shared" si="388"/>
        <v>2016</v>
      </c>
      <c r="V4101" t="str">
        <f>TEXT(W4101*29,"mmm")</f>
        <v>Jul</v>
      </c>
      <c r="W4101">
        <f t="shared" si="389"/>
        <v>7</v>
      </c>
    </row>
    <row r="4102" spans="1:23" ht="32" x14ac:dyDescent="0.2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85"/>
        <v>0</v>
      </c>
      <c r="P4102">
        <f t="shared" si="384"/>
        <v>0</v>
      </c>
      <c r="Q4102" s="11" t="s">
        <v>8314</v>
      </c>
      <c r="R4102" t="s">
        <v>8315</v>
      </c>
      <c r="S4102" s="17">
        <f t="shared" si="386"/>
        <v>41927.124884259261</v>
      </c>
      <c r="T4102" s="17">
        <f t="shared" si="387"/>
        <v>41937.124884259261</v>
      </c>
      <c r="U4102">
        <f t="shared" si="388"/>
        <v>2014</v>
      </c>
      <c r="V4102" t="str">
        <f>TEXT(W4102*29,"mmm")</f>
        <v>Oct</v>
      </c>
      <c r="W4102">
        <f t="shared" si="389"/>
        <v>10</v>
      </c>
    </row>
    <row r="4103" spans="1:23" ht="48" x14ac:dyDescent="0.2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85"/>
        <v>0</v>
      </c>
      <c r="P4103">
        <f t="shared" si="384"/>
        <v>0</v>
      </c>
      <c r="Q4103" s="11" t="s">
        <v>8314</v>
      </c>
      <c r="R4103" t="s">
        <v>8315</v>
      </c>
      <c r="S4103" s="17">
        <f t="shared" si="386"/>
        <v>42730.903726851851</v>
      </c>
      <c r="T4103" s="17">
        <f t="shared" si="387"/>
        <v>42760.903726851851</v>
      </c>
      <c r="U4103">
        <f t="shared" si="388"/>
        <v>2016</v>
      </c>
      <c r="V4103" t="str">
        <f>TEXT(W4103*29,"mmm")</f>
        <v>Dec</v>
      </c>
      <c r="W4103">
        <f t="shared" si="389"/>
        <v>12</v>
      </c>
    </row>
    <row r="4104" spans="1:23" ht="48" x14ac:dyDescent="0.2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85"/>
        <v>27</v>
      </c>
      <c r="P4104">
        <f t="shared" si="384"/>
        <v>22.83</v>
      </c>
      <c r="Q4104" s="11" t="s">
        <v>8314</v>
      </c>
      <c r="R4104" t="s">
        <v>8315</v>
      </c>
      <c r="S4104" s="17">
        <f t="shared" si="386"/>
        <v>42475.848067129627</v>
      </c>
      <c r="T4104" s="17">
        <f t="shared" si="387"/>
        <v>42505.848067129627</v>
      </c>
      <c r="U4104">
        <f t="shared" si="388"/>
        <v>2016</v>
      </c>
      <c r="V4104" t="str">
        <f>TEXT(W4104*29,"mmm")</f>
        <v>Apr</v>
      </c>
      <c r="W4104">
        <f t="shared" si="389"/>
        <v>4</v>
      </c>
    </row>
    <row r="4105" spans="1:23" ht="48" x14ac:dyDescent="0.2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85"/>
        <v>10</v>
      </c>
      <c r="P4105">
        <f t="shared" si="384"/>
        <v>16.670000000000002</v>
      </c>
      <c r="Q4105" s="11" t="s">
        <v>8314</v>
      </c>
      <c r="R4105" t="s">
        <v>8315</v>
      </c>
      <c r="S4105" s="17">
        <f t="shared" si="386"/>
        <v>42188.83293981482</v>
      </c>
      <c r="T4105" s="17">
        <f t="shared" si="387"/>
        <v>42242.772222222222</v>
      </c>
      <c r="U4105">
        <f t="shared" si="388"/>
        <v>2015</v>
      </c>
      <c r="V4105" t="str">
        <f>TEXT(W4105*29,"mmm")</f>
        <v>Jul</v>
      </c>
      <c r="W4105">
        <f t="shared" si="389"/>
        <v>7</v>
      </c>
    </row>
    <row r="4106" spans="1:23" ht="48" x14ac:dyDescent="0.2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85"/>
        <v>21</v>
      </c>
      <c r="P4106">
        <f t="shared" si="384"/>
        <v>45.79</v>
      </c>
      <c r="Q4106" s="11" t="s">
        <v>8314</v>
      </c>
      <c r="R4106" t="s">
        <v>8315</v>
      </c>
      <c r="S4106" s="17">
        <f t="shared" si="386"/>
        <v>42640.278171296297</v>
      </c>
      <c r="T4106" s="17">
        <f t="shared" si="387"/>
        <v>42670.278171296297</v>
      </c>
      <c r="U4106">
        <f t="shared" si="388"/>
        <v>2016</v>
      </c>
      <c r="V4106" t="str">
        <f>TEXT(W4106*29,"mmm")</f>
        <v>Sep</v>
      </c>
      <c r="W4106">
        <f t="shared" si="389"/>
        <v>9</v>
      </c>
    </row>
    <row r="4107" spans="1:23" ht="48" x14ac:dyDescent="0.2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85"/>
        <v>7</v>
      </c>
      <c r="P4107">
        <f t="shared" si="384"/>
        <v>383.33</v>
      </c>
      <c r="Q4107" s="11" t="s">
        <v>8314</v>
      </c>
      <c r="R4107" t="s">
        <v>8315</v>
      </c>
      <c r="S4107" s="17">
        <f t="shared" si="386"/>
        <v>42697.010520833333</v>
      </c>
      <c r="T4107" s="17">
        <f t="shared" si="387"/>
        <v>42730.010520833333</v>
      </c>
      <c r="U4107">
        <f t="shared" si="388"/>
        <v>2016</v>
      </c>
      <c r="V4107" t="str">
        <f>TEXT(W4107*29,"mmm")</f>
        <v>Nov</v>
      </c>
      <c r="W4107">
        <f t="shared" si="389"/>
        <v>11</v>
      </c>
    </row>
    <row r="4108" spans="1:23" ht="48" x14ac:dyDescent="0.2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85"/>
        <v>71</v>
      </c>
      <c r="P4108">
        <f t="shared" si="384"/>
        <v>106.97</v>
      </c>
      <c r="Q4108" s="11" t="s">
        <v>8314</v>
      </c>
      <c r="R4108" t="s">
        <v>8315</v>
      </c>
      <c r="S4108" s="17">
        <f t="shared" si="386"/>
        <v>42053.049375000002</v>
      </c>
      <c r="T4108" s="17">
        <f t="shared" si="387"/>
        <v>42096.041666666672</v>
      </c>
      <c r="U4108">
        <f t="shared" si="388"/>
        <v>2015</v>
      </c>
      <c r="V4108" t="str">
        <f>TEXT(W4108*29,"mmm")</f>
        <v>Feb</v>
      </c>
      <c r="W4108">
        <f t="shared" si="389"/>
        <v>2</v>
      </c>
    </row>
    <row r="4109" spans="1:23" ht="48" x14ac:dyDescent="0.2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85"/>
        <v>2</v>
      </c>
      <c r="P4109">
        <f t="shared" si="384"/>
        <v>10.25</v>
      </c>
      <c r="Q4109" s="11" t="s">
        <v>8314</v>
      </c>
      <c r="R4109" t="s">
        <v>8315</v>
      </c>
      <c r="S4109" s="17">
        <f t="shared" si="386"/>
        <v>41883.916678240741</v>
      </c>
      <c r="T4109" s="17">
        <f t="shared" si="387"/>
        <v>41906.916678240741</v>
      </c>
      <c r="U4109">
        <f t="shared" si="388"/>
        <v>2014</v>
      </c>
      <c r="V4109" t="str">
        <f>TEXT(W4109*29,"mmm")</f>
        <v>Sep</v>
      </c>
      <c r="W4109">
        <f t="shared" si="389"/>
        <v>9</v>
      </c>
    </row>
    <row r="4110" spans="1:23" ht="48" x14ac:dyDescent="0.2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85"/>
        <v>2</v>
      </c>
      <c r="P4110">
        <f t="shared" si="384"/>
        <v>59</v>
      </c>
      <c r="Q4110" s="11" t="s">
        <v>8314</v>
      </c>
      <c r="R4110" t="s">
        <v>8315</v>
      </c>
      <c r="S4110" s="17">
        <f t="shared" si="386"/>
        <v>42767.031678240746</v>
      </c>
      <c r="T4110" s="17">
        <f t="shared" si="387"/>
        <v>42797.208333333328</v>
      </c>
      <c r="U4110">
        <f t="shared" si="388"/>
        <v>2017</v>
      </c>
      <c r="V4110" t="str">
        <f>TEXT(W4110*29,"mmm")</f>
        <v>Feb</v>
      </c>
      <c r="W4110">
        <f t="shared" si="389"/>
        <v>2</v>
      </c>
    </row>
    <row r="4111" spans="1:23" ht="48" x14ac:dyDescent="0.2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85"/>
        <v>0</v>
      </c>
      <c r="P4111">
        <f t="shared" si="384"/>
        <v>0</v>
      </c>
      <c r="Q4111" s="11" t="s">
        <v>8314</v>
      </c>
      <c r="R4111" t="s">
        <v>8315</v>
      </c>
      <c r="S4111" s="17">
        <f t="shared" si="386"/>
        <v>42307.539398148147</v>
      </c>
      <c r="T4111" s="17">
        <f t="shared" si="387"/>
        <v>42337.581064814818</v>
      </c>
      <c r="U4111">
        <f t="shared" si="388"/>
        <v>2015</v>
      </c>
      <c r="V4111" t="str">
        <f>TEXT(W4111*29,"mmm")</f>
        <v>Oct</v>
      </c>
      <c r="W4111">
        <f t="shared" si="389"/>
        <v>10</v>
      </c>
    </row>
    <row r="4112" spans="1:23" ht="48" x14ac:dyDescent="0.2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85"/>
        <v>29</v>
      </c>
      <c r="P4112">
        <f t="shared" si="384"/>
        <v>14.33</v>
      </c>
      <c r="Q4112" s="11" t="s">
        <v>8314</v>
      </c>
      <c r="R4112" t="s">
        <v>8315</v>
      </c>
      <c r="S4112" s="17">
        <f t="shared" si="386"/>
        <v>42512.626747685179</v>
      </c>
      <c r="T4112" s="17">
        <f t="shared" si="387"/>
        <v>42572.626747685179</v>
      </c>
      <c r="U4112">
        <f t="shared" si="388"/>
        <v>2016</v>
      </c>
      <c r="V4112" t="str">
        <f>TEXT(W4112*29,"mmm")</f>
        <v>May</v>
      </c>
      <c r="W4112">
        <f t="shared" si="389"/>
        <v>5</v>
      </c>
    </row>
    <row r="4113" spans="1:23" ht="48" x14ac:dyDescent="0.2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85"/>
        <v>3</v>
      </c>
      <c r="P4113">
        <f t="shared" si="384"/>
        <v>15.67</v>
      </c>
      <c r="Q4113" s="11" t="s">
        <v>8314</v>
      </c>
      <c r="R4113" t="s">
        <v>8315</v>
      </c>
      <c r="S4113" s="17">
        <f t="shared" si="386"/>
        <v>42029.135879629626</v>
      </c>
      <c r="T4113" s="17">
        <f t="shared" si="387"/>
        <v>42059.135879629626</v>
      </c>
      <c r="U4113">
        <f t="shared" si="388"/>
        <v>2015</v>
      </c>
      <c r="V4113" t="str">
        <f>TEXT(W4113*29,"mmm")</f>
        <v>Jan</v>
      </c>
      <c r="W4113">
        <f t="shared" si="389"/>
        <v>1</v>
      </c>
    </row>
    <row r="4114" spans="1:23" ht="48" x14ac:dyDescent="0.2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85"/>
        <v>0</v>
      </c>
      <c r="P4114">
        <f t="shared" si="384"/>
        <v>1</v>
      </c>
      <c r="Q4114" s="11" t="s">
        <v>8314</v>
      </c>
      <c r="R4114" t="s">
        <v>8315</v>
      </c>
      <c r="S4114" s="17">
        <f t="shared" si="386"/>
        <v>42400.946597222224</v>
      </c>
      <c r="T4114" s="17">
        <f t="shared" si="387"/>
        <v>42428</v>
      </c>
      <c r="U4114">
        <f t="shared" si="388"/>
        <v>2016</v>
      </c>
      <c r="V4114" t="str">
        <f>TEXT(W4114*29,"mmm")</f>
        <v>Jan</v>
      </c>
      <c r="W4114">
        <f t="shared" si="389"/>
        <v>1</v>
      </c>
    </row>
    <row r="4115" spans="1:23" ht="48" x14ac:dyDescent="0.2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85"/>
        <v>0</v>
      </c>
      <c r="P4115">
        <f t="shared" si="384"/>
        <v>1</v>
      </c>
      <c r="Q4115" s="11" t="s">
        <v>8314</v>
      </c>
      <c r="R4115" t="s">
        <v>8315</v>
      </c>
      <c r="S4115" s="17">
        <f t="shared" si="386"/>
        <v>42358.573182870372</v>
      </c>
      <c r="T4115" s="17">
        <f t="shared" si="387"/>
        <v>42377.273611111115</v>
      </c>
      <c r="U4115">
        <f t="shared" si="388"/>
        <v>2015</v>
      </c>
      <c r="V4115" t="str">
        <f>TEXT(W4115*29,"mmm")</f>
        <v>Dec</v>
      </c>
      <c r="W4115">
        <f t="shared" si="389"/>
        <v>12</v>
      </c>
    </row>
  </sheetData>
  <conditionalFormatting sqref="F1:F1048576">
    <cfRule type="containsText" dxfId="1" priority="2" operator="containsText" text="successful">
      <formula>NOT(ISERROR(SEARCH("successful",F1)))</formula>
    </cfRule>
    <cfRule type="containsText" dxfId="0" priority="3" operator="containsText" text="live">
      <formula>NOT(ISERROR(SEARCH("live",F1)))</formula>
    </cfRule>
  </conditionalFormatting>
  <conditionalFormatting sqref="O2:O4115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0B006E-990A-CC46-AD6C-00FEFDEDCD0B}">
  <dimension ref="A1:H13"/>
  <sheetViews>
    <sheetView topLeftCell="B1" workbookViewId="0">
      <selection activeCell="F1" sqref="F1:H13"/>
    </sheetView>
  </sheetViews>
  <sheetFormatPr baseColWidth="10" defaultRowHeight="15" x14ac:dyDescent="0.2"/>
  <cols>
    <col min="1" max="1" width="13.5" bestFit="1" customWidth="1"/>
    <col min="2" max="2" width="15.6640625" bestFit="1" customWidth="1"/>
    <col min="3" max="3" width="12.5" bestFit="1" customWidth="1"/>
    <col min="4" max="4" width="15" bestFit="1" customWidth="1"/>
    <col min="5" max="5" width="11.6640625" bestFit="1" customWidth="1"/>
    <col min="6" max="6" width="18.33203125" bestFit="1" customWidth="1"/>
    <col min="7" max="7" width="15" bestFit="1" customWidth="1"/>
    <col min="8" max="8" width="17.6640625" bestFit="1" customWidth="1"/>
  </cols>
  <sheetData>
    <row r="1" spans="1:8" x14ac:dyDescent="0.2">
      <c r="A1" s="1" t="s">
        <v>8382</v>
      </c>
      <c r="B1" s="1" t="s">
        <v>8385</v>
      </c>
      <c r="C1" s="1" t="s">
        <v>8386</v>
      </c>
      <c r="D1" s="1" t="s">
        <v>8387</v>
      </c>
      <c r="E1" s="1" t="s">
        <v>8388</v>
      </c>
      <c r="F1" s="1" t="s">
        <v>8389</v>
      </c>
      <c r="G1" s="1" t="s">
        <v>8390</v>
      </c>
      <c r="H1" s="1" t="s">
        <v>8403</v>
      </c>
    </row>
    <row r="2" spans="1:8" x14ac:dyDescent="0.2">
      <c r="A2" t="s">
        <v>8391</v>
      </c>
      <c r="B2">
        <f>COUNTIFS(Kickstarter!F:F,"successful",Kickstarter!D:D,"&lt;1000",Kickstarter!R:R,"plays")</f>
        <v>141</v>
      </c>
      <c r="C2">
        <f>COUNTIFS(Kickstarter!F:F,"failed",Kickstarter!D:D,"&lt;1000",Kickstarter!R:R,"plays")</f>
        <v>45</v>
      </c>
      <c r="D2">
        <f>COUNTIFS(Kickstarter!D:D,"&lt;1000",Kickstarter!F:F,"canceled",Kickstarter!R:R,"plays")</f>
        <v>0</v>
      </c>
      <c r="E2">
        <f>SUM(B2:D2)</f>
        <v>186</v>
      </c>
      <c r="F2" s="22">
        <f>B2/E2</f>
        <v>0.75806451612903225</v>
      </c>
      <c r="G2" s="22">
        <f>C2/E2</f>
        <v>0.24193548387096775</v>
      </c>
      <c r="H2" s="23">
        <f>D2/E2</f>
        <v>0</v>
      </c>
    </row>
    <row r="3" spans="1:8" x14ac:dyDescent="0.2">
      <c r="A3" t="s">
        <v>8392</v>
      </c>
      <c r="B3">
        <f>COUNTIFS(Kickstarter!F:F,"successful",Kickstarter!D:D,"&gt;=1000",Kickstarter!D:D,"&lt;=4999",Kickstarter!R:R,"plays")</f>
        <v>388</v>
      </c>
      <c r="C3">
        <f>COUNTIFS(Kickstarter!F:F,"failed",Kickstarter!D:D,"&gt;=1000",Kickstarter!D:D,"&lt;=4999",Kickstarter!R:R,"plays")</f>
        <v>146</v>
      </c>
      <c r="D3">
        <f>COUNTIFS(Kickstarter!D:D,"&gt;=1000",Kickstarter!D:D,"&lt;=4999",Kickstarter!F:F,"canceled", Kickstarter!R:R,"plays")</f>
        <v>0</v>
      </c>
      <c r="E3">
        <f t="shared" ref="E3:E13" si="0">SUM(B3:D3)</f>
        <v>534</v>
      </c>
      <c r="F3" s="22">
        <f t="shared" ref="F3:F13" si="1">B3/E3</f>
        <v>0.72659176029962547</v>
      </c>
      <c r="G3" s="22">
        <f t="shared" ref="G3:G13" si="2">C3/E3</f>
        <v>0.27340823970037453</v>
      </c>
      <c r="H3" s="23">
        <f t="shared" ref="H3:H13" si="3">D3/E3</f>
        <v>0</v>
      </c>
    </row>
    <row r="4" spans="1:8" x14ac:dyDescent="0.2">
      <c r="A4" t="s">
        <v>8393</v>
      </c>
      <c r="B4">
        <f>COUNTIFS(Kickstarter!F:F,"successful",Kickstarter!D:D,"&gt;=5000",Kickstarter!D:D,"&lt;=9999",Kickstarter!R:R,"plays")</f>
        <v>93</v>
      </c>
      <c r="C4">
        <f>COUNTIFS(Kickstarter!F:F,"failed",Kickstarter!D:D,"&gt;=5000",Kickstarter!D:D,"&lt;=9999",Kickstarter!R:R,"plays")</f>
        <v>76</v>
      </c>
      <c r="D4">
        <f>COUNTIFS(Kickstarter!D:D,"&gt;5000",Kickstarter!D:D,"&lt;9999",Kickstarter!R:R,"plays",Kickstarter!F:F,"canceled")</f>
        <v>0</v>
      </c>
      <c r="E4">
        <f t="shared" si="0"/>
        <v>169</v>
      </c>
      <c r="F4" s="22">
        <f t="shared" si="1"/>
        <v>0.55029585798816572</v>
      </c>
      <c r="G4" s="22">
        <f t="shared" si="2"/>
        <v>0.44970414201183434</v>
      </c>
      <c r="H4" s="23">
        <f t="shared" si="3"/>
        <v>0</v>
      </c>
    </row>
    <row r="5" spans="1:8" x14ac:dyDescent="0.2">
      <c r="A5" t="s">
        <v>8394</v>
      </c>
      <c r="B5">
        <f>COUNTIFS(Kickstarter!F:F,"successful",Kickstarter!D:D,"&gt;=10000",Kickstarter!D:D,"&lt;=14999",Kickstarter!R:R,"plays")</f>
        <v>39</v>
      </c>
      <c r="C5">
        <f>COUNTIFS(Kickstarter!F:F,"failed",Kickstarter!D:D,"&gt;=10000",Kickstarter!D:D,"&lt;=14999",Kickstarter!R:R,"plays")</f>
        <v>33</v>
      </c>
      <c r="D5">
        <f>COUNTIFS(Kickstarter!F:F,"canceled",Kickstarter!D:D,"&gt;=10000",Kickstarter!D:D,"&lt;=14999",Kickstarter!R:R,"plays")</f>
        <v>0</v>
      </c>
      <c r="E5">
        <f t="shared" si="0"/>
        <v>72</v>
      </c>
      <c r="F5" s="22">
        <f t="shared" si="1"/>
        <v>0.54166666666666663</v>
      </c>
      <c r="G5" s="22">
        <f t="shared" si="2"/>
        <v>0.45833333333333331</v>
      </c>
      <c r="H5" s="23">
        <f t="shared" si="3"/>
        <v>0</v>
      </c>
    </row>
    <row r="6" spans="1:8" x14ac:dyDescent="0.2">
      <c r="A6" t="s">
        <v>8395</v>
      </c>
      <c r="B6">
        <f>COUNTIFS(Kickstarter!F:F,"successful",Kickstarter!D:D,"&gt;=15000",Kickstarter!D:D,"&lt;=19999",Kickstarter!R:R,"plays")</f>
        <v>12</v>
      </c>
      <c r="C6">
        <f>COUNTIFS(Kickstarter!F:F,"failed",Kickstarter!D:D,"&gt;=15000",Kickstarter!D:D,"&lt;=19999",Kickstarter!R:R,"plays")</f>
        <v>12</v>
      </c>
      <c r="D6">
        <f>COUNTIFS(Kickstarter!F:F,"canceled",Kickstarter!D:D,"&gt;=15000",Kickstarter!D:D,"&lt;=19999",Kickstarter!R:R,"plays")</f>
        <v>0</v>
      </c>
      <c r="E6">
        <f t="shared" si="0"/>
        <v>24</v>
      </c>
      <c r="F6" s="22">
        <f t="shared" si="1"/>
        <v>0.5</v>
      </c>
      <c r="G6" s="22">
        <f t="shared" si="2"/>
        <v>0.5</v>
      </c>
      <c r="H6" s="23">
        <f t="shared" si="3"/>
        <v>0</v>
      </c>
    </row>
    <row r="7" spans="1:8" x14ac:dyDescent="0.2">
      <c r="A7" t="s">
        <v>8396</v>
      </c>
      <c r="B7">
        <f>COUNTIFS(Kickstarter!F:F,"successful",Kickstarter!D:D,"&gt;=20000",Kickstarter!D:D,"&lt;=24999",Kickstarter!R:R,"plays")</f>
        <v>9</v>
      </c>
      <c r="C7">
        <f>COUNTIFS(Kickstarter!F:F,"failed",Kickstarter!D:D,"&gt;=20000",Kickstarter!D:D,"&lt;=24999",Kickstarter!R:R,"plays")</f>
        <v>11</v>
      </c>
      <c r="D7">
        <f>COUNTIFS(Kickstarter!F:F,"canceled",Kickstarter!D:D,"&gt;=20000",Kickstarter!D:D,"&lt;=24999",Kickstarter!R:R,"plays")</f>
        <v>0</v>
      </c>
      <c r="E7">
        <f t="shared" si="0"/>
        <v>20</v>
      </c>
      <c r="F7" s="22">
        <f t="shared" si="1"/>
        <v>0.45</v>
      </c>
      <c r="G7" s="22">
        <f t="shared" si="2"/>
        <v>0.55000000000000004</v>
      </c>
      <c r="H7" s="23">
        <f t="shared" si="3"/>
        <v>0</v>
      </c>
    </row>
    <row r="8" spans="1:8" x14ac:dyDescent="0.2">
      <c r="A8" t="s">
        <v>8397</v>
      </c>
      <c r="B8">
        <f>COUNTIFS(Kickstarter!F:F,"successful",Kickstarter!D:D,"&gt;=25000",Kickstarter!D:D,"&lt;=29999",Kickstarter!R:R,"plays")</f>
        <v>1</v>
      </c>
      <c r="C8">
        <f>COUNTIFS(Kickstarter!F:F,"failed",Kickstarter!D:D,"&gt;=25000",Kickstarter!D:D,"&lt;=29999",Kickstarter!R:R,"plays")</f>
        <v>4</v>
      </c>
      <c r="D8">
        <f>COUNTIFS(Kickstarter!F:F,"canceled",Kickstarter!D:D,"&gt;=25000",Kickstarter!D:D,"&lt;=29999",Kickstarter!R:R,"plays")</f>
        <v>0</v>
      </c>
      <c r="E8">
        <f t="shared" si="0"/>
        <v>5</v>
      </c>
      <c r="F8" s="22">
        <f t="shared" si="1"/>
        <v>0.2</v>
      </c>
      <c r="G8" s="22">
        <f t="shared" si="2"/>
        <v>0.8</v>
      </c>
      <c r="H8" s="23">
        <f t="shared" si="3"/>
        <v>0</v>
      </c>
    </row>
    <row r="9" spans="1:8" x14ac:dyDescent="0.2">
      <c r="A9" t="s">
        <v>8398</v>
      </c>
      <c r="B9">
        <f>COUNTIFS(Kickstarter!F:F,"successful",Kickstarter!D:D,"&gt;=30000",Kickstarter!D:D,"&lt;=34999",Kickstarter!R:R,"plays")</f>
        <v>3</v>
      </c>
      <c r="C9">
        <f>COUNTIFS(Kickstarter!F:F,"failed",Kickstarter!D:D,"&gt;=30000",Kickstarter!D:D,"&lt;=34999",Kickstarter!R:R,"plays")</f>
        <v>8</v>
      </c>
      <c r="D9">
        <f>COUNTIFS(Kickstarter!F:F,"canceled",Kickstarter!D:D,"&gt;=30000",Kickstarter!D:D,"&lt;=34999",Kickstarter!R:R,"plays")</f>
        <v>0</v>
      </c>
      <c r="E9">
        <f t="shared" si="0"/>
        <v>11</v>
      </c>
      <c r="F9" s="22">
        <f t="shared" si="1"/>
        <v>0.27272727272727271</v>
      </c>
      <c r="G9" s="22">
        <f t="shared" si="2"/>
        <v>0.72727272727272729</v>
      </c>
      <c r="H9" s="23">
        <f t="shared" si="3"/>
        <v>0</v>
      </c>
    </row>
    <row r="10" spans="1:8" x14ac:dyDescent="0.2">
      <c r="A10" t="s">
        <v>8399</v>
      </c>
      <c r="B10">
        <f>COUNTIFS(Kickstarter!F:F,"successful",Kickstarter!D:D,"&gt;=35000",Kickstarter!D:D,"&lt;=39999",Kickstarter!R:R,"plays")</f>
        <v>4</v>
      </c>
      <c r="C10">
        <f>COUNTIFS(Kickstarter!F:F,"failed",Kickstarter!D:D,"&gt;=35000",Kickstarter!D:D,"&lt;=39999",Kickstarter!R:R,"plays")</f>
        <v>2</v>
      </c>
      <c r="D10">
        <f>COUNTIFS(Kickstarter!F:F,"canceled",Kickstarter!D:D,"&gt;=35000",Kickstarter!D:D,"&lt;=39999",Kickstarter!R:R,"plays")</f>
        <v>0</v>
      </c>
      <c r="E10">
        <f t="shared" si="0"/>
        <v>6</v>
      </c>
      <c r="F10" s="22">
        <f t="shared" si="1"/>
        <v>0.66666666666666663</v>
      </c>
      <c r="G10" s="22">
        <f t="shared" si="2"/>
        <v>0.33333333333333331</v>
      </c>
      <c r="H10" s="23">
        <f t="shared" si="3"/>
        <v>0</v>
      </c>
    </row>
    <row r="11" spans="1:8" x14ac:dyDescent="0.2">
      <c r="A11" t="s">
        <v>8400</v>
      </c>
      <c r="B11">
        <f>COUNTIFS(Kickstarter!F:F,"successful",Kickstarter!D:D,"&gt;=40000",Kickstarter!D:D,"&lt;=44999",Kickstarter!R:R,"plays")</f>
        <v>2</v>
      </c>
      <c r="C11">
        <f>COUNTIFS(Kickstarter!F:F,"failed",Kickstarter!D:D,"&gt;=40000",Kickstarter!D:D,"&lt;=44999",Kickstarter!R:R,"plays")</f>
        <v>1</v>
      </c>
      <c r="D11">
        <f>COUNTIFS(Kickstarter!F:F,"canceled",Kickstarter!D:D,"&gt;=40000",Kickstarter!D:D,"&lt;=44999",Kickstarter!R:R,"plays")</f>
        <v>0</v>
      </c>
      <c r="E11">
        <f t="shared" si="0"/>
        <v>3</v>
      </c>
      <c r="F11" s="22">
        <f t="shared" si="1"/>
        <v>0.66666666666666663</v>
      </c>
      <c r="G11" s="22">
        <f t="shared" si="2"/>
        <v>0.33333333333333331</v>
      </c>
      <c r="H11" s="23">
        <f t="shared" si="3"/>
        <v>0</v>
      </c>
    </row>
    <row r="12" spans="1:8" x14ac:dyDescent="0.2">
      <c r="A12" t="s">
        <v>8401</v>
      </c>
      <c r="B12">
        <f>COUNTIFS(Kickstarter!F:F,"successful",Kickstarter!D:D,"&gt;=45000",Kickstarter!D:D,"&lt;=49999",Kickstarter!R:R,"plays")</f>
        <v>0</v>
      </c>
      <c r="C12">
        <f>COUNTIFS(Kickstarter!F:F,"failed",Kickstarter!D:D,"&gt;=45000",Kickstarter!D:D,"&lt;=49999",Kickstarter!R:R,"plays")</f>
        <v>1</v>
      </c>
      <c r="D12">
        <f>COUNTIFS(Kickstarter!F:F,"canceled",Kickstarter!D:D,"&gt;=45000",Kickstarter!D:D,"&lt;=49999",Kickstarter!R:R,"plays")</f>
        <v>0</v>
      </c>
      <c r="E12">
        <f t="shared" si="0"/>
        <v>1</v>
      </c>
      <c r="F12" s="22">
        <f t="shared" si="1"/>
        <v>0</v>
      </c>
      <c r="G12" s="22">
        <f t="shared" si="2"/>
        <v>1</v>
      </c>
      <c r="H12" s="23">
        <f t="shared" si="3"/>
        <v>0</v>
      </c>
    </row>
    <row r="13" spans="1:8" x14ac:dyDescent="0.2">
      <c r="A13" t="s">
        <v>8402</v>
      </c>
      <c r="B13">
        <f>COUNTIFS(Kickstarter!F:F,"successful",Kickstarter!D:D,"&gt;50000",Kickstarter!R:R,"plays")</f>
        <v>2</v>
      </c>
      <c r="C13">
        <f>COUNTIFS(Kickstarter!F:F,"failed",Kickstarter!D:D,"&gt;50000",Kickstarter!R:R,"plays")</f>
        <v>10</v>
      </c>
      <c r="D13">
        <f>COUNTIFS(Kickstarter!F:F,"canceled",Kickstarter!D:D,"&gt;50000",Kickstarter!R:R,"plays")</f>
        <v>0</v>
      </c>
      <c r="E13">
        <f t="shared" si="0"/>
        <v>12</v>
      </c>
      <c r="F13" s="22">
        <f t="shared" si="1"/>
        <v>0.16666666666666666</v>
      </c>
      <c r="G13" s="22">
        <f t="shared" si="2"/>
        <v>0.83333333333333337</v>
      </c>
      <c r="H13" s="23">
        <f t="shared" si="3"/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6A7459-FA9D-4742-AEAF-1F70D40D4A2A}">
  <dimension ref="A1:D13"/>
  <sheetViews>
    <sheetView topLeftCell="B1" workbookViewId="0">
      <selection activeCell="N13" sqref="N13"/>
    </sheetView>
  </sheetViews>
  <sheetFormatPr baseColWidth="10" defaultRowHeight="15" x14ac:dyDescent="0.2"/>
  <cols>
    <col min="1" max="1" width="13.5" bestFit="1" customWidth="1"/>
    <col min="2" max="2" width="17.6640625" bestFit="1" customWidth="1"/>
    <col min="3" max="3" width="14.33203125" bestFit="1" customWidth="1"/>
    <col min="4" max="4" width="16.83203125" bestFit="1" customWidth="1"/>
  </cols>
  <sheetData>
    <row r="1" spans="1:4" x14ac:dyDescent="0.2">
      <c r="A1" s="1" t="s">
        <v>8382</v>
      </c>
      <c r="B1" s="24" t="s">
        <v>8389</v>
      </c>
      <c r="C1" s="24" t="s">
        <v>8390</v>
      </c>
      <c r="D1" s="24" t="s">
        <v>8403</v>
      </c>
    </row>
    <row r="2" spans="1:4" x14ac:dyDescent="0.2">
      <c r="A2" t="s">
        <v>8391</v>
      </c>
      <c r="B2" s="23">
        <v>0.75806451612903225</v>
      </c>
      <c r="C2" s="23">
        <v>0.24193548387096775</v>
      </c>
      <c r="D2" s="23">
        <v>0</v>
      </c>
    </row>
    <row r="3" spans="1:4" x14ac:dyDescent="0.2">
      <c r="A3" t="s">
        <v>8392</v>
      </c>
      <c r="B3" s="23">
        <v>0.72659176029962547</v>
      </c>
      <c r="C3" s="23">
        <v>0.27340823970037453</v>
      </c>
      <c r="D3" s="23">
        <v>0</v>
      </c>
    </row>
    <row r="4" spans="1:4" x14ac:dyDescent="0.2">
      <c r="A4" t="s">
        <v>8393</v>
      </c>
      <c r="B4" s="23">
        <v>0.55029585798816572</v>
      </c>
      <c r="C4" s="23">
        <v>0.44970414201183434</v>
      </c>
      <c r="D4" s="23">
        <v>0</v>
      </c>
    </row>
    <row r="5" spans="1:4" x14ac:dyDescent="0.2">
      <c r="A5" t="s">
        <v>8394</v>
      </c>
      <c r="B5" s="23">
        <v>0.54166666666666663</v>
      </c>
      <c r="C5" s="23">
        <v>0.45833333333333331</v>
      </c>
      <c r="D5" s="23">
        <v>0</v>
      </c>
    </row>
    <row r="6" spans="1:4" x14ac:dyDescent="0.2">
      <c r="A6" t="s">
        <v>8395</v>
      </c>
      <c r="B6" s="23">
        <v>0.5</v>
      </c>
      <c r="C6" s="23">
        <v>0.5</v>
      </c>
      <c r="D6" s="23">
        <v>0</v>
      </c>
    </row>
    <row r="7" spans="1:4" x14ac:dyDescent="0.2">
      <c r="A7" t="s">
        <v>8396</v>
      </c>
      <c r="B7" s="23">
        <v>0.45</v>
      </c>
      <c r="C7" s="23">
        <v>0.55000000000000004</v>
      </c>
      <c r="D7" s="23">
        <v>0</v>
      </c>
    </row>
    <row r="8" spans="1:4" x14ac:dyDescent="0.2">
      <c r="A8" t="s">
        <v>8397</v>
      </c>
      <c r="B8" s="23">
        <v>0.2</v>
      </c>
      <c r="C8" s="23">
        <v>0.8</v>
      </c>
      <c r="D8" s="23">
        <v>0</v>
      </c>
    </row>
    <row r="9" spans="1:4" x14ac:dyDescent="0.2">
      <c r="A9" t="s">
        <v>8398</v>
      </c>
      <c r="B9" s="23">
        <v>0.27272727272727271</v>
      </c>
      <c r="C9" s="23">
        <v>0.72727272727272729</v>
      </c>
      <c r="D9" s="23">
        <v>0</v>
      </c>
    </row>
    <row r="10" spans="1:4" x14ac:dyDescent="0.2">
      <c r="A10" t="s">
        <v>8399</v>
      </c>
      <c r="B10" s="23">
        <v>0.66666666666666663</v>
      </c>
      <c r="C10" s="23">
        <v>0.33333333333333331</v>
      </c>
      <c r="D10" s="23">
        <v>0</v>
      </c>
    </row>
    <row r="11" spans="1:4" x14ac:dyDescent="0.2">
      <c r="A11" t="s">
        <v>8400</v>
      </c>
      <c r="B11" s="23">
        <v>0.66666666666666663</v>
      </c>
      <c r="C11" s="23">
        <v>0.33333333333333331</v>
      </c>
      <c r="D11" s="23">
        <v>0</v>
      </c>
    </row>
    <row r="12" spans="1:4" x14ac:dyDescent="0.2">
      <c r="A12" t="s">
        <v>8401</v>
      </c>
      <c r="B12" s="23">
        <v>0</v>
      </c>
      <c r="C12" s="23">
        <v>1</v>
      </c>
      <c r="D12" s="23">
        <v>0</v>
      </c>
    </row>
    <row r="13" spans="1:4" x14ac:dyDescent="0.2">
      <c r="A13" t="s">
        <v>8402</v>
      </c>
      <c r="B13" s="23">
        <v>0.16666666666666666</v>
      </c>
      <c r="C13" s="23">
        <v>0.83333333333333337</v>
      </c>
      <c r="D13" s="23">
        <v>0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CAE8F0-17C6-B44C-8960-F9F2EAB33CEA}">
  <dimension ref="A1:D6"/>
  <sheetViews>
    <sheetView workbookViewId="0">
      <selection activeCell="D2" sqref="D2:D6"/>
    </sheetView>
  </sheetViews>
  <sheetFormatPr baseColWidth="10" defaultRowHeight="15" x14ac:dyDescent="0.2"/>
  <cols>
    <col min="1" max="1" width="28.6640625" bestFit="1" customWidth="1"/>
    <col min="2" max="2" width="109" bestFit="1" customWidth="1"/>
  </cols>
  <sheetData>
    <row r="1" spans="1:4" x14ac:dyDescent="0.2">
      <c r="A1" t="s">
        <v>8380</v>
      </c>
      <c r="B1" t="s">
        <v>8381</v>
      </c>
      <c r="C1" t="s">
        <v>8382</v>
      </c>
      <c r="D1" t="s">
        <v>8383</v>
      </c>
    </row>
    <row r="2" spans="1:4" ht="16" x14ac:dyDescent="0.2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 s="15">
        <f>VLOOKUP(A2, Kickstarter!B:E, 3, FALSE)</f>
        <v>2000</v>
      </c>
      <c r="D2" s="15">
        <f>VLOOKUP(A2, Kickstarter!B:E, 4, FALSE)</f>
        <v>2020</v>
      </c>
    </row>
    <row r="3" spans="1:4" ht="16" x14ac:dyDescent="0.2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 s="15">
        <f>VLOOKUP(A3, Kickstarter!B:E, 3, FALSE)</f>
        <v>2000</v>
      </c>
      <c r="D3" s="15">
        <f>VLOOKUP(A3, Kickstarter!B:E, 4, FALSE)</f>
        <v>2020</v>
      </c>
    </row>
    <row r="4" spans="1:4" ht="16" x14ac:dyDescent="0.2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 s="15">
        <f>VLOOKUP(A4, Kickstarter!B:E, 3, FALSE)</f>
        <v>1500</v>
      </c>
      <c r="D4" s="15">
        <f>VLOOKUP(A4, Kickstarter!B:E, 4, FALSE)</f>
        <v>2576</v>
      </c>
    </row>
    <row r="5" spans="1:4" ht="16" x14ac:dyDescent="0.2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 s="15">
        <f>VLOOKUP(A5, Kickstarter!B:E, 3, FALSE)</f>
        <v>1000</v>
      </c>
      <c r="D5" s="15">
        <f>VLOOKUP(A5, Kickstarter!B:E, 4, FALSE)</f>
        <v>1168</v>
      </c>
    </row>
    <row r="6" spans="1:4" ht="16" x14ac:dyDescent="0.2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 s="15">
        <f>VLOOKUP(A6, Kickstarter!B:E, 3, FALSE)</f>
        <v>4000</v>
      </c>
      <c r="D6" s="15">
        <f>VLOOKUP(A6, Kickstarter!B:E, 4, FALSE)</f>
        <v>4137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CEADCA-B3C6-3546-A19D-B1B03BDE4020}">
  <dimension ref="A1:E7"/>
  <sheetViews>
    <sheetView workbookViewId="0"/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3" t="s">
        <v>8222</v>
      </c>
      <c r="B1" t="s">
        <v>8364</v>
      </c>
    </row>
    <row r="2" spans="1:5" x14ac:dyDescent="0.2">
      <c r="A2" s="13" t="s">
        <v>8360</v>
      </c>
      <c r="B2" t="s">
        <v>8364</v>
      </c>
    </row>
    <row r="4" spans="1:5" x14ac:dyDescent="0.2">
      <c r="A4" s="13" t="s">
        <v>8357</v>
      </c>
      <c r="B4" s="13" t="s">
        <v>8358</v>
      </c>
    </row>
    <row r="5" spans="1:5" x14ac:dyDescent="0.2">
      <c r="A5" s="13" t="s">
        <v>8362</v>
      </c>
      <c r="B5" t="s">
        <v>8220</v>
      </c>
      <c r="C5" t="s">
        <v>8221</v>
      </c>
      <c r="D5" t="s">
        <v>8218</v>
      </c>
      <c r="E5" t="s">
        <v>8359</v>
      </c>
    </row>
    <row r="6" spans="1:5" x14ac:dyDescent="0.2">
      <c r="A6" s="14" t="s">
        <v>8315</v>
      </c>
      <c r="B6" s="12">
        <v>353</v>
      </c>
      <c r="C6" s="12">
        <v>19</v>
      </c>
      <c r="D6" s="12">
        <v>694</v>
      </c>
      <c r="E6" s="12">
        <v>1066</v>
      </c>
    </row>
    <row r="7" spans="1:5" x14ac:dyDescent="0.2">
      <c r="A7" s="14" t="s">
        <v>8359</v>
      </c>
      <c r="B7" s="12">
        <v>353</v>
      </c>
      <c r="C7" s="12">
        <v>19</v>
      </c>
      <c r="D7" s="12">
        <v>694</v>
      </c>
      <c r="E7" s="12">
        <v>1066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Category Statistics</vt:lpstr>
      <vt:lpstr>Outcomes Based on Launch Date</vt:lpstr>
      <vt:lpstr>heater Outcomes by Launch Date</vt:lpstr>
      <vt:lpstr>Kickstarter</vt:lpstr>
      <vt:lpstr>Outcomes Based On Goals</vt:lpstr>
      <vt:lpstr>Outcomes vs Goals Graph</vt:lpstr>
      <vt:lpstr>Edinburgh Research</vt:lpstr>
      <vt:lpstr>Subcategory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Baasit Kazi</cp:lastModifiedBy>
  <dcterms:created xsi:type="dcterms:W3CDTF">2017-04-20T15:17:24Z</dcterms:created>
  <dcterms:modified xsi:type="dcterms:W3CDTF">2022-08-03T08:05:53Z</dcterms:modified>
</cp:coreProperties>
</file>