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hroozkeshavarzi/Documents/Python/Realtor/"/>
    </mc:Choice>
  </mc:AlternateContent>
  <xr:revisionPtr revIDLastSave="0" documentId="13_ncr:40009_{99F1F057-DF2D-D242-9E2B-CFE0E21DC1B0}" xr6:coauthVersionLast="45" xr6:coauthVersionMax="45" xr10:uidLastSave="{00000000-0000-0000-0000-000000000000}"/>
  <bookViews>
    <workbookView xWindow="0" yWindow="460" windowWidth="35840" windowHeight="20980"/>
  </bookViews>
  <sheets>
    <sheet name="grouping_bed_bath_price_price_a" sheetId="1" r:id="rId1"/>
  </sheets>
  <calcPr calcId="191029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Q24" i="1"/>
  <c r="P4" i="1"/>
  <c r="R4" i="1" s="1"/>
  <c r="P5" i="1"/>
  <c r="R5" i="1" s="1"/>
  <c r="P6" i="1"/>
  <c r="Q6" i="1" s="1"/>
  <c r="P7" i="1"/>
  <c r="Q7" i="1" s="1"/>
  <c r="P8" i="1"/>
  <c r="R8" i="1" s="1"/>
  <c r="P9" i="1"/>
  <c r="R9" i="1" s="1"/>
  <c r="P10" i="1"/>
  <c r="R10" i="1" s="1"/>
  <c r="P11" i="1"/>
  <c r="Q11" i="1" s="1"/>
  <c r="P12" i="1"/>
  <c r="R12" i="1" s="1"/>
  <c r="P13" i="1"/>
  <c r="Q13" i="1" s="1"/>
  <c r="P14" i="1"/>
  <c r="Q14" i="1" s="1"/>
  <c r="P15" i="1"/>
  <c r="Q15" i="1" s="1"/>
  <c r="P16" i="1"/>
  <c r="R16" i="1" s="1"/>
  <c r="P17" i="1"/>
  <c r="R17" i="1" s="1"/>
  <c r="P18" i="1"/>
  <c r="Q18" i="1" s="1"/>
  <c r="P19" i="1"/>
  <c r="Q19" i="1" s="1"/>
  <c r="P20" i="1"/>
  <c r="Q20" i="1" s="1"/>
  <c r="P21" i="1"/>
  <c r="Q21" i="1" s="1"/>
  <c r="P22" i="1"/>
  <c r="R22" i="1" s="1"/>
  <c r="P23" i="1"/>
  <c r="R23" i="1" s="1"/>
  <c r="P24" i="1"/>
  <c r="R24" i="1" s="1"/>
  <c r="P25" i="1"/>
  <c r="Q25" i="1" s="1"/>
  <c r="P26" i="1"/>
  <c r="Q26" i="1" s="1"/>
  <c r="P27" i="1"/>
  <c r="Q27" i="1" s="1"/>
  <c r="P28" i="1"/>
  <c r="R28" i="1" s="1"/>
  <c r="P3" i="1"/>
  <c r="R3" i="1" s="1"/>
  <c r="Q8" i="1" l="1"/>
  <c r="R27" i="1"/>
  <c r="R15" i="1"/>
  <c r="R13" i="1"/>
  <c r="Q12" i="1"/>
  <c r="R26" i="1"/>
  <c r="R14" i="1"/>
  <c r="R25" i="1"/>
  <c r="Q3" i="1"/>
  <c r="Q17" i="1"/>
  <c r="Q5" i="1"/>
  <c r="R19" i="1"/>
  <c r="R7" i="1"/>
  <c r="R20" i="1"/>
  <c r="Q28" i="1"/>
  <c r="Q16" i="1"/>
  <c r="Q4" i="1"/>
  <c r="R18" i="1"/>
  <c r="R6" i="1"/>
  <c r="Q23" i="1"/>
  <c r="Q10" i="1"/>
  <c r="Q9" i="1"/>
  <c r="R11" i="1"/>
  <c r="R21" i="1"/>
  <c r="Q22" i="1"/>
</calcChain>
</file>

<file path=xl/sharedStrings.xml><?xml version="1.0" encoding="utf-8"?>
<sst xmlns="http://schemas.openxmlformats.org/spreadsheetml/2006/main" count="18" uniqueCount="9">
  <si>
    <t>Area</t>
  </si>
  <si>
    <t>Price</t>
  </si>
  <si>
    <t>Price per. Area</t>
  </si>
  <si>
    <t>Age</t>
  </si>
  <si>
    <t>Min</t>
  </si>
  <si>
    <t>Max</t>
  </si>
  <si>
    <t>Median</t>
  </si>
  <si>
    <t>Bedroom</t>
  </si>
  <si>
    <t>Bathrooms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</si>
</sst>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2" fontId="0" fillId="34" borderId="14" xfId="0" applyNumberFormat="1" applyFill="1" applyBorder="1" applyAlignment="1">
      <alignment horizontal="center"/>
    </xf>
    <xf numFmtId="2" fontId="0" fillId="34" borderId="17" xfId="0" applyNumberFormat="1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4314939534099"/>
          <c:y val="2.8023952095808383E-2"/>
          <c:w val="0.85410804225493242"/>
          <c:h val="0.869070897233600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2059BD-086D-6843-817E-369B83545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6E-BC4F-9917-BB70526F4F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9BA810-EE8E-8C4C-8F88-6EBFCDC83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6E-BC4F-9917-BB70526F4F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208446-5072-684C-882C-71D2D9F9F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6E-BC4F-9917-BB70526F4F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2365F5-7EF4-7D46-9042-727C4717D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6E-BC4F-9917-BB70526F4F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DAB77CF-F457-5C40-9E4E-6ED8DB21B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6E-BC4F-9917-BB70526F4F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D5DBC6-A01E-054C-A482-2B5AF7C8A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6E-BC4F-9917-BB70526F4F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DDD0C0-1712-524D-B622-1DBB719A7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6E-BC4F-9917-BB70526F4F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017005-8ED2-924F-9388-2B478AA67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6E-BC4F-9917-BB70526F4F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6822B8-B744-1D4F-889B-F96F19560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6E-BC4F-9917-BB70526F4FF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4A4202-1C63-734F-9C52-3466B38E6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6E-BC4F-9917-BB70526F4FF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4F3C987-E9CB-0248-8871-7A8F6C43C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6E-BC4F-9917-BB70526F4FF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C0F3ED-CC59-374F-90F2-679DE9536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6E-BC4F-9917-BB70526F4FF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F4CBA49-7C8B-BC44-8895-A5A898FBF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76E-BC4F-9917-BB70526F4FF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E40E2B1-668A-9344-B4F3-B53E4EDF3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76E-BC4F-9917-BB70526F4FF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542F3DA-F3A5-6C48-841C-239AA3EB5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76E-BC4F-9917-BB70526F4FF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3A709EA-2689-8046-B4CD-2494C8CE6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6E-BC4F-9917-BB70526F4FF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56AD63C-9C80-EB43-915D-5C7E32490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76E-BC4F-9917-BB70526F4FF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084D7EB-781F-A94D-8EC3-B35782C3A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76E-BC4F-9917-BB70526F4FF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30B5A0E-B594-8640-B385-9A0A9966F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76E-BC4F-9917-BB70526F4FF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56B8A32-83CC-AC4C-BE2B-2BD1F6A9A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76E-BC4F-9917-BB70526F4FF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87CDEDA-2CC2-4149-B25F-89D96B2AC3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76E-BC4F-9917-BB70526F4FF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AD1A763-98F4-C94C-A603-5576C664B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76E-BC4F-9917-BB70526F4FF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81B0695-657E-C74B-B6BE-FE3941A3A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76E-BC4F-9917-BB70526F4FF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4CAB1AE-B582-844B-B532-5B5A5C25F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76E-BC4F-9917-BB70526F4FFE}"/>
                </c:ext>
              </c:extLst>
            </c:dLbl>
            <c:dLbl>
              <c:idx val="24"/>
              <c:layout>
                <c:manualLayout>
                  <c:x val="-8.0375083724045539E-3"/>
                  <c:y val="-4.1461006910167818E-2"/>
                </c:manualLayout>
              </c:layout>
              <c:tx>
                <c:rich>
                  <a:bodyPr/>
                  <a:lstStyle/>
                  <a:p>
                    <a:fld id="{E3E73ED0-465F-0E4B-BBC4-206941497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76E-BC4F-9917-BB70526F4FF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F4318EC-BBD5-8545-B474-3BFF3F584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76E-BC4F-9917-BB70526F4F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5991213150065994E-2"/>
                  <c:y val="-4.7545098778820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grouping_bed_bath_price_price_a!$F$3:$F$28</c:f>
              <c:numCache>
                <c:formatCode>General</c:formatCode>
                <c:ptCount val="26"/>
                <c:pt idx="0">
                  <c:v>550</c:v>
                </c:pt>
                <c:pt idx="1">
                  <c:v>750</c:v>
                </c:pt>
                <c:pt idx="2">
                  <c:v>1012</c:v>
                </c:pt>
                <c:pt idx="3">
                  <c:v>850</c:v>
                </c:pt>
                <c:pt idx="4">
                  <c:v>1200</c:v>
                </c:pt>
                <c:pt idx="5">
                  <c:v>1880</c:v>
                </c:pt>
                <c:pt idx="6">
                  <c:v>1115</c:v>
                </c:pt>
                <c:pt idx="7">
                  <c:v>1400</c:v>
                </c:pt>
                <c:pt idx="8">
                  <c:v>1539</c:v>
                </c:pt>
                <c:pt idx="9">
                  <c:v>2577</c:v>
                </c:pt>
                <c:pt idx="10">
                  <c:v>1768</c:v>
                </c:pt>
                <c:pt idx="11">
                  <c:v>2050</c:v>
                </c:pt>
                <c:pt idx="12">
                  <c:v>2005</c:v>
                </c:pt>
                <c:pt idx="13">
                  <c:v>3270</c:v>
                </c:pt>
                <c:pt idx="14">
                  <c:v>3008</c:v>
                </c:pt>
                <c:pt idx="15">
                  <c:v>2100.5</c:v>
                </c:pt>
                <c:pt idx="16">
                  <c:v>3352.5</c:v>
                </c:pt>
                <c:pt idx="17">
                  <c:v>3250</c:v>
                </c:pt>
                <c:pt idx="18">
                  <c:v>3587</c:v>
                </c:pt>
                <c:pt idx="19">
                  <c:v>3490</c:v>
                </c:pt>
                <c:pt idx="20">
                  <c:v>2067</c:v>
                </c:pt>
                <c:pt idx="21">
                  <c:v>8850</c:v>
                </c:pt>
                <c:pt idx="22">
                  <c:v>4108</c:v>
                </c:pt>
                <c:pt idx="23">
                  <c:v>3094.5</c:v>
                </c:pt>
                <c:pt idx="24">
                  <c:v>2400</c:v>
                </c:pt>
                <c:pt idx="25">
                  <c:v>9565</c:v>
                </c:pt>
              </c:numCache>
            </c:numRef>
          </c:xVal>
          <c:yVal>
            <c:numRef>
              <c:f>grouping_bed_bath_price_price_a!$I$3:$I$28</c:f>
              <c:numCache>
                <c:formatCode>General</c:formatCode>
                <c:ptCount val="26"/>
                <c:pt idx="0">
                  <c:v>535000</c:v>
                </c:pt>
                <c:pt idx="1">
                  <c:v>599000</c:v>
                </c:pt>
                <c:pt idx="2">
                  <c:v>578000</c:v>
                </c:pt>
                <c:pt idx="3">
                  <c:v>380000</c:v>
                </c:pt>
                <c:pt idx="4">
                  <c:v>1195000</c:v>
                </c:pt>
                <c:pt idx="5">
                  <c:v>2650000</c:v>
                </c:pt>
                <c:pt idx="6">
                  <c:v>468944</c:v>
                </c:pt>
                <c:pt idx="7">
                  <c:v>795000</c:v>
                </c:pt>
                <c:pt idx="8">
                  <c:v>879000</c:v>
                </c:pt>
                <c:pt idx="9">
                  <c:v>7205000</c:v>
                </c:pt>
                <c:pt idx="10">
                  <c:v>648000</c:v>
                </c:pt>
                <c:pt idx="11">
                  <c:v>997500</c:v>
                </c:pt>
                <c:pt idx="12">
                  <c:v>1950000</c:v>
                </c:pt>
                <c:pt idx="13">
                  <c:v>889000</c:v>
                </c:pt>
                <c:pt idx="14">
                  <c:v>2200000</c:v>
                </c:pt>
                <c:pt idx="15">
                  <c:v>1138000</c:v>
                </c:pt>
                <c:pt idx="16">
                  <c:v>812500</c:v>
                </c:pt>
                <c:pt idx="17">
                  <c:v>1070000</c:v>
                </c:pt>
                <c:pt idx="18">
                  <c:v>1450000</c:v>
                </c:pt>
                <c:pt idx="19">
                  <c:v>2862500</c:v>
                </c:pt>
                <c:pt idx="20">
                  <c:v>839999</c:v>
                </c:pt>
                <c:pt idx="21">
                  <c:v>14500000</c:v>
                </c:pt>
                <c:pt idx="22">
                  <c:v>1550000</c:v>
                </c:pt>
                <c:pt idx="23">
                  <c:v>1247000</c:v>
                </c:pt>
                <c:pt idx="24">
                  <c:v>2750000</c:v>
                </c:pt>
                <c:pt idx="25">
                  <c:v>15750000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grouping_bed_bath_price_price_a!$Q$3:$Q$28</c15:f>
                <c15:dlblRangeCache>
                  <c:ptCount val="26"/>
                  <c:pt idx="0">
                    <c:v>33</c:v>
                  </c:pt>
                  <c:pt idx="1">
                    <c:v>54</c:v>
                  </c:pt>
                  <c:pt idx="2">
                    <c:v>51</c:v>
                  </c:pt>
                  <c:pt idx="3">
                    <c:v>19</c:v>
                  </c:pt>
                  <c:pt idx="4">
                    <c:v>247</c:v>
                  </c:pt>
                  <c:pt idx="5">
                    <c:v>310</c:v>
                  </c:pt>
                  <c:pt idx="6">
                    <c:v>4</c:v>
                  </c:pt>
                  <c:pt idx="7">
                    <c:v>92</c:v>
                  </c:pt>
                  <c:pt idx="8">
                    <c:v>447</c:v>
                  </c:pt>
                  <c:pt idx="9">
                    <c:v>1396</c:v>
                  </c:pt>
                  <c:pt idx="10">
                    <c:v>37</c:v>
                  </c:pt>
                  <c:pt idx="11">
                    <c:v>169</c:v>
                  </c:pt>
                  <c:pt idx="12">
                    <c:v>81</c:v>
                  </c:pt>
                  <c:pt idx="13">
                    <c:v>-55</c:v>
                  </c:pt>
                  <c:pt idx="14">
                    <c:v>28</c:v>
                  </c:pt>
                  <c:pt idx="15">
                    <c:v>16</c:v>
                  </c:pt>
                  <c:pt idx="16">
                    <c:v>-57</c:v>
                  </c:pt>
                  <c:pt idx="17">
                    <c:v>-18</c:v>
                  </c:pt>
                  <c:pt idx="18">
                    <c:v>-37</c:v>
                  </c:pt>
                  <c:pt idx="19">
                    <c:v>102</c:v>
                  </c:pt>
                  <c:pt idx="20">
                    <c:v>-24</c:v>
                  </c:pt>
                  <c:pt idx="21">
                    <c:v>7</c:v>
                  </c:pt>
                  <c:pt idx="22">
                    <c:v>-47</c:v>
                  </c:pt>
                  <c:pt idx="23">
                    <c:v>-17</c:v>
                  </c:pt>
                  <c:pt idx="24">
                    <c:v>114</c:v>
                  </c:pt>
                  <c:pt idx="25">
                    <c:v>-1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6E-BC4F-9917-BB70526F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539423"/>
        <c:axId val="1764541055"/>
      </c:scatterChart>
      <c:valAx>
        <c:axId val="176453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600">
                    <a:latin typeface="Arial" panose="020B0604020202020204" pitchFamily="34" charset="0"/>
                    <a:cs typeface="Arial" panose="020B0604020202020204" pitchFamily="34" charset="0"/>
                  </a:rPr>
                  <a:t>Median</a:t>
                </a:r>
                <a:r>
                  <a:rPr lang="en-US" sz="2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Area</a:t>
                </a:r>
                <a:endParaRPr lang="en-US" sz="2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4541055"/>
        <c:crosses val="autoZero"/>
        <c:crossBetween val="midCat"/>
      </c:valAx>
      <c:valAx>
        <c:axId val="1764541055"/>
        <c:scaling>
          <c:orientation val="minMax"/>
          <c:max val="2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600">
                    <a:latin typeface="Arial" panose="020B0604020202020204" pitchFamily="34" charset="0"/>
                    <a:cs typeface="Arial" panose="020B0604020202020204" pitchFamily="34" charset="0"/>
                  </a:rPr>
                  <a:t>Median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4539423"/>
        <c:crosses val="autoZero"/>
        <c:crossBetween val="midCat"/>
        <c:majorUnit val="500000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488950</xdr:colOff>
      <xdr:row>0</xdr:row>
      <xdr:rowOff>82550</xdr:rowOff>
    </xdr:from>
    <xdr:to>
      <xdr:col>34</xdr:col>
      <xdr:colOff>63500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87DE-4EA5-7146-94A3-8F80A5F7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N1" workbookViewId="0">
      <selection activeCell="V32" sqref="V32"/>
    </sheetView>
  </sheetViews>
  <sheetFormatPr baseColWidth="10" defaultRowHeight="16" x14ac:dyDescent="0.2"/>
  <cols>
    <col min="2" max="9" width="10.83203125" style="1"/>
    <col min="10" max="12" width="12.6640625" style="1" bestFit="1" customWidth="1"/>
    <col min="13" max="15" width="10.83203125" style="1"/>
    <col min="17" max="17" width="11.6640625" bestFit="1" customWidth="1"/>
  </cols>
  <sheetData>
    <row r="1" spans="1:22" ht="18" thickTop="1" thickBot="1" x14ac:dyDescent="0.25">
      <c r="B1" s="6" t="s">
        <v>7</v>
      </c>
      <c r="C1" s="7" t="s">
        <v>8</v>
      </c>
      <c r="D1" s="8" t="s">
        <v>0</v>
      </c>
      <c r="E1" s="8"/>
      <c r="F1" s="8"/>
      <c r="G1" s="8" t="s">
        <v>1</v>
      </c>
      <c r="H1" s="8"/>
      <c r="I1" s="8"/>
      <c r="J1" s="8" t="s">
        <v>2</v>
      </c>
      <c r="K1" s="8"/>
      <c r="L1" s="8"/>
      <c r="M1" s="8" t="s">
        <v>3</v>
      </c>
      <c r="N1" s="8"/>
      <c r="O1" s="9"/>
    </row>
    <row r="2" spans="1:22" ht="17" thickBot="1" x14ac:dyDescent="0.25">
      <c r="B2" s="10"/>
      <c r="C2" s="11"/>
      <c r="D2" s="12" t="s">
        <v>4</v>
      </c>
      <c r="E2" s="12" t="s">
        <v>5</v>
      </c>
      <c r="F2" s="12" t="s">
        <v>6</v>
      </c>
      <c r="G2" s="12" t="s">
        <v>4</v>
      </c>
      <c r="H2" s="12" t="s">
        <v>5</v>
      </c>
      <c r="I2" s="12" t="s">
        <v>6</v>
      </c>
      <c r="J2" s="12" t="s">
        <v>4</v>
      </c>
      <c r="K2" s="12" t="s">
        <v>5</v>
      </c>
      <c r="L2" s="12" t="s">
        <v>6</v>
      </c>
      <c r="M2" s="12" t="s">
        <v>4</v>
      </c>
      <c r="N2" s="12" t="s">
        <v>5</v>
      </c>
      <c r="O2" s="13" t="s">
        <v>6</v>
      </c>
    </row>
    <row r="3" spans="1:22" ht="17" thickBot="1" x14ac:dyDescent="0.25">
      <c r="A3">
        <v>0</v>
      </c>
      <c r="B3" s="14">
        <v>0</v>
      </c>
      <c r="C3" s="12">
        <v>1</v>
      </c>
      <c r="D3" s="2">
        <v>426</v>
      </c>
      <c r="E3" s="2">
        <v>164403</v>
      </c>
      <c r="F3" s="17">
        <v>550</v>
      </c>
      <c r="G3" s="2">
        <v>248000</v>
      </c>
      <c r="H3" s="2">
        <v>1145000</v>
      </c>
      <c r="I3" s="17">
        <v>535000</v>
      </c>
      <c r="J3" s="4">
        <v>2.3392931682203901</v>
      </c>
      <c r="K3" s="4">
        <v>1451.9230769230701</v>
      </c>
      <c r="L3" s="19">
        <v>640</v>
      </c>
      <c r="M3" s="2">
        <v>14</v>
      </c>
      <c r="N3" s="2">
        <v>120</v>
      </c>
      <c r="O3" s="21">
        <v>66</v>
      </c>
      <c r="P3" s="24">
        <f>0.2021*F3^2-366.76*F3+1000000</f>
        <v>859417.25</v>
      </c>
      <c r="Q3" s="24">
        <f>100*(H3-P3)/P3</f>
        <v>33.229813574256276</v>
      </c>
      <c r="R3" s="24">
        <f>100*(G3-P3)/P3</f>
        <v>-71.143236885226585</v>
      </c>
      <c r="S3" s="25">
        <f>(E3-F3)/F3</f>
        <v>297.91454545454548</v>
      </c>
      <c r="T3" s="25">
        <f>(F3-D3)/F3</f>
        <v>0.22545454545454546</v>
      </c>
      <c r="U3" s="23">
        <f>(H3-I3)</f>
        <v>610000</v>
      </c>
      <c r="V3" s="24">
        <f>(I3-G3)/I3</f>
        <v>0.53644859813084111</v>
      </c>
    </row>
    <row r="4" spans="1:22" ht="17" thickBot="1" x14ac:dyDescent="0.25">
      <c r="A4">
        <v>1</v>
      </c>
      <c r="B4" s="14">
        <v>1</v>
      </c>
      <c r="C4" s="12">
        <v>1</v>
      </c>
      <c r="D4" s="2">
        <v>420</v>
      </c>
      <c r="E4" s="2">
        <v>605018</v>
      </c>
      <c r="F4" s="17">
        <v>750</v>
      </c>
      <c r="G4" s="2">
        <v>175000</v>
      </c>
      <c r="H4" s="2">
        <v>1295000</v>
      </c>
      <c r="I4" s="17">
        <v>599000</v>
      </c>
      <c r="J4" s="4">
        <v>1.2875649980661701</v>
      </c>
      <c r="K4" s="4">
        <v>1872</v>
      </c>
      <c r="L4" s="19">
        <v>829.26829268292602</v>
      </c>
      <c r="M4" s="2">
        <v>1</v>
      </c>
      <c r="N4" s="2">
        <v>121</v>
      </c>
      <c r="O4" s="21">
        <v>58</v>
      </c>
      <c r="P4" s="24">
        <f t="shared" ref="P4:P28" si="0">0.2021*F4^2-366.76*F4+1000000</f>
        <v>838611.25</v>
      </c>
      <c r="Q4" s="24">
        <f t="shared" ref="Q4:Q28" si="1">100*(H4-P4)/P4</f>
        <v>54.421968462741226</v>
      </c>
      <c r="R4" s="24">
        <f t="shared" ref="R4:R28" si="2">100*(G4-P4)/P4</f>
        <v>-79.13216642395389</v>
      </c>
      <c r="S4" s="25">
        <f t="shared" ref="S4:S28" si="3">(E4-F4)/F4</f>
        <v>805.69066666666663</v>
      </c>
      <c r="T4" s="25">
        <f t="shared" ref="T4:T28" si="4">(F4-D4)/F4</f>
        <v>0.44</v>
      </c>
      <c r="U4" s="23">
        <f t="shared" ref="U4:U28" si="5">(H4-I4)</f>
        <v>696000</v>
      </c>
      <c r="V4" s="24">
        <f t="shared" ref="V4:V28" si="6">(I4-G4)/I4</f>
        <v>0.70784641068447407</v>
      </c>
    </row>
    <row r="5" spans="1:22" ht="17" thickBot="1" x14ac:dyDescent="0.25">
      <c r="A5">
        <v>2</v>
      </c>
      <c r="B5" s="14">
        <v>1</v>
      </c>
      <c r="C5" s="12">
        <v>2</v>
      </c>
      <c r="D5" s="2">
        <v>934</v>
      </c>
      <c r="E5" s="2">
        <v>1131</v>
      </c>
      <c r="F5" s="17">
        <v>1012</v>
      </c>
      <c r="G5" s="2">
        <v>420000</v>
      </c>
      <c r="H5" s="2">
        <v>1259000</v>
      </c>
      <c r="I5" s="17">
        <v>578000</v>
      </c>
      <c r="J5" s="4">
        <v>371.35278514588799</v>
      </c>
      <c r="K5" s="4">
        <v>1244.0711462450499</v>
      </c>
      <c r="L5" s="19">
        <v>618.843683083511</v>
      </c>
      <c r="M5" s="2">
        <v>15</v>
      </c>
      <c r="N5" s="2">
        <v>133</v>
      </c>
      <c r="O5" s="21">
        <v>46</v>
      </c>
      <c r="P5" s="24">
        <f t="shared" si="0"/>
        <v>835818.3824</v>
      </c>
      <c r="Q5" s="24">
        <f t="shared" si="1"/>
        <v>50.630810055273074</v>
      </c>
      <c r="R5" s="24">
        <f t="shared" si="2"/>
        <v>-49.749848909281418</v>
      </c>
      <c r="S5" s="25">
        <f t="shared" si="3"/>
        <v>0.11758893280632411</v>
      </c>
      <c r="T5" s="25">
        <f t="shared" si="4"/>
        <v>7.7075098814229248E-2</v>
      </c>
      <c r="U5" s="23">
        <f t="shared" si="5"/>
        <v>681000</v>
      </c>
      <c r="V5" s="24">
        <f t="shared" si="6"/>
        <v>0.27335640138408307</v>
      </c>
    </row>
    <row r="6" spans="1:22" ht="17" thickBot="1" x14ac:dyDescent="0.25">
      <c r="A6">
        <v>3</v>
      </c>
      <c r="B6" s="14">
        <v>2</v>
      </c>
      <c r="C6" s="12">
        <v>1</v>
      </c>
      <c r="D6" s="2">
        <v>600</v>
      </c>
      <c r="E6" s="2">
        <v>1100</v>
      </c>
      <c r="F6" s="17">
        <v>850</v>
      </c>
      <c r="G6" s="2">
        <v>235000</v>
      </c>
      <c r="H6" s="2">
        <v>995000</v>
      </c>
      <c r="I6" s="17">
        <v>380000</v>
      </c>
      <c r="J6" s="4">
        <v>269</v>
      </c>
      <c r="K6" s="4">
        <v>1175.2136752136701</v>
      </c>
      <c r="L6" s="19">
        <v>477.594728171334</v>
      </c>
      <c r="M6" s="2">
        <v>37</v>
      </c>
      <c r="N6" s="2">
        <v>131</v>
      </c>
      <c r="O6" s="21">
        <v>68</v>
      </c>
      <c r="P6" s="24">
        <f t="shared" si="0"/>
        <v>834271.25</v>
      </c>
      <c r="Q6" s="24">
        <f t="shared" si="1"/>
        <v>19.265766379939379</v>
      </c>
      <c r="R6" s="24">
        <f t="shared" si="2"/>
        <v>-71.831703417803269</v>
      </c>
      <c r="S6" s="25">
        <f t="shared" si="3"/>
        <v>0.29411764705882354</v>
      </c>
      <c r="T6" s="25">
        <f t="shared" si="4"/>
        <v>0.29411764705882354</v>
      </c>
      <c r="U6" s="23">
        <f t="shared" si="5"/>
        <v>615000</v>
      </c>
      <c r="V6" s="24">
        <f t="shared" si="6"/>
        <v>0.38157894736842107</v>
      </c>
    </row>
    <row r="7" spans="1:22" ht="17" thickBot="1" x14ac:dyDescent="0.25">
      <c r="A7">
        <v>4</v>
      </c>
      <c r="B7" s="14">
        <v>2</v>
      </c>
      <c r="C7" s="12">
        <v>2</v>
      </c>
      <c r="D7" s="2">
        <v>750</v>
      </c>
      <c r="E7" s="2">
        <v>12150</v>
      </c>
      <c r="F7" s="17">
        <v>1200</v>
      </c>
      <c r="G7" s="2">
        <v>320000</v>
      </c>
      <c r="H7" s="2">
        <v>2950000</v>
      </c>
      <c r="I7" s="17">
        <v>1195000</v>
      </c>
      <c r="J7" s="4">
        <v>98.765432098765402</v>
      </c>
      <c r="K7" s="4">
        <v>2329.9319727891102</v>
      </c>
      <c r="L7" s="19">
        <v>916.66666666666595</v>
      </c>
      <c r="M7" s="2">
        <v>1</v>
      </c>
      <c r="N7" s="2">
        <v>116</v>
      </c>
      <c r="O7" s="21">
        <v>30</v>
      </c>
      <c r="P7" s="24">
        <f t="shared" si="0"/>
        <v>850912</v>
      </c>
      <c r="Q7" s="24">
        <f t="shared" si="1"/>
        <v>246.6868489338498</v>
      </c>
      <c r="R7" s="24">
        <f t="shared" si="2"/>
        <v>-62.393290963107816</v>
      </c>
      <c r="S7" s="25">
        <f t="shared" si="3"/>
        <v>9.125</v>
      </c>
      <c r="T7" s="25">
        <f t="shared" si="4"/>
        <v>0.375</v>
      </c>
      <c r="U7" s="23">
        <f t="shared" si="5"/>
        <v>1755000</v>
      </c>
      <c r="V7" s="24">
        <f t="shared" si="6"/>
        <v>0.73221757322175729</v>
      </c>
    </row>
    <row r="8" spans="1:22" ht="17" thickBot="1" x14ac:dyDescent="0.25">
      <c r="A8">
        <v>5</v>
      </c>
      <c r="B8" s="14">
        <v>2</v>
      </c>
      <c r="C8" s="12">
        <v>3</v>
      </c>
      <c r="D8" s="2">
        <v>1653</v>
      </c>
      <c r="E8" s="2">
        <v>3000</v>
      </c>
      <c r="F8" s="17">
        <v>1880</v>
      </c>
      <c r="G8" s="2">
        <v>799000</v>
      </c>
      <c r="H8" s="2">
        <v>4200000</v>
      </c>
      <c r="I8" s="17">
        <v>2650000</v>
      </c>
      <c r="J8" s="4">
        <v>266.33333333333297</v>
      </c>
      <c r="K8" s="4">
        <v>2234.0425531914798</v>
      </c>
      <c r="L8" s="19">
        <v>1603.14579552329</v>
      </c>
      <c r="M8" s="2">
        <v>30</v>
      </c>
      <c r="N8" s="2">
        <v>108</v>
      </c>
      <c r="O8" s="21">
        <v>54</v>
      </c>
      <c r="P8" s="24">
        <f t="shared" si="0"/>
        <v>1024793.4400000001</v>
      </c>
      <c r="Q8" s="24">
        <f t="shared" si="1"/>
        <v>309.83868905327887</v>
      </c>
      <c r="R8" s="24">
        <f t="shared" si="2"/>
        <v>-22.033068439626238</v>
      </c>
      <c r="S8" s="25">
        <f t="shared" si="3"/>
        <v>0.5957446808510638</v>
      </c>
      <c r="T8" s="25">
        <f t="shared" si="4"/>
        <v>0.12074468085106382</v>
      </c>
      <c r="U8" s="23">
        <f t="shared" si="5"/>
        <v>1550000</v>
      </c>
      <c r="V8" s="24">
        <f t="shared" si="6"/>
        <v>0.69849056603773585</v>
      </c>
    </row>
    <row r="9" spans="1:22" ht="17" thickBot="1" x14ac:dyDescent="0.25">
      <c r="A9">
        <v>6</v>
      </c>
      <c r="B9" s="14">
        <v>3</v>
      </c>
      <c r="C9" s="12">
        <v>1</v>
      </c>
      <c r="D9" s="2">
        <v>784</v>
      </c>
      <c r="E9" s="2">
        <v>1729</v>
      </c>
      <c r="F9" s="17">
        <v>1115</v>
      </c>
      <c r="G9" s="2">
        <v>299000</v>
      </c>
      <c r="H9" s="2">
        <v>880000</v>
      </c>
      <c r="I9" s="17">
        <v>468944</v>
      </c>
      <c r="J9" s="4">
        <v>314.73684210526301</v>
      </c>
      <c r="K9" s="4">
        <v>508.964719491035</v>
      </c>
      <c r="L9" s="19">
        <v>445.16932397959101</v>
      </c>
      <c r="M9" s="2">
        <v>68</v>
      </c>
      <c r="N9" s="2">
        <v>101</v>
      </c>
      <c r="O9" s="21">
        <v>78.5</v>
      </c>
      <c r="P9" s="24">
        <f t="shared" si="0"/>
        <v>842318.37250000006</v>
      </c>
      <c r="Q9" s="24">
        <f t="shared" si="1"/>
        <v>4.473561153386802</v>
      </c>
      <c r="R9" s="24">
        <f t="shared" si="2"/>
        <v>-64.502733199019715</v>
      </c>
      <c r="S9" s="25">
        <f t="shared" si="3"/>
        <v>0.55067264573991026</v>
      </c>
      <c r="T9" s="25">
        <f t="shared" si="4"/>
        <v>0.2968609865470852</v>
      </c>
      <c r="U9" s="23">
        <f t="shared" si="5"/>
        <v>411056</v>
      </c>
      <c r="V9" s="24">
        <f t="shared" si="6"/>
        <v>0.36239721587225765</v>
      </c>
    </row>
    <row r="10" spans="1:22" ht="17" thickBot="1" x14ac:dyDescent="0.25">
      <c r="A10">
        <v>7</v>
      </c>
      <c r="B10" s="14">
        <v>3</v>
      </c>
      <c r="C10" s="12">
        <v>2</v>
      </c>
      <c r="D10" s="2">
        <v>1100</v>
      </c>
      <c r="E10" s="2">
        <v>2500</v>
      </c>
      <c r="F10" s="17">
        <v>1400</v>
      </c>
      <c r="G10" s="2">
        <v>400000</v>
      </c>
      <c r="H10" s="2">
        <v>1695000</v>
      </c>
      <c r="I10" s="17">
        <v>795000</v>
      </c>
      <c r="J10" s="4">
        <v>190.29495718363401</v>
      </c>
      <c r="K10" s="4">
        <v>1403.1456953642301</v>
      </c>
      <c r="L10" s="19">
        <v>596.42857142857099</v>
      </c>
      <c r="M10" s="2">
        <v>1</v>
      </c>
      <c r="N10" s="2">
        <v>116</v>
      </c>
      <c r="O10" s="21">
        <v>81</v>
      </c>
      <c r="P10" s="24">
        <f t="shared" si="0"/>
        <v>882652</v>
      </c>
      <c r="Q10" s="24">
        <f t="shared" si="1"/>
        <v>92.034912966831769</v>
      </c>
      <c r="R10" s="24">
        <f t="shared" si="2"/>
        <v>-54.682026438505773</v>
      </c>
      <c r="S10" s="25">
        <f t="shared" si="3"/>
        <v>0.7857142857142857</v>
      </c>
      <c r="T10" s="25">
        <f t="shared" si="4"/>
        <v>0.21428571428571427</v>
      </c>
      <c r="U10" s="23">
        <f t="shared" si="5"/>
        <v>900000</v>
      </c>
      <c r="V10" s="24">
        <f t="shared" si="6"/>
        <v>0.49685534591194969</v>
      </c>
    </row>
    <row r="11" spans="1:22" ht="17" thickBot="1" x14ac:dyDescent="0.25">
      <c r="A11">
        <v>8</v>
      </c>
      <c r="B11" s="14">
        <v>3</v>
      </c>
      <c r="C11" s="12">
        <v>3</v>
      </c>
      <c r="D11" s="2">
        <v>1200</v>
      </c>
      <c r="E11" s="2">
        <v>196577</v>
      </c>
      <c r="F11" s="17">
        <v>1539</v>
      </c>
      <c r="G11" s="2">
        <v>599000</v>
      </c>
      <c r="H11" s="2">
        <v>5000000</v>
      </c>
      <c r="I11" s="17">
        <v>879000</v>
      </c>
      <c r="J11" s="4">
        <v>19.8395539661303</v>
      </c>
      <c r="K11" s="4">
        <v>2196.2313190383302</v>
      </c>
      <c r="L11" s="19">
        <v>590.97633136094601</v>
      </c>
      <c r="M11" s="2">
        <v>2</v>
      </c>
      <c r="N11" s="2">
        <v>125</v>
      </c>
      <c r="O11" s="21">
        <v>81</v>
      </c>
      <c r="P11" s="24">
        <f t="shared" si="0"/>
        <v>914234.45409999997</v>
      </c>
      <c r="Q11" s="24">
        <f t="shared" si="1"/>
        <v>446.90566271888662</v>
      </c>
      <c r="R11" s="24">
        <f t="shared" si="2"/>
        <v>-34.480701606277385</v>
      </c>
      <c r="S11" s="25">
        <f t="shared" si="3"/>
        <v>126.73034437946718</v>
      </c>
      <c r="T11" s="25">
        <f t="shared" si="4"/>
        <v>0.22027290448343079</v>
      </c>
      <c r="U11" s="23">
        <f t="shared" si="5"/>
        <v>4121000</v>
      </c>
      <c r="V11" s="24">
        <f t="shared" si="6"/>
        <v>0.31854379977246872</v>
      </c>
    </row>
    <row r="12" spans="1:22" ht="17" thickBot="1" x14ac:dyDescent="0.25">
      <c r="A12">
        <v>9</v>
      </c>
      <c r="B12" s="14">
        <v>3</v>
      </c>
      <c r="C12" s="12">
        <v>4</v>
      </c>
      <c r="D12" s="2">
        <v>1941</v>
      </c>
      <c r="E12" s="2">
        <v>4193</v>
      </c>
      <c r="F12" s="17">
        <v>2577</v>
      </c>
      <c r="G12" s="2">
        <v>3895000</v>
      </c>
      <c r="H12" s="2">
        <v>20900000</v>
      </c>
      <c r="I12" s="17">
        <v>7205000</v>
      </c>
      <c r="J12" s="4">
        <v>1896.2999026290099</v>
      </c>
      <c r="K12" s="4">
        <v>4984.4979728118296</v>
      </c>
      <c r="L12" s="19">
        <v>2912.64064084027</v>
      </c>
      <c r="M12" s="2">
        <v>2</v>
      </c>
      <c r="N12" s="2">
        <v>14</v>
      </c>
      <c r="O12" s="21">
        <v>10.5</v>
      </c>
      <c r="P12" s="24">
        <f t="shared" si="0"/>
        <v>1396991.2309000001</v>
      </c>
      <c r="Q12" s="24">
        <f t="shared" si="1"/>
        <v>1396.0723831126231</v>
      </c>
      <c r="R12" s="24">
        <f t="shared" si="2"/>
        <v>178.81348958007982</v>
      </c>
      <c r="S12" s="25">
        <f t="shared" si="3"/>
        <v>0.62708575863407068</v>
      </c>
      <c r="T12" s="25">
        <f t="shared" si="4"/>
        <v>0.24679860302677531</v>
      </c>
      <c r="U12" s="23">
        <f t="shared" si="5"/>
        <v>13695000</v>
      </c>
      <c r="V12" s="24">
        <f t="shared" si="6"/>
        <v>0.45940319222761972</v>
      </c>
    </row>
    <row r="13" spans="1:22" ht="17" thickBot="1" x14ac:dyDescent="0.25">
      <c r="A13">
        <v>10</v>
      </c>
      <c r="B13" s="14">
        <v>4</v>
      </c>
      <c r="C13" s="12">
        <v>2</v>
      </c>
      <c r="D13" s="2">
        <v>882</v>
      </c>
      <c r="E13" s="2">
        <v>1980</v>
      </c>
      <c r="F13" s="17">
        <v>1768</v>
      </c>
      <c r="G13" s="2">
        <v>529000</v>
      </c>
      <c r="H13" s="2">
        <v>1350000</v>
      </c>
      <c r="I13" s="17">
        <v>648000</v>
      </c>
      <c r="J13" s="4">
        <v>353.36856010567999</v>
      </c>
      <c r="K13" s="4">
        <v>710.52631578947296</v>
      </c>
      <c r="L13" s="19">
        <v>377.85714285714198</v>
      </c>
      <c r="M13" s="2">
        <v>56</v>
      </c>
      <c r="N13" s="2">
        <v>120</v>
      </c>
      <c r="O13" s="21">
        <v>101</v>
      </c>
      <c r="P13" s="24">
        <f t="shared" si="0"/>
        <v>983297.35040000011</v>
      </c>
      <c r="Q13" s="24">
        <f t="shared" si="1"/>
        <v>37.293159536210197</v>
      </c>
      <c r="R13" s="24">
        <f t="shared" si="2"/>
        <v>-46.201421189144298</v>
      </c>
      <c r="S13" s="25">
        <f t="shared" si="3"/>
        <v>0.11990950226244344</v>
      </c>
      <c r="T13" s="25">
        <f t="shared" si="4"/>
        <v>0.50113122171945701</v>
      </c>
      <c r="U13" s="23">
        <f t="shared" si="5"/>
        <v>702000</v>
      </c>
      <c r="V13" s="24">
        <f t="shared" si="6"/>
        <v>0.18364197530864199</v>
      </c>
    </row>
    <row r="14" spans="1:22" ht="17" thickBot="1" x14ac:dyDescent="0.25">
      <c r="A14">
        <v>11</v>
      </c>
      <c r="B14" s="14">
        <v>4</v>
      </c>
      <c r="C14" s="12">
        <v>3</v>
      </c>
      <c r="D14" s="2">
        <v>1500</v>
      </c>
      <c r="E14" s="2">
        <v>3242</v>
      </c>
      <c r="F14" s="17">
        <v>2050</v>
      </c>
      <c r="G14" s="2">
        <v>650000</v>
      </c>
      <c r="H14" s="2">
        <v>2950000</v>
      </c>
      <c r="I14" s="17">
        <v>997500</v>
      </c>
      <c r="J14" s="4">
        <v>200.49352251696399</v>
      </c>
      <c r="K14" s="4">
        <v>1229.1666666666599</v>
      </c>
      <c r="L14" s="19">
        <v>579.43205944798297</v>
      </c>
      <c r="M14" s="2">
        <v>9</v>
      </c>
      <c r="N14" s="2">
        <v>120</v>
      </c>
      <c r="O14" s="21">
        <v>81</v>
      </c>
      <c r="P14" s="24">
        <f t="shared" si="0"/>
        <v>1097467.25</v>
      </c>
      <c r="Q14" s="24">
        <f t="shared" si="1"/>
        <v>168.80073186694182</v>
      </c>
      <c r="R14" s="24">
        <f t="shared" si="2"/>
        <v>-40.772720097114515</v>
      </c>
      <c r="S14" s="25">
        <f t="shared" si="3"/>
        <v>0.5814634146341463</v>
      </c>
      <c r="T14" s="25">
        <f t="shared" si="4"/>
        <v>0.26829268292682928</v>
      </c>
      <c r="U14" s="23">
        <f t="shared" si="5"/>
        <v>1952500</v>
      </c>
      <c r="V14" s="24">
        <f t="shared" si="6"/>
        <v>0.34837092731829572</v>
      </c>
    </row>
    <row r="15" spans="1:22" ht="17" thickBot="1" x14ac:dyDescent="0.25">
      <c r="A15">
        <v>12</v>
      </c>
      <c r="B15" s="14">
        <v>4</v>
      </c>
      <c r="C15" s="12">
        <v>5</v>
      </c>
      <c r="D15" s="2">
        <v>2005</v>
      </c>
      <c r="E15" s="2">
        <v>2005</v>
      </c>
      <c r="F15" s="17">
        <v>2005</v>
      </c>
      <c r="G15" s="2">
        <v>1950000</v>
      </c>
      <c r="H15" s="2">
        <v>1950000</v>
      </c>
      <c r="I15" s="17">
        <v>1950000</v>
      </c>
      <c r="J15" s="4">
        <v>972.568578553615</v>
      </c>
      <c r="K15" s="4">
        <v>972.568578553615</v>
      </c>
      <c r="L15" s="19">
        <v>972.568578553615</v>
      </c>
      <c r="M15" s="2">
        <v>91</v>
      </c>
      <c r="N15" s="2">
        <v>91</v>
      </c>
      <c r="O15" s="21">
        <v>91</v>
      </c>
      <c r="P15" s="24">
        <f t="shared" si="0"/>
        <v>1077093.2524999999</v>
      </c>
      <c r="Q15" s="24">
        <f t="shared" si="1"/>
        <v>81.042820152658976</v>
      </c>
      <c r="R15" s="24">
        <f t="shared" si="2"/>
        <v>81.042820152658976</v>
      </c>
      <c r="S15" s="25">
        <f t="shared" si="3"/>
        <v>0</v>
      </c>
      <c r="T15" s="25">
        <f t="shared" si="4"/>
        <v>0</v>
      </c>
      <c r="U15" s="23">
        <f t="shared" si="5"/>
        <v>0</v>
      </c>
      <c r="V15" s="24">
        <f t="shared" si="6"/>
        <v>0</v>
      </c>
    </row>
    <row r="16" spans="1:22" ht="17" thickBot="1" x14ac:dyDescent="0.25">
      <c r="A16">
        <v>13</v>
      </c>
      <c r="B16" s="14">
        <v>5</v>
      </c>
      <c r="C16" s="12">
        <v>3</v>
      </c>
      <c r="D16" s="2">
        <v>3270</v>
      </c>
      <c r="E16" s="2">
        <v>3270</v>
      </c>
      <c r="F16" s="17">
        <v>3270</v>
      </c>
      <c r="G16" s="2">
        <v>889000</v>
      </c>
      <c r="H16" s="2">
        <v>889000</v>
      </c>
      <c r="I16" s="17">
        <v>889000</v>
      </c>
      <c r="J16" s="4">
        <v>271.86544342507602</v>
      </c>
      <c r="K16" s="4">
        <v>271.86544342507602</v>
      </c>
      <c r="L16" s="19">
        <v>271.86544342507602</v>
      </c>
      <c r="M16" s="2">
        <v>106</v>
      </c>
      <c r="N16" s="2">
        <v>106</v>
      </c>
      <c r="O16" s="21">
        <v>106</v>
      </c>
      <c r="P16" s="24">
        <f t="shared" si="0"/>
        <v>1961729.89</v>
      </c>
      <c r="Q16" s="24">
        <f t="shared" si="1"/>
        <v>-54.682853917263806</v>
      </c>
      <c r="R16" s="24">
        <f t="shared" si="2"/>
        <v>-54.682853917263806</v>
      </c>
      <c r="S16" s="25">
        <f t="shared" si="3"/>
        <v>0</v>
      </c>
      <c r="T16" s="25">
        <f t="shared" si="4"/>
        <v>0</v>
      </c>
      <c r="U16" s="23">
        <f t="shared" si="5"/>
        <v>0</v>
      </c>
      <c r="V16" s="24">
        <f t="shared" si="6"/>
        <v>0</v>
      </c>
    </row>
    <row r="17" spans="1:22" ht="17" thickBot="1" x14ac:dyDescent="0.25">
      <c r="A17">
        <v>14</v>
      </c>
      <c r="B17" s="14">
        <v>5</v>
      </c>
      <c r="C17" s="12">
        <v>6</v>
      </c>
      <c r="D17" s="2">
        <v>3008</v>
      </c>
      <c r="E17" s="2">
        <v>3008</v>
      </c>
      <c r="F17" s="17">
        <v>3008</v>
      </c>
      <c r="G17" s="2">
        <v>2200000</v>
      </c>
      <c r="H17" s="2">
        <v>2200000</v>
      </c>
      <c r="I17" s="17">
        <v>2200000</v>
      </c>
      <c r="J17" s="4">
        <v>731.38297872340399</v>
      </c>
      <c r="K17" s="4">
        <v>731.38297872340399</v>
      </c>
      <c r="L17" s="19">
        <v>731.38297872340399</v>
      </c>
      <c r="M17" s="2">
        <v>11</v>
      </c>
      <c r="N17" s="2">
        <v>11</v>
      </c>
      <c r="O17" s="21">
        <v>11</v>
      </c>
      <c r="P17" s="24">
        <f t="shared" si="0"/>
        <v>1725399.6543999999</v>
      </c>
      <c r="Q17" s="24">
        <f t="shared" si="1"/>
        <v>27.506690660897359</v>
      </c>
      <c r="R17" s="24">
        <f t="shared" si="2"/>
        <v>27.506690660897359</v>
      </c>
      <c r="S17" s="25">
        <f t="shared" si="3"/>
        <v>0</v>
      </c>
      <c r="T17" s="25">
        <f t="shared" si="4"/>
        <v>0</v>
      </c>
      <c r="U17" s="23">
        <f t="shared" si="5"/>
        <v>0</v>
      </c>
      <c r="V17" s="24">
        <f t="shared" si="6"/>
        <v>0</v>
      </c>
    </row>
    <row r="18" spans="1:22" ht="17" thickBot="1" x14ac:dyDescent="0.25">
      <c r="A18">
        <v>15</v>
      </c>
      <c r="B18" s="14">
        <v>6</v>
      </c>
      <c r="C18" s="12">
        <v>2</v>
      </c>
      <c r="D18" s="2">
        <v>1901</v>
      </c>
      <c r="E18" s="2">
        <v>2300</v>
      </c>
      <c r="F18" s="17">
        <v>2100.5</v>
      </c>
      <c r="G18" s="2">
        <v>975000</v>
      </c>
      <c r="H18" s="2">
        <v>1301000</v>
      </c>
      <c r="I18" s="17">
        <v>1138000</v>
      </c>
      <c r="J18" s="4">
        <v>423.91304347826002</v>
      </c>
      <c r="K18" s="4">
        <v>684.37664387164602</v>
      </c>
      <c r="L18" s="19">
        <v>554.14484367495299</v>
      </c>
      <c r="M18" s="2">
        <v>66</v>
      </c>
      <c r="N18" s="2">
        <v>86</v>
      </c>
      <c r="O18" s="21">
        <v>76</v>
      </c>
      <c r="P18" s="24">
        <f t="shared" si="0"/>
        <v>1121306.0805250001</v>
      </c>
      <c r="Q18" s="24">
        <f t="shared" si="1"/>
        <v>16.025412025846364</v>
      </c>
      <c r="R18" s="24">
        <f t="shared" si="2"/>
        <v>-13.047827267332663</v>
      </c>
      <c r="S18" s="25">
        <f t="shared" si="3"/>
        <v>9.4977386336586533E-2</v>
      </c>
      <c r="T18" s="25">
        <f t="shared" si="4"/>
        <v>9.4977386336586533E-2</v>
      </c>
      <c r="U18" s="23">
        <f t="shared" si="5"/>
        <v>163000</v>
      </c>
      <c r="V18" s="24">
        <f t="shared" si="6"/>
        <v>0.14323374340949033</v>
      </c>
    </row>
    <row r="19" spans="1:22" ht="17" thickBot="1" x14ac:dyDescent="0.25">
      <c r="A19">
        <v>16</v>
      </c>
      <c r="B19" s="14">
        <v>6</v>
      </c>
      <c r="C19" s="12">
        <v>3</v>
      </c>
      <c r="D19" s="2">
        <v>2705</v>
      </c>
      <c r="E19" s="2">
        <v>4000</v>
      </c>
      <c r="F19" s="17">
        <v>3352.5</v>
      </c>
      <c r="G19" s="2">
        <v>745000</v>
      </c>
      <c r="H19" s="2">
        <v>880000</v>
      </c>
      <c r="I19" s="17">
        <v>812500</v>
      </c>
      <c r="J19" s="4">
        <v>220</v>
      </c>
      <c r="K19" s="4">
        <v>275.41589648798498</v>
      </c>
      <c r="L19" s="19">
        <v>247.70794824399201</v>
      </c>
      <c r="M19" s="2">
        <v>61</v>
      </c>
      <c r="N19" s="2">
        <v>91</v>
      </c>
      <c r="O19" s="21">
        <v>76</v>
      </c>
      <c r="P19" s="24">
        <f t="shared" si="0"/>
        <v>2041890.788125</v>
      </c>
      <c r="Q19" s="24">
        <f t="shared" si="1"/>
        <v>-56.902690138091344</v>
      </c>
      <c r="R19" s="24">
        <f t="shared" si="2"/>
        <v>-63.514209264634154</v>
      </c>
      <c r="S19" s="25">
        <f t="shared" si="3"/>
        <v>0.19313944817300521</v>
      </c>
      <c r="T19" s="25">
        <f t="shared" si="4"/>
        <v>0.19313944817300521</v>
      </c>
      <c r="U19" s="23">
        <f t="shared" si="5"/>
        <v>67500</v>
      </c>
      <c r="V19" s="24">
        <f t="shared" si="6"/>
        <v>8.3076923076923076E-2</v>
      </c>
    </row>
    <row r="20" spans="1:22" ht="17" thickBot="1" x14ac:dyDescent="0.25">
      <c r="A20">
        <v>17</v>
      </c>
      <c r="B20" s="14">
        <v>6</v>
      </c>
      <c r="C20" s="12">
        <v>4</v>
      </c>
      <c r="D20" s="2">
        <v>2200</v>
      </c>
      <c r="E20" s="2">
        <v>4600</v>
      </c>
      <c r="F20" s="17">
        <v>3250</v>
      </c>
      <c r="G20" s="2">
        <v>899999</v>
      </c>
      <c r="H20" s="2">
        <v>1598000</v>
      </c>
      <c r="I20" s="17">
        <v>1070000</v>
      </c>
      <c r="J20" s="4">
        <v>232.608695652173</v>
      </c>
      <c r="K20" s="4">
        <v>726.36363636363603</v>
      </c>
      <c r="L20" s="19">
        <v>276.92276923076901</v>
      </c>
      <c r="M20" s="2">
        <v>14</v>
      </c>
      <c r="N20" s="2">
        <v>90</v>
      </c>
      <c r="O20" s="21">
        <v>27</v>
      </c>
      <c r="P20" s="24">
        <f t="shared" si="0"/>
        <v>1942711.25</v>
      </c>
      <c r="Q20" s="24">
        <f t="shared" si="1"/>
        <v>-17.743823226431616</v>
      </c>
      <c r="R20" s="24">
        <f t="shared" si="2"/>
        <v>-53.673043279077113</v>
      </c>
      <c r="S20" s="25">
        <f t="shared" si="3"/>
        <v>0.41538461538461541</v>
      </c>
      <c r="T20" s="25">
        <f t="shared" si="4"/>
        <v>0.32307692307692309</v>
      </c>
      <c r="U20" s="23">
        <f t="shared" si="5"/>
        <v>528000</v>
      </c>
      <c r="V20" s="24">
        <f t="shared" si="6"/>
        <v>0.15887943925233644</v>
      </c>
    </row>
    <row r="21" spans="1:22" ht="17" thickBot="1" x14ac:dyDescent="0.25">
      <c r="A21">
        <v>18</v>
      </c>
      <c r="B21" s="14">
        <v>6</v>
      </c>
      <c r="C21" s="12">
        <v>5</v>
      </c>
      <c r="D21" s="2">
        <v>3587</v>
      </c>
      <c r="E21" s="2">
        <v>3587</v>
      </c>
      <c r="F21" s="17">
        <v>3587</v>
      </c>
      <c r="G21" s="2">
        <v>1450000</v>
      </c>
      <c r="H21" s="2">
        <v>1450000</v>
      </c>
      <c r="I21" s="17">
        <v>1450000</v>
      </c>
      <c r="J21" s="4">
        <v>404.23752439364301</v>
      </c>
      <c r="K21" s="4">
        <v>404.23752439364301</v>
      </c>
      <c r="L21" s="19">
        <v>404.23752439364301</v>
      </c>
      <c r="M21" s="2">
        <v>37</v>
      </c>
      <c r="N21" s="2">
        <v>37</v>
      </c>
      <c r="O21" s="21">
        <v>37</v>
      </c>
      <c r="P21" s="24">
        <f t="shared" si="0"/>
        <v>2284765.4748999998</v>
      </c>
      <c r="Q21" s="24">
        <f t="shared" si="1"/>
        <v>-36.536155858033354</v>
      </c>
      <c r="R21" s="24">
        <f t="shared" si="2"/>
        <v>-36.536155858033354</v>
      </c>
      <c r="S21" s="25">
        <f t="shared" si="3"/>
        <v>0</v>
      </c>
      <c r="T21" s="25">
        <f t="shared" si="4"/>
        <v>0</v>
      </c>
      <c r="U21" s="23">
        <f t="shared" si="5"/>
        <v>0</v>
      </c>
      <c r="V21" s="24">
        <f t="shared" si="6"/>
        <v>0</v>
      </c>
    </row>
    <row r="22" spans="1:22" ht="17" thickBot="1" x14ac:dyDescent="0.25">
      <c r="A22">
        <v>19</v>
      </c>
      <c r="B22" s="14">
        <v>6</v>
      </c>
      <c r="C22" s="12">
        <v>6</v>
      </c>
      <c r="D22" s="2">
        <v>3000</v>
      </c>
      <c r="E22" s="2">
        <v>3980</v>
      </c>
      <c r="F22" s="17">
        <v>3490</v>
      </c>
      <c r="G22" s="2">
        <v>1325000</v>
      </c>
      <c r="H22" s="2">
        <v>4400000</v>
      </c>
      <c r="I22" s="17">
        <v>2862500</v>
      </c>
      <c r="J22" s="4">
        <v>441.666666666666</v>
      </c>
      <c r="K22" s="4">
        <v>1105.52763819095</v>
      </c>
      <c r="L22" s="19">
        <v>773.59715242880998</v>
      </c>
      <c r="M22" s="2">
        <v>5</v>
      </c>
      <c r="N22" s="2">
        <v>122</v>
      </c>
      <c r="O22" s="21">
        <v>63.5</v>
      </c>
      <c r="P22" s="24">
        <f t="shared" si="0"/>
        <v>2181605.81</v>
      </c>
      <c r="Q22" s="24">
        <f t="shared" si="1"/>
        <v>101.68629822268396</v>
      </c>
      <c r="R22" s="24">
        <f t="shared" si="2"/>
        <v>-39.264921557941761</v>
      </c>
      <c r="S22" s="25">
        <f t="shared" si="3"/>
        <v>0.14040114613180515</v>
      </c>
      <c r="T22" s="25">
        <f t="shared" si="4"/>
        <v>0.14040114613180515</v>
      </c>
      <c r="U22" s="23">
        <f t="shared" si="5"/>
        <v>1537500</v>
      </c>
      <c r="V22" s="24">
        <f t="shared" si="6"/>
        <v>0.53711790393013104</v>
      </c>
    </row>
    <row r="23" spans="1:22" ht="17" thickBot="1" x14ac:dyDescent="0.25">
      <c r="A23">
        <v>20</v>
      </c>
      <c r="B23" s="14">
        <v>7</v>
      </c>
      <c r="C23" s="12">
        <v>3</v>
      </c>
      <c r="D23" s="2">
        <v>2067</v>
      </c>
      <c r="E23" s="2">
        <v>2067</v>
      </c>
      <c r="F23" s="17">
        <v>2067</v>
      </c>
      <c r="G23" s="2">
        <v>839999</v>
      </c>
      <c r="H23" s="2">
        <v>839999</v>
      </c>
      <c r="I23" s="17">
        <v>839999</v>
      </c>
      <c r="J23" s="4">
        <v>406.38558297048797</v>
      </c>
      <c r="K23" s="4">
        <v>406.38558297048797</v>
      </c>
      <c r="L23" s="19">
        <v>406.38558297048797</v>
      </c>
      <c r="M23" s="2">
        <v>71</v>
      </c>
      <c r="N23" s="2">
        <v>71</v>
      </c>
      <c r="O23" s="21">
        <v>71</v>
      </c>
      <c r="P23" s="24">
        <f t="shared" si="0"/>
        <v>1105377.1069</v>
      </c>
      <c r="Q23" s="24">
        <f t="shared" si="1"/>
        <v>-24.007925009795589</v>
      </c>
      <c r="R23" s="24">
        <f t="shared" si="2"/>
        <v>-24.007925009795589</v>
      </c>
      <c r="S23" s="25">
        <f t="shared" si="3"/>
        <v>0</v>
      </c>
      <c r="T23" s="25">
        <f t="shared" si="4"/>
        <v>0</v>
      </c>
      <c r="U23" s="23">
        <f t="shared" si="5"/>
        <v>0</v>
      </c>
      <c r="V23" s="24">
        <f t="shared" si="6"/>
        <v>0</v>
      </c>
    </row>
    <row r="24" spans="1:22" ht="17" thickBot="1" x14ac:dyDescent="0.25">
      <c r="A24">
        <v>21</v>
      </c>
      <c r="B24" s="14">
        <v>7</v>
      </c>
      <c r="C24" s="12">
        <v>10</v>
      </c>
      <c r="D24" s="2">
        <v>8850</v>
      </c>
      <c r="E24" s="2">
        <v>8850</v>
      </c>
      <c r="F24" s="17">
        <v>8850</v>
      </c>
      <c r="G24" s="2">
        <v>14500000</v>
      </c>
      <c r="H24" s="2">
        <v>14500000</v>
      </c>
      <c r="I24" s="17">
        <v>14500000</v>
      </c>
      <c r="J24" s="4">
        <v>1638.4180790960399</v>
      </c>
      <c r="K24" s="4">
        <v>1638.4180790960399</v>
      </c>
      <c r="L24" s="19">
        <v>1638.4180790960399</v>
      </c>
      <c r="M24" s="2">
        <v>121</v>
      </c>
      <c r="N24" s="2">
        <v>121</v>
      </c>
      <c r="O24" s="21">
        <v>121</v>
      </c>
      <c r="P24" s="24">
        <f t="shared" si="0"/>
        <v>13583151.25</v>
      </c>
      <c r="Q24" s="24">
        <f t="shared" si="1"/>
        <v>6.7498972302174725</v>
      </c>
      <c r="R24" s="24">
        <f t="shared" si="2"/>
        <v>6.7498972302174725</v>
      </c>
      <c r="S24" s="25">
        <f t="shared" si="3"/>
        <v>0</v>
      </c>
      <c r="T24" s="25">
        <f t="shared" si="4"/>
        <v>0</v>
      </c>
      <c r="U24" s="23">
        <f t="shared" si="5"/>
        <v>0</v>
      </c>
      <c r="V24" s="24">
        <f t="shared" si="6"/>
        <v>0</v>
      </c>
    </row>
    <row r="25" spans="1:22" ht="17" thickBot="1" x14ac:dyDescent="0.25">
      <c r="A25">
        <v>22</v>
      </c>
      <c r="B25" s="14">
        <v>8</v>
      </c>
      <c r="C25" s="12">
        <v>3</v>
      </c>
      <c r="D25" s="2">
        <v>4108</v>
      </c>
      <c r="E25" s="2">
        <v>4108</v>
      </c>
      <c r="F25" s="17">
        <v>4108</v>
      </c>
      <c r="G25" s="2">
        <v>1550000</v>
      </c>
      <c r="H25" s="2">
        <v>1550000</v>
      </c>
      <c r="I25" s="17">
        <v>1550000</v>
      </c>
      <c r="J25" s="4">
        <v>377.31256085686402</v>
      </c>
      <c r="K25" s="4">
        <v>377.31256085686402</v>
      </c>
      <c r="L25" s="19">
        <v>377.31256085686402</v>
      </c>
      <c r="M25" s="2">
        <v>32</v>
      </c>
      <c r="N25" s="2">
        <v>32</v>
      </c>
      <c r="O25" s="21">
        <v>32</v>
      </c>
      <c r="P25" s="24">
        <f t="shared" si="0"/>
        <v>2903921.6143999998</v>
      </c>
      <c r="Q25" s="24">
        <f t="shared" si="1"/>
        <v>-46.623903609730988</v>
      </c>
      <c r="R25" s="24">
        <f t="shared" si="2"/>
        <v>-46.623903609730988</v>
      </c>
      <c r="S25" s="25">
        <f t="shared" si="3"/>
        <v>0</v>
      </c>
      <c r="T25" s="25">
        <f t="shared" si="4"/>
        <v>0</v>
      </c>
      <c r="U25" s="23">
        <f t="shared" si="5"/>
        <v>0</v>
      </c>
      <c r="V25" s="24">
        <f t="shared" si="6"/>
        <v>0</v>
      </c>
    </row>
    <row r="26" spans="1:22" ht="17" thickBot="1" x14ac:dyDescent="0.25">
      <c r="A26">
        <v>23</v>
      </c>
      <c r="B26" s="14">
        <v>8</v>
      </c>
      <c r="C26" s="12">
        <v>4</v>
      </c>
      <c r="D26" s="2">
        <v>3000</v>
      </c>
      <c r="E26" s="2">
        <v>3189</v>
      </c>
      <c r="F26" s="17">
        <v>3094.5</v>
      </c>
      <c r="G26" s="2">
        <v>995000</v>
      </c>
      <c r="H26" s="2">
        <v>1499000</v>
      </c>
      <c r="I26" s="17">
        <v>1247000</v>
      </c>
      <c r="J26" s="4">
        <v>312.01003449357103</v>
      </c>
      <c r="K26" s="4">
        <v>499.666666666666</v>
      </c>
      <c r="L26" s="19">
        <v>405.83835058011903</v>
      </c>
      <c r="M26" s="2">
        <v>16</v>
      </c>
      <c r="N26" s="2">
        <v>106</v>
      </c>
      <c r="O26" s="21">
        <v>61</v>
      </c>
      <c r="P26" s="24">
        <f t="shared" si="0"/>
        <v>1800356.683525</v>
      </c>
      <c r="Q26" s="24">
        <f t="shared" si="1"/>
        <v>-16.738721070258148</v>
      </c>
      <c r="R26" s="24">
        <f t="shared" si="2"/>
        <v>-44.733173759110649</v>
      </c>
      <c r="S26" s="25">
        <f t="shared" si="3"/>
        <v>3.0538051381483276E-2</v>
      </c>
      <c r="T26" s="25">
        <f t="shared" si="4"/>
        <v>3.0538051381483276E-2</v>
      </c>
      <c r="U26" s="23">
        <f t="shared" si="5"/>
        <v>252000</v>
      </c>
      <c r="V26" s="24">
        <f t="shared" si="6"/>
        <v>0.20208500400962309</v>
      </c>
    </row>
    <row r="27" spans="1:22" ht="17" thickBot="1" x14ac:dyDescent="0.25">
      <c r="A27">
        <v>24</v>
      </c>
      <c r="B27" s="14">
        <v>8</v>
      </c>
      <c r="C27" s="12">
        <v>6</v>
      </c>
      <c r="D27" s="2">
        <v>2400</v>
      </c>
      <c r="E27" s="2">
        <v>2400</v>
      </c>
      <c r="F27" s="17">
        <v>2400</v>
      </c>
      <c r="G27" s="2">
        <v>2750000</v>
      </c>
      <c r="H27" s="2">
        <v>2750000</v>
      </c>
      <c r="I27" s="17">
        <v>2750000</v>
      </c>
      <c r="J27" s="4">
        <v>1145.8333333333301</v>
      </c>
      <c r="K27" s="4">
        <v>1145.8333333333301</v>
      </c>
      <c r="L27" s="19">
        <v>1145.8333333333301</v>
      </c>
      <c r="M27" s="2">
        <v>102</v>
      </c>
      <c r="N27" s="2">
        <v>102</v>
      </c>
      <c r="O27" s="21">
        <v>102</v>
      </c>
      <c r="P27" s="24">
        <f t="shared" si="0"/>
        <v>1283872</v>
      </c>
      <c r="Q27" s="24">
        <f t="shared" si="1"/>
        <v>114.19580768176267</v>
      </c>
      <c r="R27" s="24">
        <f t="shared" si="2"/>
        <v>114.19580768176267</v>
      </c>
      <c r="S27" s="25">
        <f t="shared" si="3"/>
        <v>0</v>
      </c>
      <c r="T27" s="25">
        <f t="shared" si="4"/>
        <v>0</v>
      </c>
      <c r="U27" s="23">
        <f t="shared" si="5"/>
        <v>0</v>
      </c>
      <c r="V27" s="24">
        <f t="shared" si="6"/>
        <v>0</v>
      </c>
    </row>
    <row r="28" spans="1:22" ht="17" thickBot="1" x14ac:dyDescent="0.25">
      <c r="A28">
        <v>25</v>
      </c>
      <c r="B28" s="15">
        <v>9</v>
      </c>
      <c r="C28" s="16">
        <v>7</v>
      </c>
      <c r="D28" s="3">
        <v>9565</v>
      </c>
      <c r="E28" s="3">
        <v>9565</v>
      </c>
      <c r="F28" s="18">
        <v>9565</v>
      </c>
      <c r="G28" s="3">
        <v>15750000</v>
      </c>
      <c r="H28" s="3">
        <v>15750000</v>
      </c>
      <c r="I28" s="18">
        <v>15750000</v>
      </c>
      <c r="J28" s="5">
        <v>1646.6283324620999</v>
      </c>
      <c r="K28" s="5">
        <v>1646.6283324620999</v>
      </c>
      <c r="L28" s="20">
        <v>1646.6283324620999</v>
      </c>
      <c r="M28" s="3">
        <v>101</v>
      </c>
      <c r="N28" s="3">
        <v>101</v>
      </c>
      <c r="O28" s="22">
        <v>101</v>
      </c>
      <c r="P28" s="24">
        <f t="shared" si="0"/>
        <v>15981912.972499998</v>
      </c>
      <c r="Q28" s="24">
        <f t="shared" si="1"/>
        <v>-1.4510964544673084</v>
      </c>
      <c r="R28" s="24">
        <f t="shared" si="2"/>
        <v>-1.4510964544673084</v>
      </c>
      <c r="S28" s="25">
        <f t="shared" si="3"/>
        <v>0</v>
      </c>
      <c r="T28" s="25">
        <f t="shared" si="4"/>
        <v>0</v>
      </c>
      <c r="U28" s="23">
        <f t="shared" si="5"/>
        <v>0</v>
      </c>
      <c r="V28" s="24">
        <f t="shared" si="6"/>
        <v>0</v>
      </c>
    </row>
    <row r="29" spans="1:22" ht="17" thickTop="1" x14ac:dyDescent="0.2"/>
  </sheetData>
  <mergeCells count="6">
    <mergeCell ref="D1:F1"/>
    <mergeCell ref="G1:I1"/>
    <mergeCell ref="J1:L1"/>
    <mergeCell ref="M1:O1"/>
    <mergeCell ref="B1:B2"/>
    <mergeCell ref="C1:C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grouping_bed_bath_price_price_a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2021-02-26T03:43:38Z</dcterms:created>
  <dcterms:modified xsi:type="dcterms:W3CDTF">2021-02-26T03:53:18Z</dcterms:modified>
</cp:coreProperties>
</file>