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bharg\Documents\"/>
    </mc:Choice>
  </mc:AlternateContent>
  <xr:revisionPtr revIDLastSave="0" documentId="13_ncr:1_{093A1B6E-45D2-4B94-930D-A1CCA0695C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24-CM3k " sheetId="1" r:id="rId1"/>
  </sheets>
  <definedNames>
    <definedName name="Z_320C0E65_BD35_4095_8049_54528F3111F0_.wvu.Cols" localSheetId="0">'W24-CM3k 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0" i="1" l="1"/>
  <c r="AD130" i="1"/>
  <c r="AC130" i="1"/>
  <c r="AC131" i="1" s="1"/>
  <c r="AB130" i="1"/>
  <c r="AB131" i="1" s="1"/>
  <c r="W130" i="1"/>
  <c r="W131" i="1" s="1"/>
  <c r="AA130" i="1"/>
  <c r="AA131" i="1" s="1"/>
  <c r="Z130" i="1"/>
  <c r="Z131" i="1" s="1"/>
  <c r="Y130" i="1"/>
  <c r="Y131" i="1" s="1"/>
  <c r="X130" i="1"/>
  <c r="X131" i="1" s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G131" i="1" s="1"/>
  <c r="F130" i="1"/>
  <c r="F131" i="1" s="1"/>
  <c r="X128" i="1"/>
  <c r="W128" i="1"/>
  <c r="R128" i="1"/>
  <c r="Q128" i="1"/>
  <c r="L128" i="1"/>
  <c r="K128" i="1"/>
  <c r="F128" i="1"/>
  <c r="G128" i="1"/>
  <c r="AE127" i="1"/>
  <c r="AD127" i="1"/>
  <c r="AB127" i="1"/>
  <c r="AB128" i="1" s="1"/>
  <c r="AA127" i="1"/>
  <c r="AA128" i="1" s="1"/>
  <c r="AC127" i="1"/>
  <c r="Z127" i="1"/>
  <c r="Z128" i="1" s="1"/>
  <c r="Y127" i="1"/>
  <c r="Y128" i="1" s="1"/>
  <c r="V127" i="1"/>
  <c r="T127" i="1"/>
  <c r="U127" i="1"/>
  <c r="S127" i="1"/>
  <c r="I127" i="1"/>
  <c r="P127" i="1"/>
  <c r="O127" i="1"/>
  <c r="N127" i="1"/>
  <c r="J127" i="1"/>
  <c r="M127" i="1"/>
  <c r="H127" i="1"/>
  <c r="H128" i="1" s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E131" i="1" l="1"/>
  <c r="AD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H131" i="1"/>
  <c r="V129" i="1"/>
  <c r="U128" i="1"/>
  <c r="Q129" i="1"/>
  <c r="P129" i="1"/>
  <c r="O129" i="1"/>
  <c r="N129" i="1"/>
  <c r="K129" i="1"/>
  <c r="J129" i="1"/>
  <c r="I129" i="1"/>
  <c r="F129" i="1"/>
  <c r="AE128" i="1"/>
  <c r="AD128" i="1"/>
  <c r="AC128" i="1"/>
  <c r="V128" i="1"/>
  <c r="T128" i="1"/>
  <c r="S128" i="1"/>
  <c r="P128" i="1"/>
  <c r="O128" i="1"/>
  <c r="N128" i="1"/>
  <c r="M128" i="1"/>
  <c r="J128" i="1"/>
  <c r="I128" i="1"/>
  <c r="AH4" i="1"/>
</calcChain>
</file>

<file path=xl/sharedStrings.xml><?xml version="1.0" encoding="utf-8"?>
<sst xmlns="http://schemas.openxmlformats.org/spreadsheetml/2006/main" count="383" uniqueCount="197">
  <si>
    <t>Government Polytechnic Solapur</t>
  </si>
  <si>
    <t>Department of Information Technology</t>
  </si>
  <si>
    <t>Result Analysis Winter 2024</t>
  </si>
  <si>
    <t>Candidate Name</t>
  </si>
  <si>
    <t>Data Structure using C</t>
  </si>
  <si>
    <t>DATABASE MANAGEMENT SYSTEM</t>
  </si>
  <si>
    <t>OBJECT ORIENTED PROGRAMMING USING C++</t>
  </si>
  <si>
    <t>ESSENCE OF INDIAN CONSTITUTION</t>
  </si>
  <si>
    <t>TOTAL</t>
  </si>
  <si>
    <t>PERCENTAGE</t>
  </si>
  <si>
    <t>RESULT</t>
  </si>
  <si>
    <t>FA-TH</t>
  </si>
  <si>
    <t>SA-TH</t>
  </si>
  <si>
    <t>FA-PR</t>
  </si>
  <si>
    <t>SA-PR</t>
  </si>
  <si>
    <t>SLA</t>
  </si>
  <si>
    <t>OBT</t>
  </si>
  <si>
    <t>ATKT</t>
  </si>
  <si>
    <t>FAIL</t>
  </si>
  <si>
    <t>APPEARED</t>
  </si>
  <si>
    <t>LOWEST</t>
  </si>
  <si>
    <t>HIGHEST</t>
  </si>
  <si>
    <t>TOTAL PASS</t>
  </si>
  <si>
    <t>% OF PASS</t>
  </si>
  <si>
    <t>NUMBER OF STUDENT MORE THAN 60%</t>
  </si>
  <si>
    <t>% OF MORE THAN 60%</t>
  </si>
  <si>
    <t>Appeared</t>
  </si>
  <si>
    <t>Distinction</t>
  </si>
  <si>
    <t xml:space="preserve">First Class </t>
  </si>
  <si>
    <t>Second Class</t>
  </si>
  <si>
    <t>Fail</t>
  </si>
  <si>
    <t>Toal Pass without ATKT</t>
  </si>
  <si>
    <t>Toal Pass with ATKT</t>
  </si>
  <si>
    <t>% of passing</t>
  </si>
  <si>
    <t xml:space="preserve">First Rank </t>
  </si>
  <si>
    <t>Second Rank</t>
  </si>
  <si>
    <t>Third Rank</t>
  </si>
  <si>
    <t>Class : CM3K</t>
  </si>
  <si>
    <t> RAJGURU RUTUJA BHAUSAHEB</t>
  </si>
  <si>
    <t> VANJARI OM SURESH</t>
  </si>
  <si>
    <t> KALBURGI RITU ANNA</t>
  </si>
  <si>
    <t> BHINGE VAISHNAVI RAHUL</t>
  </si>
  <si>
    <t> GHOLAVE GAURAV BALAJI</t>
  </si>
  <si>
    <t> SAGARI RIHAN ABDULKADAR</t>
  </si>
  <si>
    <t> WAGHMARE OM UDDHAV</t>
  </si>
  <si>
    <t> WAGHMARE SHIVANAND MASHNAJI</t>
  </si>
  <si>
    <t> ZORI SIDDHI SANJAY</t>
  </si>
  <si>
    <t> KINIKAR AMRUTA SATYAJEET</t>
  </si>
  <si>
    <t> KAMBLE NAMRATA RAJENDRA</t>
  </si>
  <si>
    <t> KADAM DNYANESHWARI BHARAT</t>
  </si>
  <si>
    <t> KOLHE KRANTI DIGAMBAR</t>
  </si>
  <si>
    <t> KALE SAKSHI SANJAY</t>
  </si>
  <si>
    <t> LANDGE SAKSHI BALAJI</t>
  </si>
  <si>
    <t> MAGRUMKHANE PRANALI MAHADEO</t>
  </si>
  <si>
    <t> MADHURA CHANNAVEEER VHANMANE</t>
  </si>
  <si>
    <t> MOSALAGI SHUBHAM EKANATH</t>
  </si>
  <si>
    <t> MALI SAINATH VIJAY</t>
  </si>
  <si>
    <t> KARANDE VISHAL VIJAYKUMAR</t>
  </si>
  <si>
    <t> KARPE SUPRIYA SUDARSHAN</t>
  </si>
  <si>
    <t> KAMBLE SHWETA AJEENATH</t>
  </si>
  <si>
    <t> INDAPURKAR DARSHAN PRAKASH</t>
  </si>
  <si>
    <t> JAMBHALE ANJALI RAVINDRA</t>
  </si>
  <si>
    <t> JADHAV SHREYASH ASHOK</t>
  </si>
  <si>
    <t> JAWALE VEDANT DATTATRAYA</t>
  </si>
  <si>
    <t> KOLI PRANAV SUDHAKAR</t>
  </si>
  <si>
    <t> KAMBALE KIRTI SUNIL</t>
  </si>
  <si>
    <t> BIRAJDAR NANDINI NAGNATH</t>
  </si>
  <si>
    <t> MANAKOJI PRADNYA MAHADEV</t>
  </si>
  <si>
    <t> BHADANGE YASH RAVINDRA</t>
  </si>
  <si>
    <t> BHOSALE ADITYA VISHAL</t>
  </si>
  <si>
    <t> SHINDE DIPALI BABAN</t>
  </si>
  <si>
    <t> KADAM HARSHAL DATTATRAY</t>
  </si>
  <si>
    <t> MENDGUDLE SUKANYA IRNNA</t>
  </si>
  <si>
    <t> JADHAV BHAGWAT HARIDAS</t>
  </si>
  <si>
    <t> GIRI SAKSHI ASHOK</t>
  </si>
  <si>
    <t> MALI VAISHNAVI RAJENDRA</t>
  </si>
  <si>
    <t> AMBURE SEJAL GANESH</t>
  </si>
  <si>
    <t> AWALE SHRUTIKA SHAWARSIDDHA</t>
  </si>
  <si>
    <t> BIRAJDAR SHIVANI SIDDHARAM</t>
  </si>
  <si>
    <t> CHAVAN YASHODHAR VIKAS</t>
  </si>
  <si>
    <t> BANSODE VAIBHAV BHAGWAN</t>
  </si>
  <si>
    <t> CHAFAKARANDE SHRADDHA KRUSHNAT</t>
  </si>
  <si>
    <t> CHAUDHARI SAMRUDDHI GANESH</t>
  </si>
  <si>
    <t> GHOGARE SUMIT BHIMA</t>
  </si>
  <si>
    <t> GANJKAR SAKSHI JAYLING</t>
  </si>
  <si>
    <t> DOKE GAYATRI SURESH</t>
  </si>
  <si>
    <t> DHAVANE PRAMODINI PRAMOD</t>
  </si>
  <si>
    <t> DAREKAR SWAPNALI BALAJI</t>
  </si>
  <si>
    <t> DESHMANE ARATI ABA</t>
  </si>
  <si>
    <t> BIRAJDAR DHANASHRI CHANDRASHEKHAR</t>
  </si>
  <si>
    <t> FULARI HURIYA SHABBEER</t>
  </si>
  <si>
    <t> GANDHMAL YUVRAJ MANOJ</t>
  </si>
  <si>
    <t> GUNDETI BHARGAVI KISAN</t>
  </si>
  <si>
    <t> DUDHANI SAKSHI SURESH</t>
  </si>
  <si>
    <t> GOTIPAMUL BHAKTI RAMKRISHNA</t>
  </si>
  <si>
    <t> BHOSALE SHRAVANI SHIVAJI</t>
  </si>
  <si>
    <t> GHODAKE MAYURI SITARAM</t>
  </si>
  <si>
    <t> GANECHARI NIRMITI SACHIN</t>
  </si>
  <si>
    <t> WALSE TEJASVINI BALAJI</t>
  </si>
  <si>
    <t> GAWARE PRADIP KAKASAHEB</t>
  </si>
  <si>
    <t> SHAIKH SAHIL SHEKHNUR</t>
  </si>
  <si>
    <t> CHAVAN VARAD VIKAS</t>
  </si>
  <si>
    <t> SHAIKH JUNEAD RIYAZ</t>
  </si>
  <si>
    <t> PATHAN SAKINA AYUBKHAN</t>
  </si>
  <si>
    <t> HIPPARGE PRANALI APPASAHEB</t>
  </si>
  <si>
    <t> SIDRAL SONIYA TIRUPATI</t>
  </si>
  <si>
    <t> PAWAR ADITYA TANAJI</t>
  </si>
  <si>
    <t> SURWASE BALIKA PANDURANG</t>
  </si>
  <si>
    <t> PATIL SHRISAI DNYANESHWAR</t>
  </si>
  <si>
    <t> SHAIKH SANIYA SHIRAJ</t>
  </si>
  <si>
    <t> PATIL AJIT SHAHURAJ</t>
  </si>
  <si>
    <t> SONAJI SAKSHI SHIVPRASAD</t>
  </si>
  <si>
    <t> NICHALKAR FIROJ DILDAR</t>
  </si>
  <si>
    <t> SHELAKE SAMRUDDHI ASHOK</t>
  </si>
  <si>
    <t> PATIL SAPTSHRUNGI SUDHAKAR</t>
  </si>
  <si>
    <t> SHAHBAD MAAZ AHMED MANZOORAHMED</t>
  </si>
  <si>
    <t> PANGAL MOHAMMED USMAN FURQANULHAQ</t>
  </si>
  <si>
    <t> SHREYASH UDDHAV GHANWAT</t>
  </si>
  <si>
    <t> RATHOD ABHILASHA DINESH</t>
  </si>
  <si>
    <t> SABALE KASHINATH SHIVRAM</t>
  </si>
  <si>
    <t> GAJUL SHRUTI ARVIND</t>
  </si>
  <si>
    <t> GURAV HANMANT RAMESH</t>
  </si>
  <si>
    <t> RATHOD SURAJ DHONDAPPA</t>
  </si>
  <si>
    <t> RAVALE SHUBHANGI SANJAY</t>
  </si>
  <si>
    <t> GHOGALE SAMRUDDHI AJIT</t>
  </si>
  <si>
    <t> AGALE MUKTAI SANJAY</t>
  </si>
  <si>
    <t> BHOSALE SHRADDHA BALASAHEB</t>
  </si>
  <si>
    <t> HULLE PRAJWAL ASHOK</t>
  </si>
  <si>
    <t> ARADHYE ANUSHKA PRASHANT</t>
  </si>
  <si>
    <t> VIJAPURE APURVA RAJSHEKHAR</t>
  </si>
  <si>
    <t> SWAMI BHAVANA VIRPAKSHAYYA</t>
  </si>
  <si>
    <t> VADNAL RAJVEER RAJKIRAN</t>
  </si>
  <si>
    <t> TAMBOLI JIYA JAKIR</t>
  </si>
  <si>
    <t> WAGHMARE URMILA LAXMAN</t>
  </si>
  <si>
    <t> UPARE SAMARTH SURESH</t>
  </si>
  <si>
    <t> WAGHMODE SANKET DATTATRAY</t>
  </si>
  <si>
    <t> UDGIRI SNEHA HANMAYYA</t>
  </si>
  <si>
    <t> UPADHYE SAMIKSHA ANANTRAV</t>
  </si>
  <si>
    <t> BANSODE AKANKSHA KRUSHNATH</t>
  </si>
  <si>
    <t> CHINTA SANJANA AMBADAS</t>
  </si>
  <si>
    <t> SHERLA SHREERANG VENKATESH</t>
  </si>
  <si>
    <t> DADE SAKSHI KIRAN</t>
  </si>
  <si>
    <t> DHUMAL SAINATH BHAIRAVNATH</t>
  </si>
  <si>
    <t> GAVALI PRAJAKTA DATTATRAY</t>
  </si>
  <si>
    <t> MUJAWAR SOHAFARHAT SAMIR</t>
  </si>
  <si>
    <t> PATIL PRATIK CHANDRAKANT</t>
  </si>
  <si>
    <t> RANDIVE SANJEEVANI SAHEBRAO</t>
  </si>
  <si>
    <t> SAGAT SHIVRAJ DHARMRAJ</t>
  </si>
  <si>
    <t> SHAIKH JUNAID AHMED EJAZ AHMED</t>
  </si>
  <si>
    <t>Exam Seat No.</t>
  </si>
  <si>
    <t>Enrollment no</t>
  </si>
  <si>
    <t>DIGITAL TECHNIQUES</t>
  </si>
  <si>
    <t>COMPUTER GRAPHICS</t>
  </si>
  <si>
    <t xml:space="preserve">
TOTAL
(850)</t>
  </si>
  <si>
    <t xml:space="preserve">first class with distinction </t>
  </si>
  <si>
    <t xml:space="preserve">FIRST CLASS </t>
  </si>
  <si>
    <t xml:space="preserve">FIRST CLASS WITH DISTINCTION </t>
  </si>
  <si>
    <t>first class with distiction</t>
  </si>
  <si>
    <t>first class con</t>
  </si>
  <si>
    <t>first class</t>
  </si>
  <si>
    <t>FIRST CLASS WITH DISTINCTION</t>
  </si>
  <si>
    <t xml:space="preserve">FIRST CLASS CON </t>
  </si>
  <si>
    <t>FIRST CLASS CON</t>
  </si>
  <si>
    <t>3*</t>
  </si>
  <si>
    <t>22*</t>
  </si>
  <si>
    <t>A.T.K.T</t>
  </si>
  <si>
    <t>19*</t>
  </si>
  <si>
    <t>37*</t>
  </si>
  <si>
    <t>23*</t>
  </si>
  <si>
    <t>10*</t>
  </si>
  <si>
    <t>30*</t>
  </si>
  <si>
    <t>16*</t>
  </si>
  <si>
    <t>32*</t>
  </si>
  <si>
    <t>11*</t>
  </si>
  <si>
    <t>29*</t>
  </si>
  <si>
    <t>FIRST CLASS</t>
  </si>
  <si>
    <t>first class with con</t>
  </si>
  <si>
    <t>008*</t>
  </si>
  <si>
    <t>027*</t>
  </si>
  <si>
    <t>A.T.K.T.</t>
  </si>
  <si>
    <t>second class con</t>
  </si>
  <si>
    <t>35*</t>
  </si>
  <si>
    <t>13*</t>
  </si>
  <si>
    <t>33*</t>
  </si>
  <si>
    <t>21*</t>
  </si>
  <si>
    <t>27*</t>
  </si>
  <si>
    <t>007*</t>
  </si>
  <si>
    <t>26*</t>
  </si>
  <si>
    <t>15*</t>
  </si>
  <si>
    <t>28*</t>
  </si>
  <si>
    <t>20*</t>
  </si>
  <si>
    <t>021*</t>
  </si>
  <si>
    <t>037*</t>
  </si>
  <si>
    <t>5*</t>
  </si>
  <si>
    <t>GUNDETI BHARGAVI KISAN</t>
  </si>
  <si>
    <t>GAJUL SHRUTI ARVIND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</si>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</sst>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Cambira"/>
    </font>
    <font>
      <b/>
      <sz val="11"/>
      <color theme="1"/>
      <name val="Cambira"/>
    </font>
    <font>
      <b/>
      <sz val="9"/>
      <color rgb="FF506A9E"/>
      <name val="Arial"/>
    </font>
    <font>
      <sz val="11"/>
      <name val="Calibri"/>
    </font>
    <font>
      <b/>
      <sz val="9"/>
      <color theme="1"/>
      <name val="Calibri"/>
    </font>
    <font>
      <b/>
      <sz val="9"/>
      <color rgb="FF546171"/>
      <name val="Arial"/>
    </font>
    <font>
      <b/>
      <sz val="12"/>
      <color rgb="FF212529"/>
      <name val="Calibri"/>
    </font>
    <font>
      <b/>
      <sz val="9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8"/>
      <color theme="1"/>
      <name val="Calibri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rgb="FF506A9E"/>
      <name val="Arial"/>
      <family val="2"/>
    </font>
    <font>
      <sz val="9"/>
      <color theme="1"/>
      <name val="Times New Roman"/>
      <family val="1"/>
    </font>
    <font>
      <b/>
      <sz val="11"/>
      <color theme="1"/>
      <name val="Calibri"/>
      <family val="2"/>
    </font>
    <font>
      <b/>
      <sz val="14"/>
      <color rgb="FF212529"/>
      <name val="Calibri"/>
      <family val="2"/>
    </font>
    <font>
      <b/>
      <sz val="11"/>
      <name val="Calibri"/>
      <family val="2"/>
    </font>
    <font>
      <b/>
      <sz val="12"/>
      <color rgb="FF212529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46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 wrapText="1"/>
    </xf>
    <xf numFmtId="0" fontId="1" fillId="4" borderId="5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3" fillId="4" borderId="4" xfId="1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center" wrapText="1"/>
    </xf>
    <xf numFmtId="0" fontId="22" fillId="5" borderId="4" xfId="1" applyFill="1" applyBorder="1" applyAlignment="1">
      <alignment horizontal="center" vertical="center" wrapText="1"/>
    </xf>
    <xf numFmtId="0" fontId="22" fillId="5" borderId="6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/>
    </xf>
    <xf numFmtId="0" fontId="22" fillId="5" borderId="4" xfId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34" xfId="0" applyNumberFormat="1" applyFont="1" applyBorder="1" applyAlignment="1">
      <alignment horizontal="center" vertical="center"/>
    </xf>
    <xf numFmtId="9" fontId="1" fillId="0" borderId="51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73" xfId="0" applyFont="1" applyBorder="1" applyAlignment="1">
      <alignment horizontal="center"/>
    </xf>
    <xf numFmtId="0" fontId="1" fillId="0" borderId="6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5" fillId="2" borderId="65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5" fillId="2" borderId="66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9" fontId="17" fillId="3" borderId="31" xfId="0" applyNumberFormat="1" applyFont="1" applyFill="1" applyBorder="1" applyAlignment="1">
      <alignment horizontal="center" vertical="center"/>
    </xf>
    <xf numFmtId="9" fontId="17" fillId="3" borderId="4" xfId="0" applyNumberFormat="1" applyFont="1" applyFill="1" applyBorder="1" applyAlignment="1">
      <alignment horizontal="center" vertical="center"/>
    </xf>
    <xf numFmtId="9" fontId="17" fillId="3" borderId="29" xfId="0" applyNumberFormat="1" applyFont="1" applyFill="1" applyBorder="1" applyAlignment="1">
      <alignment horizontal="center" vertical="center"/>
    </xf>
    <xf numFmtId="9" fontId="17" fillId="3" borderId="5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1@" TargetMode="External"/><Relationship Id="rId18" Type="http://schemas.openxmlformats.org/officeDocument/2006/relationships/hyperlink" Target="mailto:30@" TargetMode="External"/><Relationship Id="rId26" Type="http://schemas.openxmlformats.org/officeDocument/2006/relationships/hyperlink" Target="mailto:31@" TargetMode="External"/><Relationship Id="rId21" Type="http://schemas.openxmlformats.org/officeDocument/2006/relationships/hyperlink" Target="mailto:18@" TargetMode="External"/><Relationship Id="rId34" Type="http://schemas.openxmlformats.org/officeDocument/2006/relationships/hyperlink" Target="mailto:34@" TargetMode="External"/><Relationship Id="rId7" Type="http://schemas.openxmlformats.org/officeDocument/2006/relationships/hyperlink" Target="mailto:16@" TargetMode="External"/><Relationship Id="rId12" Type="http://schemas.openxmlformats.org/officeDocument/2006/relationships/hyperlink" Target="mailto:35@" TargetMode="External"/><Relationship Id="rId17" Type="http://schemas.openxmlformats.org/officeDocument/2006/relationships/hyperlink" Target="mailto:10@" TargetMode="External"/><Relationship Id="rId25" Type="http://schemas.openxmlformats.org/officeDocument/2006/relationships/hyperlink" Target="mailto:11@" TargetMode="External"/><Relationship Id="rId33" Type="http://schemas.openxmlformats.org/officeDocument/2006/relationships/hyperlink" Target="mailto:15@" TargetMode="External"/><Relationship Id="rId2" Type="http://schemas.openxmlformats.org/officeDocument/2006/relationships/hyperlink" Target="mailto:34@" TargetMode="External"/><Relationship Id="rId16" Type="http://schemas.openxmlformats.org/officeDocument/2006/relationships/hyperlink" Target="mailto:30@" TargetMode="External"/><Relationship Id="rId20" Type="http://schemas.openxmlformats.org/officeDocument/2006/relationships/hyperlink" Target="mailto:35@" TargetMode="External"/><Relationship Id="rId29" Type="http://schemas.openxmlformats.org/officeDocument/2006/relationships/hyperlink" Target="mailto:24@" TargetMode="External"/><Relationship Id="rId1" Type="http://schemas.openxmlformats.org/officeDocument/2006/relationships/hyperlink" Target="mailto:13@" TargetMode="External"/><Relationship Id="rId6" Type="http://schemas.openxmlformats.org/officeDocument/2006/relationships/hyperlink" Target="mailto:37@" TargetMode="External"/><Relationship Id="rId11" Type="http://schemas.openxmlformats.org/officeDocument/2006/relationships/hyperlink" Target="mailto:17@" TargetMode="External"/><Relationship Id="rId24" Type="http://schemas.openxmlformats.org/officeDocument/2006/relationships/hyperlink" Target="mailto:36@" TargetMode="External"/><Relationship Id="rId32" Type="http://schemas.openxmlformats.org/officeDocument/2006/relationships/hyperlink" Target="mailto:35@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17@" TargetMode="External"/><Relationship Id="rId15" Type="http://schemas.openxmlformats.org/officeDocument/2006/relationships/hyperlink" Target="mailto:13@" TargetMode="External"/><Relationship Id="rId23" Type="http://schemas.openxmlformats.org/officeDocument/2006/relationships/hyperlink" Target="mailto:16@" TargetMode="External"/><Relationship Id="rId28" Type="http://schemas.openxmlformats.org/officeDocument/2006/relationships/hyperlink" Target="mailto:36@" TargetMode="External"/><Relationship Id="rId36" Type="http://schemas.openxmlformats.org/officeDocument/2006/relationships/hyperlink" Target="mailto:034@" TargetMode="External"/><Relationship Id="rId10" Type="http://schemas.openxmlformats.org/officeDocument/2006/relationships/hyperlink" Target="mailto:37@" TargetMode="External"/><Relationship Id="rId19" Type="http://schemas.openxmlformats.org/officeDocument/2006/relationships/hyperlink" Target="mailto:13@" TargetMode="External"/><Relationship Id="rId31" Type="http://schemas.openxmlformats.org/officeDocument/2006/relationships/hyperlink" Target="mailto:17@" TargetMode="External"/><Relationship Id="rId4" Type="http://schemas.openxmlformats.org/officeDocument/2006/relationships/hyperlink" Target="mailto:30@" TargetMode="External"/><Relationship Id="rId9" Type="http://schemas.openxmlformats.org/officeDocument/2006/relationships/hyperlink" Target="mailto:17@" TargetMode="External"/><Relationship Id="rId14" Type="http://schemas.openxmlformats.org/officeDocument/2006/relationships/hyperlink" Target="mailto:31@" TargetMode="External"/><Relationship Id="rId22" Type="http://schemas.openxmlformats.org/officeDocument/2006/relationships/hyperlink" Target="mailto:35@" TargetMode="External"/><Relationship Id="rId27" Type="http://schemas.openxmlformats.org/officeDocument/2006/relationships/hyperlink" Target="mailto:18@" TargetMode="External"/><Relationship Id="rId30" Type="http://schemas.openxmlformats.org/officeDocument/2006/relationships/hyperlink" Target="mailto:34@" TargetMode="External"/><Relationship Id="rId35" Type="http://schemas.openxmlformats.org/officeDocument/2006/relationships/hyperlink" Target="mailto:015@" TargetMode="External"/><Relationship Id="rId8" Type="http://schemas.openxmlformats.org/officeDocument/2006/relationships/hyperlink" Target="mailto:35@" TargetMode="External"/><Relationship Id="rId3" Type="http://schemas.openxmlformats.org/officeDocument/2006/relationships/hyperlink" Target="mailto:6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8"/>
  <sheetViews>
    <sheetView tabSelected="1" topLeftCell="B127" zoomScale="85" zoomScaleNormal="85" workbookViewId="0">
      <selection activeCell="H144" sqref="H144"/>
    </sheetView>
  </sheetViews>
  <sheetFormatPr defaultRowHeight="15" customHeight="1"/>
  <cols>
    <col min="1" max="1" width="8.7265625" style="72" hidden="1" customWidth="1"/>
    <col min="2" max="2" width="6.1796875" style="72" customWidth="1"/>
    <col min="3" max="3" width="14.54296875" style="72" bestFit="1" customWidth="1"/>
    <col min="4" max="4" width="12" style="72" customWidth="1"/>
    <col min="5" max="5" width="40.90625" style="72" bestFit="1" customWidth="1"/>
    <col min="6" max="6" width="7.36328125" style="72" bestFit="1" customWidth="1"/>
    <col min="7" max="7" width="6.1796875" style="72" bestFit="1" customWidth="1"/>
    <col min="8" max="8" width="6.453125" style="72" bestFit="1" customWidth="1"/>
    <col min="9" max="12" width="6.1796875" style="72" bestFit="1" customWidth="1"/>
    <col min="13" max="13" width="6.453125" style="72" bestFit="1" customWidth="1"/>
    <col min="14" max="15" width="6.1796875" style="72" bestFit="1" customWidth="1"/>
    <col min="16" max="16" width="5.6328125" style="72" bestFit="1" customWidth="1"/>
    <col min="17" max="18" width="6.1796875" style="72" bestFit="1" customWidth="1"/>
    <col min="19" max="19" width="6.453125" style="72" bestFit="1" customWidth="1"/>
    <col min="20" max="21" width="6.1796875" style="72" bestFit="1" customWidth="1"/>
    <col min="22" max="22" width="5.6328125" style="72" bestFit="1" customWidth="1"/>
    <col min="23" max="24" width="6.1796875" style="72" bestFit="1" customWidth="1"/>
    <col min="25" max="25" width="6.453125" style="72" bestFit="1" customWidth="1"/>
    <col min="26" max="27" width="6.1796875" style="72" bestFit="1" customWidth="1"/>
    <col min="28" max="28" width="5.7265625" style="72" bestFit="1" customWidth="1"/>
    <col min="29" max="29" width="6.1796875" style="72" bestFit="1" customWidth="1"/>
    <col min="30" max="30" width="5.7265625" style="72" bestFit="1" customWidth="1"/>
    <col min="31" max="31" width="12.26953125" style="72" customWidth="1"/>
    <col min="32" max="33" width="9.1796875" style="72" customWidth="1"/>
    <col min="34" max="34" width="35" style="72" bestFit="1" customWidth="1"/>
    <col min="35" max="16384" width="8.7265625" style="72"/>
  </cols>
  <sheetData>
    <row r="1" spans="1:34" ht="15.75" customHeight="1">
      <c r="A1" s="3"/>
      <c r="B1" s="144" t="s">
        <v>0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>
      <c r="A2" s="3"/>
      <c r="B2" s="144" t="s">
        <v>1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75" customHeight="1">
      <c r="A3" s="3"/>
      <c r="B3" s="144" t="s">
        <v>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5.75" customHeight="1" thickBot="1">
      <c r="A4" s="3"/>
      <c r="B4" s="146" t="s">
        <v>37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>
        <f ca="1">UPPER(AG1:AI8)</f>
        <v>0</v>
      </c>
    </row>
    <row r="5" spans="1:34" ht="85.5" customHeight="1" thickBot="1">
      <c r="A5" s="3"/>
      <c r="B5" s="153" t="s">
        <v>196</v>
      </c>
      <c r="C5" s="156" t="s">
        <v>150</v>
      </c>
      <c r="D5" s="156" t="s">
        <v>149</v>
      </c>
      <c r="E5" s="157" t="s">
        <v>3</v>
      </c>
      <c r="F5" s="134" t="s">
        <v>4</v>
      </c>
      <c r="G5" s="135"/>
      <c r="H5" s="135"/>
      <c r="I5" s="135"/>
      <c r="J5" s="136"/>
      <c r="K5" s="134" t="s">
        <v>5</v>
      </c>
      <c r="L5" s="135"/>
      <c r="M5" s="135"/>
      <c r="N5" s="135"/>
      <c r="O5" s="135"/>
      <c r="P5" s="136"/>
      <c r="Q5" s="160" t="s">
        <v>151</v>
      </c>
      <c r="R5" s="161"/>
      <c r="S5" s="161"/>
      <c r="T5" s="161"/>
      <c r="U5" s="161"/>
      <c r="V5" s="162"/>
      <c r="W5" s="166" t="s">
        <v>6</v>
      </c>
      <c r="X5" s="167"/>
      <c r="Y5" s="167"/>
      <c r="Z5" s="167"/>
      <c r="AA5" s="167"/>
      <c r="AB5" s="168"/>
      <c r="AC5" s="163" t="s">
        <v>152</v>
      </c>
      <c r="AD5" s="164"/>
      <c r="AE5" s="13" t="s">
        <v>7</v>
      </c>
      <c r="AF5" s="165" t="s">
        <v>153</v>
      </c>
      <c r="AG5" s="147" t="s">
        <v>9</v>
      </c>
      <c r="AH5" s="150" t="s">
        <v>10</v>
      </c>
    </row>
    <row r="6" spans="1:34" ht="33.75" customHeight="1">
      <c r="A6" s="3"/>
      <c r="B6" s="154"/>
      <c r="C6" s="148"/>
      <c r="D6" s="148"/>
      <c r="E6" s="158"/>
      <c r="F6" s="10" t="s">
        <v>11</v>
      </c>
      <c r="G6" s="11" t="s">
        <v>12</v>
      </c>
      <c r="H6" s="11" t="s">
        <v>8</v>
      </c>
      <c r="I6" s="11" t="s">
        <v>13</v>
      </c>
      <c r="J6" s="12" t="s">
        <v>14</v>
      </c>
      <c r="K6" s="10" t="s">
        <v>11</v>
      </c>
      <c r="L6" s="11" t="s">
        <v>12</v>
      </c>
      <c r="M6" s="11" t="s">
        <v>8</v>
      </c>
      <c r="N6" s="11" t="s">
        <v>13</v>
      </c>
      <c r="O6" s="11" t="s">
        <v>14</v>
      </c>
      <c r="P6" s="12" t="s">
        <v>15</v>
      </c>
      <c r="Q6" s="10" t="s">
        <v>11</v>
      </c>
      <c r="R6" s="11" t="s">
        <v>12</v>
      </c>
      <c r="S6" s="11" t="s">
        <v>8</v>
      </c>
      <c r="T6" s="11" t="s">
        <v>13</v>
      </c>
      <c r="U6" s="11" t="s">
        <v>14</v>
      </c>
      <c r="V6" s="12" t="s">
        <v>15</v>
      </c>
      <c r="W6" s="10" t="s">
        <v>11</v>
      </c>
      <c r="X6" s="11" t="s">
        <v>12</v>
      </c>
      <c r="Y6" s="11" t="s">
        <v>8</v>
      </c>
      <c r="Z6" s="11" t="s">
        <v>13</v>
      </c>
      <c r="AA6" s="11" t="s">
        <v>14</v>
      </c>
      <c r="AB6" s="12" t="s">
        <v>15</v>
      </c>
      <c r="AC6" s="10" t="s">
        <v>13</v>
      </c>
      <c r="AD6" s="12" t="s">
        <v>15</v>
      </c>
      <c r="AE6" s="14" t="s">
        <v>15</v>
      </c>
      <c r="AF6" s="154"/>
      <c r="AG6" s="148"/>
      <c r="AH6" s="151"/>
    </row>
    <row r="7" spans="1:34" ht="15.75" customHeight="1">
      <c r="A7" s="3"/>
      <c r="B7" s="155"/>
      <c r="C7" s="149"/>
      <c r="D7" s="149"/>
      <c r="E7" s="159"/>
      <c r="F7" s="4">
        <v>30</v>
      </c>
      <c r="G7" s="1">
        <v>70</v>
      </c>
      <c r="H7" s="1">
        <v>100</v>
      </c>
      <c r="I7" s="1">
        <v>50</v>
      </c>
      <c r="J7" s="5">
        <v>25</v>
      </c>
      <c r="K7" s="6">
        <v>30</v>
      </c>
      <c r="L7" s="2">
        <v>70</v>
      </c>
      <c r="M7" s="2">
        <v>100</v>
      </c>
      <c r="N7" s="2">
        <v>50</v>
      </c>
      <c r="O7" s="2">
        <v>25</v>
      </c>
      <c r="P7" s="5">
        <v>25</v>
      </c>
      <c r="Q7" s="4">
        <v>30</v>
      </c>
      <c r="R7" s="2">
        <v>70</v>
      </c>
      <c r="S7" s="2">
        <v>100</v>
      </c>
      <c r="T7" s="2">
        <v>25</v>
      </c>
      <c r="U7" s="2">
        <v>25</v>
      </c>
      <c r="V7" s="5">
        <v>25</v>
      </c>
      <c r="W7" s="4">
        <v>30</v>
      </c>
      <c r="X7" s="2">
        <v>70</v>
      </c>
      <c r="Y7" s="2">
        <v>100</v>
      </c>
      <c r="Z7" s="2">
        <v>25</v>
      </c>
      <c r="AA7" s="2">
        <v>25</v>
      </c>
      <c r="AB7" s="5">
        <v>25</v>
      </c>
      <c r="AC7" s="6">
        <v>25</v>
      </c>
      <c r="AD7" s="5">
        <v>25</v>
      </c>
      <c r="AE7" s="15">
        <v>50</v>
      </c>
      <c r="AF7" s="155"/>
      <c r="AG7" s="149"/>
      <c r="AH7" s="151"/>
    </row>
    <row r="8" spans="1:34" ht="15.75" customHeight="1" thickBot="1">
      <c r="A8" s="3"/>
      <c r="B8" s="19"/>
      <c r="C8" s="20"/>
      <c r="D8" s="20"/>
      <c r="E8" s="21"/>
      <c r="F8" s="26" t="s">
        <v>16</v>
      </c>
      <c r="G8" s="27" t="s">
        <v>16</v>
      </c>
      <c r="H8" s="27" t="s">
        <v>16</v>
      </c>
      <c r="I8" s="27" t="s">
        <v>16</v>
      </c>
      <c r="J8" s="25" t="s">
        <v>16</v>
      </c>
      <c r="K8" s="26" t="s">
        <v>16</v>
      </c>
      <c r="L8" s="27" t="s">
        <v>16</v>
      </c>
      <c r="M8" s="27" t="s">
        <v>16</v>
      </c>
      <c r="N8" s="27" t="s">
        <v>16</v>
      </c>
      <c r="O8" s="27" t="s">
        <v>16</v>
      </c>
      <c r="P8" s="25" t="s">
        <v>16</v>
      </c>
      <c r="Q8" s="26" t="s">
        <v>16</v>
      </c>
      <c r="R8" s="27" t="s">
        <v>16</v>
      </c>
      <c r="S8" s="27" t="s">
        <v>16</v>
      </c>
      <c r="T8" s="27" t="s">
        <v>16</v>
      </c>
      <c r="U8" s="27" t="s">
        <v>16</v>
      </c>
      <c r="V8" s="25" t="s">
        <v>16</v>
      </c>
      <c r="W8" s="26" t="s">
        <v>16</v>
      </c>
      <c r="X8" s="27" t="s">
        <v>16</v>
      </c>
      <c r="Y8" s="27" t="s">
        <v>16</v>
      </c>
      <c r="Z8" s="27" t="s">
        <v>16</v>
      </c>
      <c r="AA8" s="27" t="s">
        <v>16</v>
      </c>
      <c r="AB8" s="25" t="s">
        <v>16</v>
      </c>
      <c r="AC8" s="26" t="s">
        <v>16</v>
      </c>
      <c r="AD8" s="25" t="s">
        <v>16</v>
      </c>
      <c r="AE8" s="28" t="s">
        <v>16</v>
      </c>
      <c r="AF8" s="28" t="s">
        <v>16</v>
      </c>
      <c r="AG8" s="30"/>
      <c r="AH8" s="152"/>
    </row>
    <row r="9" spans="1:34" ht="15.75" customHeight="1" thickBot="1">
      <c r="A9" s="73">
        <v>625</v>
      </c>
      <c r="B9" s="74">
        <v>1</v>
      </c>
      <c r="C9" s="75">
        <v>23210230221</v>
      </c>
      <c r="D9" s="75">
        <v>164305</v>
      </c>
      <c r="E9" s="76" t="s">
        <v>38</v>
      </c>
      <c r="F9" s="43">
        <v>23</v>
      </c>
      <c r="G9" s="38">
        <v>55</v>
      </c>
      <c r="H9" s="38">
        <v>78</v>
      </c>
      <c r="I9" s="38">
        <v>44</v>
      </c>
      <c r="J9" s="53">
        <v>22</v>
      </c>
      <c r="K9" s="37">
        <v>19</v>
      </c>
      <c r="L9" s="38">
        <v>55</v>
      </c>
      <c r="M9" s="38">
        <v>74</v>
      </c>
      <c r="N9" s="38">
        <v>28</v>
      </c>
      <c r="O9" s="38">
        <v>21</v>
      </c>
      <c r="P9" s="53">
        <v>22</v>
      </c>
      <c r="Q9" s="37">
        <v>21</v>
      </c>
      <c r="R9" s="38">
        <v>33</v>
      </c>
      <c r="S9" s="38">
        <v>54</v>
      </c>
      <c r="T9" s="38">
        <v>22</v>
      </c>
      <c r="U9" s="38">
        <v>19</v>
      </c>
      <c r="V9" s="39">
        <v>22</v>
      </c>
      <c r="W9" s="43">
        <v>15</v>
      </c>
      <c r="X9" s="44">
        <v>55</v>
      </c>
      <c r="Y9" s="44">
        <v>70</v>
      </c>
      <c r="Z9" s="44">
        <v>44</v>
      </c>
      <c r="AA9" s="44">
        <v>22</v>
      </c>
      <c r="AB9" s="39">
        <v>22</v>
      </c>
      <c r="AC9" s="43">
        <v>19</v>
      </c>
      <c r="AD9" s="39">
        <v>18</v>
      </c>
      <c r="AE9" s="59">
        <v>45</v>
      </c>
      <c r="AF9" s="40">
        <v>646</v>
      </c>
      <c r="AG9" s="41">
        <v>76</v>
      </c>
      <c r="AH9" s="65" t="s">
        <v>160</v>
      </c>
    </row>
    <row r="10" spans="1:34" ht="15.75" customHeight="1" thickBot="1">
      <c r="A10" s="73">
        <v>711</v>
      </c>
      <c r="B10" s="77">
        <v>2</v>
      </c>
      <c r="C10" s="78">
        <v>23210230222</v>
      </c>
      <c r="D10" s="78">
        <v>164306</v>
      </c>
      <c r="E10" s="79" t="s">
        <v>39</v>
      </c>
      <c r="F10" s="6">
        <v>28</v>
      </c>
      <c r="G10" s="7">
        <v>45</v>
      </c>
      <c r="H10" s="7">
        <v>73</v>
      </c>
      <c r="I10" s="7">
        <v>45</v>
      </c>
      <c r="J10" s="8">
        <v>21</v>
      </c>
      <c r="K10" s="9">
        <v>22</v>
      </c>
      <c r="L10" s="7">
        <v>46</v>
      </c>
      <c r="M10" s="7">
        <v>68</v>
      </c>
      <c r="N10" s="7">
        <v>35</v>
      </c>
      <c r="O10" s="7">
        <v>24</v>
      </c>
      <c r="P10" s="8">
        <v>20</v>
      </c>
      <c r="Q10" s="9">
        <v>17</v>
      </c>
      <c r="R10" s="7">
        <v>38</v>
      </c>
      <c r="S10" s="7">
        <v>55</v>
      </c>
      <c r="T10" s="7">
        <v>22</v>
      </c>
      <c r="U10" s="7">
        <v>20</v>
      </c>
      <c r="V10" s="5">
        <v>20</v>
      </c>
      <c r="W10" s="6">
        <v>24</v>
      </c>
      <c r="X10" s="2">
        <v>50</v>
      </c>
      <c r="Y10" s="2">
        <v>74</v>
      </c>
      <c r="Z10" s="2">
        <v>44</v>
      </c>
      <c r="AA10" s="2">
        <v>22</v>
      </c>
      <c r="AB10" s="5">
        <v>22</v>
      </c>
      <c r="AC10" s="6">
        <v>21</v>
      </c>
      <c r="AD10" s="5">
        <v>20</v>
      </c>
      <c r="AE10" s="18">
        <v>46</v>
      </c>
      <c r="AF10" s="16">
        <v>652</v>
      </c>
      <c r="AG10" s="29">
        <v>76.709999999999994</v>
      </c>
      <c r="AH10" s="80" t="s">
        <v>160</v>
      </c>
    </row>
    <row r="11" spans="1:34" ht="15.75" customHeight="1" thickBot="1">
      <c r="A11" s="73"/>
      <c r="B11" s="77">
        <v>3</v>
      </c>
      <c r="C11" s="78">
        <v>23210230223</v>
      </c>
      <c r="D11" s="78">
        <v>164307</v>
      </c>
      <c r="E11" s="79" t="s">
        <v>40</v>
      </c>
      <c r="F11" s="6">
        <v>28</v>
      </c>
      <c r="G11" s="7">
        <v>64</v>
      </c>
      <c r="H11" s="7">
        <v>92</v>
      </c>
      <c r="I11" s="7">
        <v>44</v>
      </c>
      <c r="J11" s="8">
        <v>22</v>
      </c>
      <c r="K11" s="9">
        <v>28</v>
      </c>
      <c r="L11" s="7">
        <v>63</v>
      </c>
      <c r="M11" s="7">
        <v>91</v>
      </c>
      <c r="N11" s="7">
        <v>37</v>
      </c>
      <c r="O11" s="7">
        <v>23</v>
      </c>
      <c r="P11" s="8">
        <v>23</v>
      </c>
      <c r="Q11" s="9">
        <v>23</v>
      </c>
      <c r="R11" s="7">
        <v>20</v>
      </c>
      <c r="S11" s="7">
        <v>43</v>
      </c>
      <c r="T11" s="7">
        <v>23</v>
      </c>
      <c r="U11" s="7">
        <v>20</v>
      </c>
      <c r="V11" s="5">
        <v>23</v>
      </c>
      <c r="W11" s="6">
        <v>27</v>
      </c>
      <c r="X11" s="2">
        <v>54</v>
      </c>
      <c r="Y11" s="2">
        <v>81</v>
      </c>
      <c r="Z11" s="2">
        <v>47</v>
      </c>
      <c r="AA11" s="2">
        <v>23</v>
      </c>
      <c r="AB11" s="5">
        <v>23</v>
      </c>
      <c r="AC11" s="6">
        <v>22</v>
      </c>
      <c r="AD11" s="5">
        <v>23</v>
      </c>
      <c r="AE11" s="18">
        <v>46</v>
      </c>
      <c r="AF11" s="16">
        <v>706</v>
      </c>
      <c r="AG11" s="29">
        <v>83.06</v>
      </c>
      <c r="AH11" s="80" t="s">
        <v>160</v>
      </c>
    </row>
    <row r="12" spans="1:34" ht="15.75" customHeight="1" thickBot="1">
      <c r="A12" s="73"/>
      <c r="B12" s="77">
        <v>4</v>
      </c>
      <c r="C12" s="78">
        <v>23210230224</v>
      </c>
      <c r="D12" s="78">
        <v>164308</v>
      </c>
      <c r="E12" s="79" t="s">
        <v>41</v>
      </c>
      <c r="F12" s="6">
        <v>28</v>
      </c>
      <c r="G12" s="7">
        <v>43</v>
      </c>
      <c r="H12" s="7">
        <v>71</v>
      </c>
      <c r="I12" s="7">
        <v>44</v>
      </c>
      <c r="J12" s="8">
        <v>22</v>
      </c>
      <c r="K12" s="9">
        <v>26</v>
      </c>
      <c r="L12" s="7">
        <v>50</v>
      </c>
      <c r="M12" s="7">
        <v>76</v>
      </c>
      <c r="N12" s="7">
        <v>32</v>
      </c>
      <c r="O12" s="7">
        <v>21</v>
      </c>
      <c r="P12" s="8">
        <v>21</v>
      </c>
      <c r="Q12" s="9">
        <v>21</v>
      </c>
      <c r="R12" s="7">
        <v>23</v>
      </c>
      <c r="S12" s="7">
        <v>44</v>
      </c>
      <c r="T12" s="7">
        <v>22</v>
      </c>
      <c r="U12" s="7">
        <v>19</v>
      </c>
      <c r="V12" s="5">
        <v>21</v>
      </c>
      <c r="W12" s="6">
        <v>26</v>
      </c>
      <c r="X12" s="2">
        <v>54</v>
      </c>
      <c r="Y12" s="2">
        <v>80</v>
      </c>
      <c r="Z12" s="2">
        <v>45</v>
      </c>
      <c r="AA12" s="2">
        <v>22</v>
      </c>
      <c r="AB12" s="5">
        <v>22</v>
      </c>
      <c r="AC12" s="6">
        <v>18</v>
      </c>
      <c r="AD12" s="5">
        <v>19</v>
      </c>
      <c r="AE12" s="18">
        <v>46</v>
      </c>
      <c r="AF12" s="16">
        <v>645</v>
      </c>
      <c r="AG12" s="29">
        <v>75.88</v>
      </c>
      <c r="AH12" s="80" t="s">
        <v>160</v>
      </c>
    </row>
    <row r="13" spans="1:34" ht="15.75" customHeight="1" thickBot="1">
      <c r="A13" s="73"/>
      <c r="B13" s="77">
        <v>5</v>
      </c>
      <c r="C13" s="78">
        <v>23210230225</v>
      </c>
      <c r="D13" s="78">
        <v>164309</v>
      </c>
      <c r="E13" s="79" t="s">
        <v>42</v>
      </c>
      <c r="F13" s="6">
        <v>25</v>
      </c>
      <c r="G13" s="7">
        <v>28</v>
      </c>
      <c r="H13" s="7">
        <v>53</v>
      </c>
      <c r="I13" s="7">
        <v>43</v>
      </c>
      <c r="J13" s="8">
        <v>22</v>
      </c>
      <c r="K13" s="9">
        <v>22</v>
      </c>
      <c r="L13" s="7">
        <v>37</v>
      </c>
      <c r="M13" s="7">
        <v>59</v>
      </c>
      <c r="N13" s="7">
        <v>25</v>
      </c>
      <c r="O13" s="7">
        <v>21</v>
      </c>
      <c r="P13" s="8">
        <v>20</v>
      </c>
      <c r="Q13" s="9">
        <v>19</v>
      </c>
      <c r="R13" s="70">
        <v>16</v>
      </c>
      <c r="S13" s="70">
        <v>35</v>
      </c>
      <c r="T13" s="7">
        <v>22</v>
      </c>
      <c r="U13" s="7">
        <v>18</v>
      </c>
      <c r="V13" s="5">
        <v>20</v>
      </c>
      <c r="W13" s="6">
        <v>25</v>
      </c>
      <c r="X13" s="2">
        <v>38</v>
      </c>
      <c r="Y13" s="2">
        <v>63</v>
      </c>
      <c r="Z13" s="2">
        <v>44</v>
      </c>
      <c r="AA13" s="2">
        <v>22</v>
      </c>
      <c r="AB13" s="5">
        <v>22</v>
      </c>
      <c r="AC13" s="6">
        <v>21</v>
      </c>
      <c r="AD13" s="5">
        <v>20</v>
      </c>
      <c r="AE13" s="18">
        <v>46</v>
      </c>
      <c r="AF13" s="16">
        <v>576</v>
      </c>
      <c r="AG13" s="29">
        <v>67.77</v>
      </c>
      <c r="AH13" s="80" t="s">
        <v>161</v>
      </c>
    </row>
    <row r="14" spans="1:34" ht="15.75" customHeight="1" thickBot="1">
      <c r="A14" s="73"/>
      <c r="B14" s="77">
        <v>6</v>
      </c>
      <c r="C14" s="78">
        <v>23210230226</v>
      </c>
      <c r="D14" s="78">
        <v>164310</v>
      </c>
      <c r="E14" s="79" t="s">
        <v>43</v>
      </c>
      <c r="F14" s="63">
        <v>26</v>
      </c>
      <c r="G14" s="62">
        <v>45</v>
      </c>
      <c r="H14" s="62">
        <v>71</v>
      </c>
      <c r="I14" s="7">
        <v>44</v>
      </c>
      <c r="J14" s="8">
        <v>22</v>
      </c>
      <c r="K14" s="9">
        <v>18</v>
      </c>
      <c r="L14" s="7">
        <v>56</v>
      </c>
      <c r="M14" s="7">
        <v>74</v>
      </c>
      <c r="N14" s="7">
        <v>25</v>
      </c>
      <c r="O14" s="7">
        <v>21</v>
      </c>
      <c r="P14" s="8">
        <v>20</v>
      </c>
      <c r="Q14" s="9">
        <v>20</v>
      </c>
      <c r="R14" s="70">
        <v>17</v>
      </c>
      <c r="S14" s="70">
        <v>37</v>
      </c>
      <c r="T14" s="7">
        <v>22</v>
      </c>
      <c r="U14" s="7">
        <v>18</v>
      </c>
      <c r="V14" s="5">
        <v>20</v>
      </c>
      <c r="W14" s="6">
        <v>22</v>
      </c>
      <c r="X14" s="2">
        <v>34</v>
      </c>
      <c r="Y14" s="2">
        <v>56</v>
      </c>
      <c r="Z14" s="2">
        <v>44</v>
      </c>
      <c r="AA14" s="2">
        <v>22</v>
      </c>
      <c r="AB14" s="5">
        <v>22</v>
      </c>
      <c r="AC14" s="6">
        <v>21</v>
      </c>
      <c r="AD14" s="5">
        <v>21</v>
      </c>
      <c r="AE14" s="18">
        <v>46</v>
      </c>
      <c r="AF14" s="16">
        <v>606</v>
      </c>
      <c r="AG14" s="29">
        <v>71.290000000000006</v>
      </c>
      <c r="AH14" s="80" t="s">
        <v>162</v>
      </c>
    </row>
    <row r="15" spans="1:34" ht="15.75" customHeight="1" thickBot="1">
      <c r="A15" s="73"/>
      <c r="B15" s="77">
        <v>7</v>
      </c>
      <c r="C15" s="78">
        <v>23210230227</v>
      </c>
      <c r="D15" s="78">
        <v>164311</v>
      </c>
      <c r="E15" s="79" t="s">
        <v>44</v>
      </c>
      <c r="F15" s="6">
        <v>30</v>
      </c>
      <c r="G15" s="7">
        <v>35</v>
      </c>
      <c r="H15" s="7">
        <v>65</v>
      </c>
      <c r="I15" s="7">
        <v>44</v>
      </c>
      <c r="J15" s="8">
        <v>21</v>
      </c>
      <c r="K15" s="9">
        <v>21</v>
      </c>
      <c r="L15" s="7">
        <v>54</v>
      </c>
      <c r="M15" s="7">
        <v>75</v>
      </c>
      <c r="N15" s="7">
        <v>38</v>
      </c>
      <c r="O15" s="7">
        <v>20</v>
      </c>
      <c r="P15" s="8">
        <v>21</v>
      </c>
      <c r="Q15" s="9">
        <v>21</v>
      </c>
      <c r="R15" s="7">
        <v>34</v>
      </c>
      <c r="S15" s="7">
        <v>55</v>
      </c>
      <c r="T15" s="7">
        <v>22</v>
      </c>
      <c r="U15" s="7">
        <v>20</v>
      </c>
      <c r="V15" s="5">
        <v>21</v>
      </c>
      <c r="W15" s="6">
        <v>20</v>
      </c>
      <c r="X15" s="2">
        <v>45</v>
      </c>
      <c r="Y15" s="2">
        <v>65</v>
      </c>
      <c r="Z15" s="2">
        <v>43</v>
      </c>
      <c r="AA15" s="2">
        <v>22</v>
      </c>
      <c r="AB15" s="5">
        <v>22</v>
      </c>
      <c r="AC15" s="6">
        <v>20</v>
      </c>
      <c r="AD15" s="5">
        <v>20</v>
      </c>
      <c r="AE15" s="18">
        <v>46</v>
      </c>
      <c r="AF15" s="16">
        <v>640</v>
      </c>
      <c r="AG15" s="29">
        <v>75.290000000000006</v>
      </c>
      <c r="AH15" s="80" t="s">
        <v>160</v>
      </c>
    </row>
    <row r="16" spans="1:34" ht="15.75" customHeight="1" thickBot="1">
      <c r="A16" s="73"/>
      <c r="B16" s="77">
        <v>8</v>
      </c>
      <c r="C16" s="78">
        <v>23210230228</v>
      </c>
      <c r="D16" s="78">
        <v>164312</v>
      </c>
      <c r="E16" s="79" t="s">
        <v>45</v>
      </c>
      <c r="F16" s="6">
        <v>22</v>
      </c>
      <c r="G16" s="7">
        <v>28</v>
      </c>
      <c r="H16" s="7">
        <v>50</v>
      </c>
      <c r="I16" s="7">
        <v>45</v>
      </c>
      <c r="J16" s="8">
        <v>21</v>
      </c>
      <c r="K16" s="9">
        <v>17</v>
      </c>
      <c r="L16" s="7">
        <v>28</v>
      </c>
      <c r="M16" s="7">
        <v>45</v>
      </c>
      <c r="N16" s="7">
        <v>31</v>
      </c>
      <c r="O16" s="7">
        <v>23</v>
      </c>
      <c r="P16" s="8">
        <v>20</v>
      </c>
      <c r="Q16" s="9">
        <v>19</v>
      </c>
      <c r="R16" s="62" t="s">
        <v>163</v>
      </c>
      <c r="S16" s="62" t="s">
        <v>164</v>
      </c>
      <c r="T16" s="7">
        <v>22</v>
      </c>
      <c r="U16" s="7">
        <v>18</v>
      </c>
      <c r="V16" s="5">
        <v>20</v>
      </c>
      <c r="W16" s="6">
        <v>20</v>
      </c>
      <c r="X16" s="2">
        <v>23</v>
      </c>
      <c r="Y16" s="2">
        <v>43</v>
      </c>
      <c r="Z16" s="2">
        <v>44</v>
      </c>
      <c r="AA16" s="2">
        <v>22</v>
      </c>
      <c r="AB16" s="5">
        <v>22</v>
      </c>
      <c r="AC16" s="6">
        <v>21</v>
      </c>
      <c r="AD16" s="5">
        <v>19</v>
      </c>
      <c r="AE16" s="18">
        <v>46</v>
      </c>
      <c r="AF16" s="16">
        <v>534</v>
      </c>
      <c r="AG16" s="64"/>
      <c r="AH16" s="81" t="s">
        <v>165</v>
      </c>
    </row>
    <row r="17" spans="1:34" ht="15.75" customHeight="1" thickBot="1">
      <c r="A17" s="73"/>
      <c r="B17" s="77">
        <v>9</v>
      </c>
      <c r="C17" s="78">
        <v>23210230229</v>
      </c>
      <c r="D17" s="78">
        <v>164313</v>
      </c>
      <c r="E17" s="79" t="s">
        <v>46</v>
      </c>
      <c r="F17" s="45">
        <v>22</v>
      </c>
      <c r="G17" s="46">
        <v>48</v>
      </c>
      <c r="H17" s="46">
        <v>70</v>
      </c>
      <c r="I17" s="46">
        <v>43</v>
      </c>
      <c r="J17" s="47">
        <v>20</v>
      </c>
      <c r="K17" s="48">
        <v>23</v>
      </c>
      <c r="L17" s="46">
        <v>44</v>
      </c>
      <c r="M17" s="46">
        <v>67</v>
      </c>
      <c r="N17" s="46">
        <v>31</v>
      </c>
      <c r="O17" s="46">
        <v>23</v>
      </c>
      <c r="P17" s="47">
        <v>20</v>
      </c>
      <c r="Q17" s="48">
        <v>22</v>
      </c>
      <c r="R17" s="46">
        <v>18</v>
      </c>
      <c r="S17" s="46">
        <v>40</v>
      </c>
      <c r="T17" s="46">
        <v>22</v>
      </c>
      <c r="U17" s="46">
        <v>18</v>
      </c>
      <c r="V17" s="32">
        <v>20</v>
      </c>
      <c r="W17" s="45">
        <v>26</v>
      </c>
      <c r="X17" s="49">
        <v>36</v>
      </c>
      <c r="Y17" s="49">
        <v>62</v>
      </c>
      <c r="Z17" s="49">
        <v>45</v>
      </c>
      <c r="AA17" s="49">
        <v>22</v>
      </c>
      <c r="AB17" s="32">
        <v>22</v>
      </c>
      <c r="AC17" s="45">
        <v>19</v>
      </c>
      <c r="AD17" s="32">
        <v>18</v>
      </c>
      <c r="AE17" s="60">
        <v>44</v>
      </c>
      <c r="AF17" s="16">
        <v>606</v>
      </c>
      <c r="AG17" s="29">
        <v>71.290000000000006</v>
      </c>
      <c r="AH17" s="80" t="s">
        <v>155</v>
      </c>
    </row>
    <row r="18" spans="1:34" ht="15.75" customHeight="1" thickBot="1">
      <c r="A18" s="73"/>
      <c r="B18" s="77">
        <v>10</v>
      </c>
      <c r="C18" s="78">
        <v>23210230230</v>
      </c>
      <c r="D18" s="78">
        <v>164314</v>
      </c>
      <c r="E18" s="79" t="s">
        <v>47</v>
      </c>
      <c r="F18" s="54">
        <v>30</v>
      </c>
      <c r="G18" s="52">
        <v>61</v>
      </c>
      <c r="H18" s="52">
        <v>91</v>
      </c>
      <c r="I18" s="52">
        <v>45</v>
      </c>
      <c r="J18" s="55">
        <v>23</v>
      </c>
      <c r="K18" s="56">
        <v>30</v>
      </c>
      <c r="L18" s="52">
        <v>62</v>
      </c>
      <c r="M18" s="52">
        <v>92</v>
      </c>
      <c r="N18" s="52">
        <v>48</v>
      </c>
      <c r="O18" s="52">
        <v>24</v>
      </c>
      <c r="P18" s="55">
        <v>24</v>
      </c>
      <c r="Q18" s="56">
        <v>30</v>
      </c>
      <c r="R18" s="52">
        <v>36</v>
      </c>
      <c r="S18" s="52">
        <v>66</v>
      </c>
      <c r="T18" s="52">
        <v>23</v>
      </c>
      <c r="U18" s="52">
        <v>24</v>
      </c>
      <c r="V18" s="58">
        <v>24</v>
      </c>
      <c r="W18" s="54">
        <v>30</v>
      </c>
      <c r="X18" s="51">
        <v>62</v>
      </c>
      <c r="Y18" s="51">
        <v>92</v>
      </c>
      <c r="Z18" s="51">
        <v>48</v>
      </c>
      <c r="AA18" s="51">
        <v>23</v>
      </c>
      <c r="AB18" s="58">
        <v>23</v>
      </c>
      <c r="AC18" s="54">
        <v>22</v>
      </c>
      <c r="AD18" s="58">
        <v>23</v>
      </c>
      <c r="AE18" s="57">
        <v>46</v>
      </c>
      <c r="AF18" s="31">
        <v>761</v>
      </c>
      <c r="AG18" s="29">
        <v>89.53</v>
      </c>
      <c r="AH18" s="82" t="s">
        <v>160</v>
      </c>
    </row>
    <row r="19" spans="1:34" ht="15.75" customHeight="1" thickBot="1">
      <c r="A19" s="73"/>
      <c r="B19" s="77">
        <v>11</v>
      </c>
      <c r="C19" s="78">
        <v>23210230231</v>
      </c>
      <c r="D19" s="78">
        <v>164315</v>
      </c>
      <c r="E19" s="79" t="s">
        <v>48</v>
      </c>
      <c r="F19" s="66">
        <v>28</v>
      </c>
      <c r="G19" s="33">
        <v>29</v>
      </c>
      <c r="H19" s="33">
        <v>57</v>
      </c>
      <c r="I19" s="33">
        <v>44</v>
      </c>
      <c r="J19" s="34">
        <v>20</v>
      </c>
      <c r="K19" s="35">
        <v>21</v>
      </c>
      <c r="L19" s="33">
        <v>49</v>
      </c>
      <c r="M19" s="33">
        <v>70</v>
      </c>
      <c r="N19" s="33">
        <v>28</v>
      </c>
      <c r="O19" s="33">
        <v>22</v>
      </c>
      <c r="P19" s="34">
        <v>20</v>
      </c>
      <c r="Q19" s="35">
        <v>18</v>
      </c>
      <c r="R19" s="71">
        <v>17</v>
      </c>
      <c r="S19" s="71">
        <v>35</v>
      </c>
      <c r="T19" s="33">
        <v>21</v>
      </c>
      <c r="U19" s="33">
        <v>18</v>
      </c>
      <c r="V19" s="50">
        <v>20</v>
      </c>
      <c r="W19" s="4">
        <v>22</v>
      </c>
      <c r="X19" s="36">
        <v>39</v>
      </c>
      <c r="Y19" s="36">
        <v>61</v>
      </c>
      <c r="Z19" s="36">
        <v>43</v>
      </c>
      <c r="AA19" s="36">
        <v>22</v>
      </c>
      <c r="AB19" s="50">
        <v>22</v>
      </c>
      <c r="AC19" s="4">
        <v>19</v>
      </c>
      <c r="AD19" s="50">
        <v>18</v>
      </c>
      <c r="AE19" s="61">
        <v>44</v>
      </c>
      <c r="AF19" s="16">
        <v>584</v>
      </c>
      <c r="AG19" s="29">
        <v>68.709999999999994</v>
      </c>
      <c r="AH19" s="80" t="s">
        <v>155</v>
      </c>
    </row>
    <row r="20" spans="1:34" ht="15.75" customHeight="1" thickBot="1">
      <c r="A20" s="73"/>
      <c r="B20" s="77">
        <v>12</v>
      </c>
      <c r="C20" s="78">
        <v>23210230232</v>
      </c>
      <c r="D20" s="78">
        <v>164316</v>
      </c>
      <c r="E20" s="79" t="s">
        <v>49</v>
      </c>
      <c r="F20" s="6">
        <v>24</v>
      </c>
      <c r="G20" s="7">
        <v>27</v>
      </c>
      <c r="H20" s="7">
        <v>51</v>
      </c>
      <c r="I20" s="7">
        <v>45</v>
      </c>
      <c r="J20" s="8">
        <v>22</v>
      </c>
      <c r="K20" s="9">
        <v>17</v>
      </c>
      <c r="L20" s="7">
        <v>53</v>
      </c>
      <c r="M20" s="7">
        <v>70</v>
      </c>
      <c r="N20" s="7">
        <v>28</v>
      </c>
      <c r="O20" s="7">
        <v>22</v>
      </c>
      <c r="P20" s="8">
        <v>19</v>
      </c>
      <c r="Q20" s="9">
        <v>22</v>
      </c>
      <c r="R20" s="7">
        <v>30</v>
      </c>
      <c r="S20" s="7">
        <v>52</v>
      </c>
      <c r="T20" s="7">
        <v>22</v>
      </c>
      <c r="U20" s="7">
        <v>19</v>
      </c>
      <c r="V20" s="5">
        <v>19</v>
      </c>
      <c r="W20" s="6">
        <v>20</v>
      </c>
      <c r="X20" s="2">
        <v>38</v>
      </c>
      <c r="Y20" s="2">
        <v>58</v>
      </c>
      <c r="Z20" s="2">
        <v>44</v>
      </c>
      <c r="AA20" s="2">
        <v>22</v>
      </c>
      <c r="AB20" s="5">
        <v>22</v>
      </c>
      <c r="AC20" s="6">
        <v>20</v>
      </c>
      <c r="AD20" s="5">
        <v>21</v>
      </c>
      <c r="AE20" s="18">
        <v>46</v>
      </c>
      <c r="AF20" s="16">
        <v>602</v>
      </c>
      <c r="AG20" s="29">
        <v>70.819999999999993</v>
      </c>
      <c r="AH20" s="80" t="s">
        <v>155</v>
      </c>
    </row>
    <row r="21" spans="1:34" ht="15.75" customHeight="1" thickBot="1">
      <c r="A21" s="73"/>
      <c r="B21" s="77">
        <v>13</v>
      </c>
      <c r="C21" s="78">
        <v>23210230233</v>
      </c>
      <c r="D21" s="78">
        <v>164317</v>
      </c>
      <c r="E21" s="79" t="s">
        <v>50</v>
      </c>
      <c r="F21" s="6">
        <v>29</v>
      </c>
      <c r="G21" s="7">
        <v>63</v>
      </c>
      <c r="H21" s="7">
        <v>92</v>
      </c>
      <c r="I21" s="7">
        <v>45</v>
      </c>
      <c r="J21" s="8">
        <v>22</v>
      </c>
      <c r="K21" s="9">
        <v>29</v>
      </c>
      <c r="L21" s="7">
        <v>57</v>
      </c>
      <c r="M21" s="7">
        <v>86</v>
      </c>
      <c r="N21" s="7">
        <v>34</v>
      </c>
      <c r="O21" s="7">
        <v>23</v>
      </c>
      <c r="P21" s="8">
        <v>23</v>
      </c>
      <c r="Q21" s="9">
        <v>27</v>
      </c>
      <c r="R21" s="7">
        <v>30</v>
      </c>
      <c r="S21" s="2">
        <v>57</v>
      </c>
      <c r="T21" s="7">
        <v>23</v>
      </c>
      <c r="U21" s="7">
        <v>19</v>
      </c>
      <c r="V21" s="5">
        <v>23</v>
      </c>
      <c r="W21" s="6">
        <v>28</v>
      </c>
      <c r="X21" s="2">
        <v>56</v>
      </c>
      <c r="Y21" s="2">
        <v>84</v>
      </c>
      <c r="Z21" s="2">
        <v>47</v>
      </c>
      <c r="AA21" s="2">
        <v>23</v>
      </c>
      <c r="AB21" s="5">
        <v>23</v>
      </c>
      <c r="AC21" s="6">
        <v>22</v>
      </c>
      <c r="AD21" s="5">
        <v>22</v>
      </c>
      <c r="AE21" s="18">
        <v>46</v>
      </c>
      <c r="AF21" s="16">
        <v>714</v>
      </c>
      <c r="AG21" s="29">
        <v>84</v>
      </c>
      <c r="AH21" s="81" t="s">
        <v>160</v>
      </c>
    </row>
    <row r="22" spans="1:34" ht="15.75" customHeight="1" thickBot="1">
      <c r="A22" s="73"/>
      <c r="B22" s="77">
        <v>14</v>
      </c>
      <c r="C22" s="78">
        <v>23210230234</v>
      </c>
      <c r="D22" s="78">
        <v>164318</v>
      </c>
      <c r="E22" s="79" t="s">
        <v>51</v>
      </c>
      <c r="F22" s="6">
        <v>25</v>
      </c>
      <c r="G22" s="7">
        <v>51</v>
      </c>
      <c r="H22" s="7">
        <v>76</v>
      </c>
      <c r="I22" s="7">
        <v>44</v>
      </c>
      <c r="J22" s="8">
        <v>22</v>
      </c>
      <c r="K22" s="9">
        <v>20</v>
      </c>
      <c r="L22" s="7">
        <v>51</v>
      </c>
      <c r="M22" s="7">
        <v>61</v>
      </c>
      <c r="N22" s="7">
        <v>34</v>
      </c>
      <c r="O22" s="7">
        <v>21</v>
      </c>
      <c r="P22" s="8">
        <v>22</v>
      </c>
      <c r="Q22" s="9">
        <v>20</v>
      </c>
      <c r="R22" s="70">
        <v>11</v>
      </c>
      <c r="S22" s="70">
        <v>31</v>
      </c>
      <c r="T22" s="7">
        <v>22</v>
      </c>
      <c r="U22" s="7">
        <v>19</v>
      </c>
      <c r="V22" s="5">
        <v>22</v>
      </c>
      <c r="W22" s="6">
        <v>23</v>
      </c>
      <c r="X22" s="2">
        <v>30</v>
      </c>
      <c r="Y22" s="2">
        <v>53</v>
      </c>
      <c r="Z22" s="2">
        <v>44</v>
      </c>
      <c r="AA22" s="2">
        <v>22</v>
      </c>
      <c r="AB22" s="5">
        <v>22</v>
      </c>
      <c r="AC22" s="6">
        <v>22</v>
      </c>
      <c r="AD22" s="5">
        <v>21</v>
      </c>
      <c r="AE22" s="18">
        <v>46</v>
      </c>
      <c r="AF22" s="16">
        <v>604</v>
      </c>
      <c r="AG22" s="29">
        <v>71.06</v>
      </c>
      <c r="AH22" s="81" t="s">
        <v>160</v>
      </c>
    </row>
    <row r="23" spans="1:34" ht="15.75" customHeight="1" thickBot="1">
      <c r="A23" s="73"/>
      <c r="B23" s="77">
        <v>15</v>
      </c>
      <c r="C23" s="78">
        <v>23210230235</v>
      </c>
      <c r="D23" s="78">
        <v>164319</v>
      </c>
      <c r="E23" s="79" t="s">
        <v>52</v>
      </c>
      <c r="F23" s="6">
        <v>22</v>
      </c>
      <c r="G23" s="7">
        <v>42</v>
      </c>
      <c r="H23" s="7">
        <v>64</v>
      </c>
      <c r="I23" s="7">
        <v>45</v>
      </c>
      <c r="J23" s="8">
        <v>22</v>
      </c>
      <c r="K23" s="9">
        <v>18</v>
      </c>
      <c r="L23" s="7">
        <v>32</v>
      </c>
      <c r="M23" s="7">
        <v>50</v>
      </c>
      <c r="N23" s="7">
        <v>31</v>
      </c>
      <c r="O23" s="7">
        <v>20</v>
      </c>
      <c r="P23" s="8">
        <v>20</v>
      </c>
      <c r="Q23" s="9">
        <v>22</v>
      </c>
      <c r="R23" s="7">
        <v>18</v>
      </c>
      <c r="S23" s="7">
        <v>40</v>
      </c>
      <c r="T23" s="7">
        <v>22</v>
      </c>
      <c r="U23" s="7">
        <v>18</v>
      </c>
      <c r="V23" s="5">
        <v>20</v>
      </c>
      <c r="W23" s="6">
        <v>26</v>
      </c>
      <c r="X23" s="2">
        <v>37</v>
      </c>
      <c r="Y23" s="2">
        <v>63</v>
      </c>
      <c r="Z23" s="2">
        <v>45</v>
      </c>
      <c r="AA23" s="2">
        <v>22</v>
      </c>
      <c r="AB23" s="5">
        <v>22</v>
      </c>
      <c r="AC23" s="6">
        <v>19</v>
      </c>
      <c r="AD23" s="5">
        <v>21</v>
      </c>
      <c r="AE23" s="18">
        <v>44</v>
      </c>
      <c r="AF23" s="16">
        <v>588</v>
      </c>
      <c r="AG23" s="29">
        <v>69.180000000000007</v>
      </c>
      <c r="AH23" s="80" t="s">
        <v>155</v>
      </c>
    </row>
    <row r="24" spans="1:34" ht="15.75" customHeight="1" thickBot="1">
      <c r="A24" s="73"/>
      <c r="B24" s="77">
        <v>16</v>
      </c>
      <c r="C24" s="78">
        <v>23210230236</v>
      </c>
      <c r="D24" s="78">
        <v>164320</v>
      </c>
      <c r="E24" s="79" t="s">
        <v>53</v>
      </c>
      <c r="F24" s="6">
        <v>22</v>
      </c>
      <c r="G24" s="7">
        <v>45</v>
      </c>
      <c r="H24" s="7">
        <v>67</v>
      </c>
      <c r="I24" s="7">
        <v>44</v>
      </c>
      <c r="J24" s="8">
        <v>20</v>
      </c>
      <c r="K24" s="9">
        <v>20</v>
      </c>
      <c r="L24" s="7">
        <v>38</v>
      </c>
      <c r="M24" s="7">
        <v>58</v>
      </c>
      <c r="N24" s="7">
        <v>25</v>
      </c>
      <c r="O24" s="7">
        <v>22</v>
      </c>
      <c r="P24" s="8">
        <v>21</v>
      </c>
      <c r="Q24" s="9">
        <v>17</v>
      </c>
      <c r="R24" s="70">
        <v>13</v>
      </c>
      <c r="S24" s="70">
        <v>30</v>
      </c>
      <c r="T24" s="7">
        <v>21</v>
      </c>
      <c r="U24" s="7">
        <v>18</v>
      </c>
      <c r="V24" s="5">
        <v>21</v>
      </c>
      <c r="W24" s="6">
        <v>22</v>
      </c>
      <c r="X24" s="2">
        <v>37</v>
      </c>
      <c r="Y24" s="2">
        <v>59</v>
      </c>
      <c r="Z24" s="2">
        <v>42</v>
      </c>
      <c r="AA24" s="2">
        <v>22</v>
      </c>
      <c r="AB24" s="5">
        <v>21</v>
      </c>
      <c r="AC24" s="6">
        <v>19</v>
      </c>
      <c r="AD24" s="5">
        <v>20</v>
      </c>
      <c r="AE24" s="18">
        <v>46</v>
      </c>
      <c r="AF24" s="16">
        <v>576</v>
      </c>
      <c r="AG24" s="29">
        <v>67.77</v>
      </c>
      <c r="AH24" s="80" t="s">
        <v>155</v>
      </c>
    </row>
    <row r="25" spans="1:34" ht="15.75" customHeight="1" thickBot="1">
      <c r="A25" s="73"/>
      <c r="B25" s="77">
        <v>17</v>
      </c>
      <c r="C25" s="78">
        <v>23210230237</v>
      </c>
      <c r="D25" s="78">
        <v>164321</v>
      </c>
      <c r="E25" s="79" t="s">
        <v>54</v>
      </c>
      <c r="F25" s="6">
        <v>30</v>
      </c>
      <c r="G25" s="7">
        <v>65</v>
      </c>
      <c r="H25" s="7">
        <v>95</v>
      </c>
      <c r="I25" s="7">
        <v>45</v>
      </c>
      <c r="J25" s="8">
        <v>22</v>
      </c>
      <c r="K25" s="9">
        <v>29</v>
      </c>
      <c r="L25" s="7">
        <v>58</v>
      </c>
      <c r="M25" s="7">
        <v>87</v>
      </c>
      <c r="N25" s="7">
        <v>31</v>
      </c>
      <c r="O25" s="7">
        <v>23</v>
      </c>
      <c r="P25" s="8">
        <v>22</v>
      </c>
      <c r="Q25" s="9">
        <v>24</v>
      </c>
      <c r="R25" s="7">
        <v>39</v>
      </c>
      <c r="S25" s="7">
        <v>63</v>
      </c>
      <c r="T25" s="7">
        <v>23</v>
      </c>
      <c r="U25" s="7">
        <v>19</v>
      </c>
      <c r="V25" s="5">
        <v>22</v>
      </c>
      <c r="W25" s="6">
        <v>29</v>
      </c>
      <c r="X25" s="2">
        <v>52</v>
      </c>
      <c r="Y25" s="2">
        <v>81</v>
      </c>
      <c r="Z25" s="2">
        <v>47</v>
      </c>
      <c r="AA25" s="2">
        <v>23</v>
      </c>
      <c r="AB25" s="5">
        <v>23</v>
      </c>
      <c r="AC25" s="6">
        <v>23</v>
      </c>
      <c r="AD25" s="5">
        <v>23</v>
      </c>
      <c r="AE25" s="18">
        <v>46</v>
      </c>
      <c r="AF25" s="16">
        <v>718</v>
      </c>
      <c r="AG25" s="29">
        <v>84.47</v>
      </c>
      <c r="AH25" s="81" t="s">
        <v>160</v>
      </c>
    </row>
    <row r="26" spans="1:34" ht="15.75" customHeight="1" thickBot="1">
      <c r="A26" s="73"/>
      <c r="B26" s="77">
        <v>18</v>
      </c>
      <c r="C26" s="78">
        <v>23210230238</v>
      </c>
      <c r="D26" s="78">
        <v>164322</v>
      </c>
      <c r="E26" s="79" t="s">
        <v>55</v>
      </c>
      <c r="F26" s="6">
        <v>18</v>
      </c>
      <c r="G26" s="62" t="s">
        <v>166</v>
      </c>
      <c r="H26" s="62" t="s">
        <v>167</v>
      </c>
      <c r="I26" s="62">
        <v>45</v>
      </c>
      <c r="J26" s="8">
        <v>22</v>
      </c>
      <c r="K26" s="9">
        <v>14</v>
      </c>
      <c r="L26" s="62" t="s">
        <v>168</v>
      </c>
      <c r="M26" s="62" t="s">
        <v>167</v>
      </c>
      <c r="N26" s="7">
        <v>25</v>
      </c>
      <c r="O26" s="7">
        <v>22</v>
      </c>
      <c r="P26" s="8">
        <v>18</v>
      </c>
      <c r="Q26" s="9">
        <v>20</v>
      </c>
      <c r="R26" s="62" t="s">
        <v>169</v>
      </c>
      <c r="S26" s="62" t="s">
        <v>170</v>
      </c>
      <c r="T26" s="7">
        <v>22</v>
      </c>
      <c r="U26" s="7">
        <v>18</v>
      </c>
      <c r="V26" s="5">
        <v>18</v>
      </c>
      <c r="W26" s="6">
        <v>16</v>
      </c>
      <c r="X26" s="67" t="s">
        <v>171</v>
      </c>
      <c r="Y26" s="67" t="s">
        <v>172</v>
      </c>
      <c r="Z26" s="2">
        <v>42</v>
      </c>
      <c r="AA26" s="2">
        <v>22</v>
      </c>
      <c r="AB26" s="5">
        <v>21</v>
      </c>
      <c r="AC26" s="6">
        <v>18</v>
      </c>
      <c r="AD26" s="5">
        <v>18</v>
      </c>
      <c r="AE26" s="18">
        <v>44</v>
      </c>
      <c r="AF26" s="16">
        <v>499</v>
      </c>
      <c r="AG26" s="29"/>
      <c r="AH26" s="80" t="s">
        <v>18</v>
      </c>
    </row>
    <row r="27" spans="1:34" ht="15.75" customHeight="1" thickBot="1">
      <c r="A27" s="73"/>
      <c r="B27" s="77">
        <v>19</v>
      </c>
      <c r="C27" s="78">
        <v>23210230239</v>
      </c>
      <c r="D27" s="78">
        <v>164323</v>
      </c>
      <c r="E27" s="79" t="s">
        <v>56</v>
      </c>
      <c r="F27" s="6">
        <v>27</v>
      </c>
      <c r="G27" s="7">
        <v>52</v>
      </c>
      <c r="H27" s="7">
        <v>79</v>
      </c>
      <c r="I27" s="7">
        <v>45</v>
      </c>
      <c r="J27" s="8">
        <v>20</v>
      </c>
      <c r="K27" s="9">
        <v>18</v>
      </c>
      <c r="L27" s="7">
        <v>35</v>
      </c>
      <c r="M27" s="7">
        <v>53</v>
      </c>
      <c r="N27" s="7">
        <v>38</v>
      </c>
      <c r="O27" s="7">
        <v>21</v>
      </c>
      <c r="P27" s="8">
        <v>20</v>
      </c>
      <c r="Q27" s="9">
        <v>20</v>
      </c>
      <c r="R27" s="70">
        <v>10</v>
      </c>
      <c r="S27" s="70">
        <v>30</v>
      </c>
      <c r="T27" s="7">
        <v>22</v>
      </c>
      <c r="U27" s="7">
        <v>20</v>
      </c>
      <c r="V27" s="5">
        <v>20</v>
      </c>
      <c r="W27" s="6">
        <v>21</v>
      </c>
      <c r="X27" s="2">
        <v>57</v>
      </c>
      <c r="Y27" s="2">
        <v>68</v>
      </c>
      <c r="Z27" s="2">
        <v>44</v>
      </c>
      <c r="AA27" s="2">
        <v>22</v>
      </c>
      <c r="AB27" s="5">
        <v>22</v>
      </c>
      <c r="AC27" s="6">
        <v>19</v>
      </c>
      <c r="AD27" s="5">
        <v>19</v>
      </c>
      <c r="AE27" s="18">
        <v>44</v>
      </c>
      <c r="AF27" s="16">
        <v>606</v>
      </c>
      <c r="AG27" s="29">
        <v>71.290000000000006</v>
      </c>
      <c r="AH27" s="80" t="s">
        <v>162</v>
      </c>
    </row>
    <row r="28" spans="1:34" ht="15.75" customHeight="1" thickBot="1">
      <c r="A28" s="73"/>
      <c r="B28" s="77">
        <v>20</v>
      </c>
      <c r="C28" s="78">
        <v>23210230240</v>
      </c>
      <c r="D28" s="78">
        <v>164324</v>
      </c>
      <c r="E28" s="79" t="s">
        <v>57</v>
      </c>
      <c r="F28" s="6">
        <v>21</v>
      </c>
      <c r="G28" s="7">
        <v>42</v>
      </c>
      <c r="H28" s="7">
        <v>63</v>
      </c>
      <c r="I28" s="7">
        <v>35</v>
      </c>
      <c r="J28" s="8">
        <v>20</v>
      </c>
      <c r="K28" s="9">
        <v>12</v>
      </c>
      <c r="L28" s="7">
        <v>33</v>
      </c>
      <c r="M28" s="7">
        <v>45</v>
      </c>
      <c r="N28" s="7">
        <v>38</v>
      </c>
      <c r="O28" s="7">
        <v>23</v>
      </c>
      <c r="P28" s="8">
        <v>21</v>
      </c>
      <c r="Q28" s="9">
        <v>22</v>
      </c>
      <c r="R28" s="70">
        <v>13</v>
      </c>
      <c r="S28" s="70">
        <v>35</v>
      </c>
      <c r="T28" s="7">
        <v>22</v>
      </c>
      <c r="U28" s="7">
        <v>20</v>
      </c>
      <c r="V28" s="5">
        <v>21</v>
      </c>
      <c r="W28" s="6">
        <v>24</v>
      </c>
      <c r="X28" s="2">
        <v>32</v>
      </c>
      <c r="Y28" s="2">
        <v>56</v>
      </c>
      <c r="Z28" s="2">
        <v>44</v>
      </c>
      <c r="AA28" s="2">
        <v>22</v>
      </c>
      <c r="AB28" s="5">
        <v>22</v>
      </c>
      <c r="AC28" s="6">
        <v>22</v>
      </c>
      <c r="AD28" s="5">
        <v>22</v>
      </c>
      <c r="AE28" s="18">
        <v>46</v>
      </c>
      <c r="AF28" s="16">
        <v>573</v>
      </c>
      <c r="AG28" s="29">
        <v>67.41</v>
      </c>
      <c r="AH28" s="80" t="s">
        <v>162</v>
      </c>
    </row>
    <row r="29" spans="1:34" ht="15.75" customHeight="1" thickBot="1">
      <c r="A29" s="73"/>
      <c r="B29" s="77">
        <v>21</v>
      </c>
      <c r="C29" s="78">
        <v>23210230241</v>
      </c>
      <c r="D29" s="78">
        <v>164325</v>
      </c>
      <c r="E29" s="79" t="s">
        <v>58</v>
      </c>
      <c r="F29" s="6">
        <v>29</v>
      </c>
      <c r="G29" s="7">
        <v>52</v>
      </c>
      <c r="H29" s="7">
        <v>81</v>
      </c>
      <c r="I29" s="7">
        <v>45</v>
      </c>
      <c r="J29" s="8">
        <v>22</v>
      </c>
      <c r="K29" s="9">
        <v>26</v>
      </c>
      <c r="L29" s="7">
        <v>52</v>
      </c>
      <c r="M29" s="7">
        <v>78</v>
      </c>
      <c r="N29" s="7">
        <v>45</v>
      </c>
      <c r="O29" s="7">
        <v>22</v>
      </c>
      <c r="P29" s="8">
        <v>23</v>
      </c>
      <c r="Q29" s="9">
        <v>23</v>
      </c>
      <c r="R29" s="7">
        <v>34</v>
      </c>
      <c r="S29" s="7">
        <v>57</v>
      </c>
      <c r="T29" s="7">
        <v>22</v>
      </c>
      <c r="U29" s="7">
        <v>22</v>
      </c>
      <c r="V29" s="5">
        <v>23</v>
      </c>
      <c r="W29" s="6">
        <v>27</v>
      </c>
      <c r="X29" s="2">
        <v>54</v>
      </c>
      <c r="Y29" s="2">
        <v>81</v>
      </c>
      <c r="Z29" s="2">
        <v>46</v>
      </c>
      <c r="AA29" s="2">
        <v>23</v>
      </c>
      <c r="AB29" s="5">
        <v>23</v>
      </c>
      <c r="AC29" s="6">
        <v>21</v>
      </c>
      <c r="AD29" s="5">
        <v>21</v>
      </c>
      <c r="AE29" s="18">
        <v>46</v>
      </c>
      <c r="AF29" s="16">
        <v>701</v>
      </c>
      <c r="AG29" s="29">
        <v>82.47</v>
      </c>
      <c r="AH29" s="81" t="s">
        <v>160</v>
      </c>
    </row>
    <row r="30" spans="1:34" ht="15.75" customHeight="1" thickBot="1">
      <c r="A30" s="73"/>
      <c r="B30" s="77">
        <v>22</v>
      </c>
      <c r="C30" s="78">
        <v>23210230242</v>
      </c>
      <c r="D30" s="78">
        <v>164326</v>
      </c>
      <c r="E30" s="79" t="s">
        <v>59</v>
      </c>
      <c r="F30" s="6">
        <v>19</v>
      </c>
      <c r="G30" s="7">
        <v>40</v>
      </c>
      <c r="H30" s="7">
        <v>59</v>
      </c>
      <c r="I30" s="7">
        <v>45</v>
      </c>
      <c r="J30" s="8">
        <v>21</v>
      </c>
      <c r="K30" s="9">
        <v>15</v>
      </c>
      <c r="L30" s="7">
        <v>39</v>
      </c>
      <c r="M30" s="7">
        <v>54</v>
      </c>
      <c r="N30" s="7">
        <v>25</v>
      </c>
      <c r="O30" s="7">
        <v>14</v>
      </c>
      <c r="P30" s="8">
        <v>21</v>
      </c>
      <c r="Q30" s="9">
        <v>18</v>
      </c>
      <c r="R30" s="62" t="s">
        <v>173</v>
      </c>
      <c r="S30" s="62" t="s">
        <v>174</v>
      </c>
      <c r="T30" s="7">
        <v>22</v>
      </c>
      <c r="U30" s="7">
        <v>18</v>
      </c>
      <c r="V30" s="5">
        <v>21</v>
      </c>
      <c r="W30" s="6">
        <v>16</v>
      </c>
      <c r="X30" s="2">
        <v>35</v>
      </c>
      <c r="Y30" s="2">
        <v>51</v>
      </c>
      <c r="Z30" s="2">
        <v>43</v>
      </c>
      <c r="AA30" s="2">
        <v>22</v>
      </c>
      <c r="AB30" s="5">
        <v>22</v>
      </c>
      <c r="AC30" s="6">
        <v>20</v>
      </c>
      <c r="AD30" s="5">
        <v>21</v>
      </c>
      <c r="AE30" s="18">
        <v>44</v>
      </c>
      <c r="AF30" s="16">
        <v>552</v>
      </c>
      <c r="AG30" s="29"/>
      <c r="AH30" s="80" t="s">
        <v>165</v>
      </c>
    </row>
    <row r="31" spans="1:34" ht="15.75" customHeight="1" thickBot="1">
      <c r="A31" s="73"/>
      <c r="B31" s="77">
        <v>23</v>
      </c>
      <c r="C31" s="78">
        <v>23210230243</v>
      </c>
      <c r="D31" s="78">
        <v>164327</v>
      </c>
      <c r="E31" s="79" t="s">
        <v>60</v>
      </c>
      <c r="F31" s="6">
        <v>18</v>
      </c>
      <c r="G31" s="7">
        <v>48</v>
      </c>
      <c r="H31" s="7">
        <v>66</v>
      </c>
      <c r="I31" s="7">
        <v>40</v>
      </c>
      <c r="J31" s="8">
        <v>19</v>
      </c>
      <c r="K31" s="9">
        <v>17</v>
      </c>
      <c r="L31" s="7">
        <v>52</v>
      </c>
      <c r="M31" s="7">
        <v>69</v>
      </c>
      <c r="N31" s="7">
        <v>25</v>
      </c>
      <c r="O31" s="7">
        <v>19</v>
      </c>
      <c r="P31" s="8">
        <v>18</v>
      </c>
      <c r="Q31" s="9">
        <v>17</v>
      </c>
      <c r="R31" s="70">
        <v>18</v>
      </c>
      <c r="S31" s="70">
        <v>35</v>
      </c>
      <c r="T31" s="7">
        <v>21</v>
      </c>
      <c r="U31" s="7">
        <v>18</v>
      </c>
      <c r="V31" s="5">
        <v>18</v>
      </c>
      <c r="W31" s="6">
        <v>16</v>
      </c>
      <c r="X31" s="2">
        <v>28</v>
      </c>
      <c r="Y31" s="2">
        <v>44</v>
      </c>
      <c r="Z31" s="2">
        <v>42</v>
      </c>
      <c r="AA31" s="2">
        <v>22</v>
      </c>
      <c r="AB31" s="5">
        <v>21</v>
      </c>
      <c r="AC31" s="6">
        <v>19</v>
      </c>
      <c r="AD31" s="5">
        <v>19</v>
      </c>
      <c r="AE31" s="18">
        <v>42</v>
      </c>
      <c r="AF31" s="16">
        <v>553</v>
      </c>
      <c r="AG31" s="29">
        <v>65.06</v>
      </c>
      <c r="AH31" s="80" t="s">
        <v>162</v>
      </c>
    </row>
    <row r="32" spans="1:34" ht="15.75" customHeight="1" thickBot="1">
      <c r="A32" s="73"/>
      <c r="B32" s="77">
        <v>24</v>
      </c>
      <c r="C32" s="78">
        <v>23210230244</v>
      </c>
      <c r="D32" s="78">
        <v>164328</v>
      </c>
      <c r="E32" s="79" t="s">
        <v>61</v>
      </c>
      <c r="F32" s="6">
        <v>25</v>
      </c>
      <c r="G32" s="7">
        <v>46</v>
      </c>
      <c r="H32" s="7">
        <v>71</v>
      </c>
      <c r="I32" s="7">
        <v>45</v>
      </c>
      <c r="J32" s="8">
        <v>22</v>
      </c>
      <c r="K32" s="9">
        <v>23</v>
      </c>
      <c r="L32" s="7">
        <v>57</v>
      </c>
      <c r="M32" s="7">
        <v>80</v>
      </c>
      <c r="N32" s="7">
        <v>35</v>
      </c>
      <c r="O32" s="7">
        <v>23</v>
      </c>
      <c r="P32" s="8">
        <v>21</v>
      </c>
      <c r="Q32" s="9">
        <v>20</v>
      </c>
      <c r="R32" s="7">
        <v>23</v>
      </c>
      <c r="S32" s="7">
        <v>43</v>
      </c>
      <c r="T32" s="7">
        <v>23</v>
      </c>
      <c r="U32" s="7">
        <v>19</v>
      </c>
      <c r="V32" s="5">
        <v>21</v>
      </c>
      <c r="W32" s="6">
        <v>20</v>
      </c>
      <c r="X32" s="2">
        <v>40</v>
      </c>
      <c r="Y32" s="2">
        <v>60</v>
      </c>
      <c r="Z32" s="2">
        <v>43</v>
      </c>
      <c r="AA32" s="2">
        <v>22</v>
      </c>
      <c r="AB32" s="5">
        <v>22</v>
      </c>
      <c r="AC32" s="6">
        <v>21</v>
      </c>
      <c r="AD32" s="5">
        <v>21</v>
      </c>
      <c r="AE32" s="18">
        <v>46</v>
      </c>
      <c r="AF32" s="16">
        <v>638</v>
      </c>
      <c r="AG32" s="29">
        <v>75.06</v>
      </c>
      <c r="AH32" s="81" t="s">
        <v>160</v>
      </c>
    </row>
    <row r="33" spans="1:34" ht="15.75" customHeight="1" thickBot="1">
      <c r="A33" s="73"/>
      <c r="B33" s="77">
        <v>25</v>
      </c>
      <c r="C33" s="78">
        <v>23210230245</v>
      </c>
      <c r="D33" s="78">
        <v>164329</v>
      </c>
      <c r="E33" s="79" t="s">
        <v>62</v>
      </c>
      <c r="F33" s="6">
        <v>22</v>
      </c>
      <c r="G33" s="7">
        <v>33</v>
      </c>
      <c r="H33" s="7">
        <v>55</v>
      </c>
      <c r="I33" s="7">
        <v>44</v>
      </c>
      <c r="J33" s="8">
        <v>21</v>
      </c>
      <c r="K33" s="9">
        <v>18</v>
      </c>
      <c r="L33" s="7">
        <v>28</v>
      </c>
      <c r="M33" s="7">
        <v>46</v>
      </c>
      <c r="N33" s="7">
        <v>28</v>
      </c>
      <c r="O33" s="7">
        <v>20</v>
      </c>
      <c r="P33" s="8">
        <v>20</v>
      </c>
      <c r="Q33" s="9">
        <v>18</v>
      </c>
      <c r="R33" s="7">
        <v>22</v>
      </c>
      <c r="S33" s="7">
        <v>40</v>
      </c>
      <c r="T33" s="7">
        <v>22</v>
      </c>
      <c r="U33" s="7">
        <v>18</v>
      </c>
      <c r="V33" s="5">
        <v>20</v>
      </c>
      <c r="W33" s="6">
        <v>22</v>
      </c>
      <c r="X33" s="2">
        <v>24</v>
      </c>
      <c r="Y33" s="2">
        <v>46</v>
      </c>
      <c r="Z33" s="2">
        <v>43</v>
      </c>
      <c r="AA33" s="2">
        <v>22</v>
      </c>
      <c r="AB33" s="5">
        <v>22</v>
      </c>
      <c r="AC33" s="6">
        <v>19</v>
      </c>
      <c r="AD33" s="5">
        <v>20</v>
      </c>
      <c r="AE33" s="18">
        <v>44</v>
      </c>
      <c r="AF33" s="16">
        <v>550</v>
      </c>
      <c r="AG33" s="29">
        <v>64.709999999999994</v>
      </c>
      <c r="AH33" s="80" t="s">
        <v>175</v>
      </c>
    </row>
    <row r="34" spans="1:34" ht="15.75" customHeight="1" thickBot="1">
      <c r="A34" s="73"/>
      <c r="B34" s="77">
        <v>26</v>
      </c>
      <c r="C34" s="78">
        <v>23210230246</v>
      </c>
      <c r="D34" s="78">
        <v>164330</v>
      </c>
      <c r="E34" s="79" t="s">
        <v>63</v>
      </c>
      <c r="F34" s="6">
        <v>20</v>
      </c>
      <c r="G34" s="7">
        <v>54</v>
      </c>
      <c r="H34" s="7">
        <v>74</v>
      </c>
      <c r="I34" s="7">
        <v>45</v>
      </c>
      <c r="J34" s="8">
        <v>21</v>
      </c>
      <c r="K34" s="9">
        <v>21</v>
      </c>
      <c r="L34" s="7">
        <v>40</v>
      </c>
      <c r="M34" s="7">
        <v>61</v>
      </c>
      <c r="N34" s="7">
        <v>29</v>
      </c>
      <c r="O34" s="7">
        <v>21</v>
      </c>
      <c r="P34" s="8">
        <v>20</v>
      </c>
      <c r="Q34" s="9">
        <v>19</v>
      </c>
      <c r="R34" s="7">
        <v>21</v>
      </c>
      <c r="S34" s="7">
        <v>40</v>
      </c>
      <c r="T34" s="7">
        <v>21</v>
      </c>
      <c r="U34" s="7">
        <v>18</v>
      </c>
      <c r="V34" s="5">
        <v>20</v>
      </c>
      <c r="W34" s="6">
        <v>21</v>
      </c>
      <c r="X34" s="2">
        <v>39</v>
      </c>
      <c r="Y34" s="2">
        <v>60</v>
      </c>
      <c r="Z34" s="2">
        <v>43</v>
      </c>
      <c r="AA34" s="2">
        <v>22</v>
      </c>
      <c r="AB34" s="5">
        <v>22</v>
      </c>
      <c r="AC34" s="6">
        <v>20</v>
      </c>
      <c r="AD34" s="5">
        <v>20</v>
      </c>
      <c r="AE34" s="18">
        <v>46</v>
      </c>
      <c r="AF34" s="16">
        <v>603</v>
      </c>
      <c r="AG34" s="29">
        <v>70.94</v>
      </c>
      <c r="AH34" s="80" t="s">
        <v>155</v>
      </c>
    </row>
    <row r="35" spans="1:34" ht="15.75" customHeight="1" thickBot="1">
      <c r="A35" s="73"/>
      <c r="B35" s="77">
        <v>27</v>
      </c>
      <c r="C35" s="78">
        <v>23210230247</v>
      </c>
      <c r="D35" s="78">
        <v>164331</v>
      </c>
      <c r="E35" s="79" t="s">
        <v>64</v>
      </c>
      <c r="F35" s="6">
        <v>24</v>
      </c>
      <c r="G35" s="7">
        <v>40</v>
      </c>
      <c r="H35" s="7">
        <v>64</v>
      </c>
      <c r="I35" s="7">
        <v>44</v>
      </c>
      <c r="J35" s="8">
        <v>20</v>
      </c>
      <c r="K35" s="9">
        <v>24</v>
      </c>
      <c r="L35" s="7">
        <v>52</v>
      </c>
      <c r="M35" s="7">
        <v>76</v>
      </c>
      <c r="N35" s="7">
        <v>47</v>
      </c>
      <c r="O35" s="7">
        <v>23</v>
      </c>
      <c r="P35" s="8">
        <v>22</v>
      </c>
      <c r="Q35" s="9">
        <v>20</v>
      </c>
      <c r="R35" s="7">
        <v>22</v>
      </c>
      <c r="S35" s="7">
        <v>42</v>
      </c>
      <c r="T35" s="7">
        <v>22</v>
      </c>
      <c r="U35" s="7">
        <v>23</v>
      </c>
      <c r="V35" s="5">
        <v>22</v>
      </c>
      <c r="W35" s="6">
        <v>22</v>
      </c>
      <c r="X35" s="2">
        <v>55</v>
      </c>
      <c r="Y35" s="2">
        <v>77</v>
      </c>
      <c r="Z35" s="2">
        <v>43</v>
      </c>
      <c r="AA35" s="2">
        <v>22</v>
      </c>
      <c r="AB35" s="5">
        <v>22</v>
      </c>
      <c r="AC35" s="6">
        <v>21</v>
      </c>
      <c r="AD35" s="5">
        <v>19</v>
      </c>
      <c r="AE35" s="18">
        <v>46</v>
      </c>
      <c r="AF35" s="16">
        <v>655</v>
      </c>
      <c r="AG35" s="29">
        <v>77.06</v>
      </c>
      <c r="AH35" s="81" t="s">
        <v>160</v>
      </c>
    </row>
    <row r="36" spans="1:34" ht="15.75" customHeight="1" thickBot="1">
      <c r="A36" s="73"/>
      <c r="B36" s="77">
        <v>28</v>
      </c>
      <c r="C36" s="78">
        <v>23210230248</v>
      </c>
      <c r="D36" s="78">
        <v>164332</v>
      </c>
      <c r="E36" s="79" t="s">
        <v>65</v>
      </c>
      <c r="F36" s="6">
        <v>22</v>
      </c>
      <c r="G36" s="7">
        <v>55</v>
      </c>
      <c r="H36" s="7">
        <v>77</v>
      </c>
      <c r="I36" s="7">
        <v>45</v>
      </c>
      <c r="J36" s="8">
        <v>21</v>
      </c>
      <c r="K36" s="9">
        <v>24</v>
      </c>
      <c r="L36" s="7">
        <v>49</v>
      </c>
      <c r="M36" s="7">
        <v>73</v>
      </c>
      <c r="N36" s="7">
        <v>32</v>
      </c>
      <c r="O36" s="7">
        <v>22</v>
      </c>
      <c r="P36" s="8">
        <v>21</v>
      </c>
      <c r="Q36" s="9">
        <v>20</v>
      </c>
      <c r="R36" s="70">
        <v>16</v>
      </c>
      <c r="S36" s="70">
        <v>36</v>
      </c>
      <c r="T36" s="7">
        <v>23</v>
      </c>
      <c r="U36" s="7">
        <v>19</v>
      </c>
      <c r="V36" s="5">
        <v>21</v>
      </c>
      <c r="W36" s="6">
        <v>18</v>
      </c>
      <c r="X36" s="2">
        <v>47</v>
      </c>
      <c r="Y36" s="2">
        <v>65</v>
      </c>
      <c r="Z36" s="2">
        <v>44</v>
      </c>
      <c r="AA36" s="2">
        <v>22</v>
      </c>
      <c r="AB36" s="5">
        <v>22</v>
      </c>
      <c r="AC36" s="6">
        <v>21</v>
      </c>
      <c r="AD36" s="5">
        <v>20</v>
      </c>
      <c r="AE36" s="18">
        <v>46</v>
      </c>
      <c r="AF36" s="16">
        <v>630</v>
      </c>
      <c r="AG36" s="29">
        <v>74.14</v>
      </c>
      <c r="AH36" s="80" t="s">
        <v>162</v>
      </c>
    </row>
    <row r="37" spans="1:34" ht="15.75" customHeight="1" thickBot="1">
      <c r="A37" s="73"/>
      <c r="B37" s="77">
        <v>29</v>
      </c>
      <c r="C37" s="78">
        <v>23210230249</v>
      </c>
      <c r="D37" s="78">
        <v>164333</v>
      </c>
      <c r="E37" s="79" t="s">
        <v>66</v>
      </c>
      <c r="F37" s="6">
        <v>30</v>
      </c>
      <c r="G37" s="7">
        <v>56</v>
      </c>
      <c r="H37" s="7">
        <v>86</v>
      </c>
      <c r="I37" s="7">
        <v>46</v>
      </c>
      <c r="J37" s="8">
        <v>22</v>
      </c>
      <c r="K37" s="9">
        <v>30</v>
      </c>
      <c r="L37" s="7">
        <v>62</v>
      </c>
      <c r="M37" s="7">
        <v>92</v>
      </c>
      <c r="N37" s="7">
        <v>42</v>
      </c>
      <c r="O37" s="7">
        <v>23</v>
      </c>
      <c r="P37" s="8">
        <v>22</v>
      </c>
      <c r="Q37" s="9">
        <v>24</v>
      </c>
      <c r="R37" s="7">
        <v>48</v>
      </c>
      <c r="S37" s="7">
        <v>72</v>
      </c>
      <c r="T37" s="7">
        <v>22</v>
      </c>
      <c r="U37" s="7">
        <v>22</v>
      </c>
      <c r="V37" s="5">
        <v>22</v>
      </c>
      <c r="W37" s="6">
        <v>30</v>
      </c>
      <c r="X37" s="2">
        <v>54</v>
      </c>
      <c r="Y37" s="2">
        <v>84</v>
      </c>
      <c r="Z37" s="2">
        <v>47</v>
      </c>
      <c r="AA37" s="2">
        <v>23</v>
      </c>
      <c r="AB37" s="5">
        <v>23</v>
      </c>
      <c r="AC37" s="6">
        <v>22</v>
      </c>
      <c r="AD37" s="5">
        <v>22</v>
      </c>
      <c r="AE37" s="18">
        <v>46</v>
      </c>
      <c r="AF37" s="16">
        <v>738</v>
      </c>
      <c r="AG37" s="29">
        <v>86.82</v>
      </c>
      <c r="AH37" s="81" t="s">
        <v>160</v>
      </c>
    </row>
    <row r="38" spans="1:34" ht="15.75" customHeight="1" thickBot="1">
      <c r="A38" s="73"/>
      <c r="B38" s="77">
        <v>30</v>
      </c>
      <c r="C38" s="78">
        <v>23210230250</v>
      </c>
      <c r="D38" s="78">
        <v>164334</v>
      </c>
      <c r="E38" s="79" t="s">
        <v>67</v>
      </c>
      <c r="F38" s="6">
        <v>30</v>
      </c>
      <c r="G38" s="7">
        <v>61</v>
      </c>
      <c r="H38" s="7">
        <v>91</v>
      </c>
      <c r="I38" s="7">
        <v>47</v>
      </c>
      <c r="J38" s="8">
        <v>23</v>
      </c>
      <c r="K38" s="9">
        <v>30</v>
      </c>
      <c r="L38" s="7">
        <v>69</v>
      </c>
      <c r="M38" s="7">
        <v>99</v>
      </c>
      <c r="N38" s="7">
        <v>48</v>
      </c>
      <c r="O38" s="7">
        <v>23</v>
      </c>
      <c r="P38" s="8">
        <v>24</v>
      </c>
      <c r="Q38" s="9">
        <v>30</v>
      </c>
      <c r="R38" s="7">
        <v>50</v>
      </c>
      <c r="S38" s="7">
        <v>80</v>
      </c>
      <c r="T38" s="7">
        <v>23</v>
      </c>
      <c r="U38" s="7">
        <v>24</v>
      </c>
      <c r="V38" s="5">
        <v>24</v>
      </c>
      <c r="W38" s="6">
        <v>30</v>
      </c>
      <c r="X38" s="2">
        <v>59</v>
      </c>
      <c r="Y38" s="2">
        <v>89</v>
      </c>
      <c r="Z38" s="2">
        <v>47</v>
      </c>
      <c r="AA38" s="2">
        <v>23</v>
      </c>
      <c r="AB38" s="5">
        <v>23</v>
      </c>
      <c r="AC38" s="6">
        <v>22</v>
      </c>
      <c r="AD38" s="5">
        <v>22</v>
      </c>
      <c r="AE38" s="18">
        <v>46</v>
      </c>
      <c r="AF38" s="16">
        <v>778</v>
      </c>
      <c r="AG38" s="29">
        <v>91.53</v>
      </c>
      <c r="AH38" s="81" t="s">
        <v>160</v>
      </c>
    </row>
    <row r="39" spans="1:34" ht="15.75" customHeight="1" thickBot="1">
      <c r="A39" s="73"/>
      <c r="B39" s="77">
        <v>31</v>
      </c>
      <c r="C39" s="78">
        <v>23210230251</v>
      </c>
      <c r="D39" s="78">
        <v>164335</v>
      </c>
      <c r="E39" s="79" t="s">
        <v>68</v>
      </c>
      <c r="F39" s="6">
        <v>29</v>
      </c>
      <c r="G39" s="7">
        <v>65</v>
      </c>
      <c r="H39" s="7">
        <v>94</v>
      </c>
      <c r="I39" s="7">
        <v>46</v>
      </c>
      <c r="J39" s="8">
        <v>21</v>
      </c>
      <c r="K39" s="9">
        <v>29</v>
      </c>
      <c r="L39" s="7">
        <v>62</v>
      </c>
      <c r="M39" s="7">
        <v>91</v>
      </c>
      <c r="N39" s="7">
        <v>46</v>
      </c>
      <c r="O39" s="7">
        <v>24</v>
      </c>
      <c r="P39" s="8">
        <v>22</v>
      </c>
      <c r="Q39" s="9">
        <v>28</v>
      </c>
      <c r="R39" s="7">
        <v>53</v>
      </c>
      <c r="S39" s="7">
        <v>81</v>
      </c>
      <c r="T39" s="7">
        <v>23</v>
      </c>
      <c r="U39" s="7">
        <v>23</v>
      </c>
      <c r="V39" s="5">
        <v>22</v>
      </c>
      <c r="W39" s="6">
        <v>30</v>
      </c>
      <c r="X39" s="2">
        <v>58</v>
      </c>
      <c r="Y39" s="2">
        <v>88</v>
      </c>
      <c r="Z39" s="2">
        <v>47</v>
      </c>
      <c r="AA39" s="2">
        <v>23</v>
      </c>
      <c r="AB39" s="5">
        <v>23</v>
      </c>
      <c r="AC39" s="6">
        <v>23</v>
      </c>
      <c r="AD39" s="5">
        <v>22</v>
      </c>
      <c r="AE39" s="18">
        <v>46</v>
      </c>
      <c r="AF39" s="16">
        <v>765</v>
      </c>
      <c r="AG39" s="29">
        <v>90</v>
      </c>
      <c r="AH39" s="80" t="s">
        <v>156</v>
      </c>
    </row>
    <row r="40" spans="1:34" ht="15.75" customHeight="1" thickBot="1">
      <c r="A40" s="73"/>
      <c r="B40" s="77">
        <v>32</v>
      </c>
      <c r="C40" s="78">
        <v>23210230252</v>
      </c>
      <c r="D40" s="78">
        <v>164336</v>
      </c>
      <c r="E40" s="79" t="s">
        <v>69</v>
      </c>
      <c r="F40" s="6">
        <v>22</v>
      </c>
      <c r="G40" s="7">
        <v>35</v>
      </c>
      <c r="H40" s="7">
        <v>57</v>
      </c>
      <c r="I40" s="7">
        <v>45</v>
      </c>
      <c r="J40" s="8">
        <v>22</v>
      </c>
      <c r="K40" s="9">
        <v>22</v>
      </c>
      <c r="L40" s="7">
        <v>48</v>
      </c>
      <c r="M40" s="7">
        <v>70</v>
      </c>
      <c r="N40" s="7">
        <v>34</v>
      </c>
      <c r="O40" s="7">
        <v>21</v>
      </c>
      <c r="P40" s="8">
        <v>21</v>
      </c>
      <c r="Q40" s="9">
        <v>20</v>
      </c>
      <c r="R40" s="7">
        <v>22</v>
      </c>
      <c r="S40" s="7">
        <v>42</v>
      </c>
      <c r="T40" s="7">
        <v>22</v>
      </c>
      <c r="U40" s="7">
        <v>19</v>
      </c>
      <c r="V40" s="5">
        <v>21</v>
      </c>
      <c r="W40" s="6">
        <v>21</v>
      </c>
      <c r="X40" s="2">
        <v>37</v>
      </c>
      <c r="Y40" s="2">
        <v>58</v>
      </c>
      <c r="Z40" s="2">
        <v>44</v>
      </c>
      <c r="AA40" s="2">
        <v>22</v>
      </c>
      <c r="AB40" s="5">
        <v>22</v>
      </c>
      <c r="AC40" s="6">
        <v>21</v>
      </c>
      <c r="AD40" s="5">
        <v>21</v>
      </c>
      <c r="AE40" s="18">
        <v>46</v>
      </c>
      <c r="AF40" s="16">
        <v>608</v>
      </c>
      <c r="AG40" s="29">
        <v>71.53</v>
      </c>
      <c r="AH40" s="80" t="s">
        <v>155</v>
      </c>
    </row>
    <row r="41" spans="1:34" ht="15.75" customHeight="1" thickBot="1">
      <c r="A41" s="73">
        <v>463</v>
      </c>
      <c r="B41" s="77">
        <v>33</v>
      </c>
      <c r="C41" s="78">
        <v>23210230253</v>
      </c>
      <c r="D41" s="78">
        <v>164337</v>
      </c>
      <c r="E41" s="79" t="s">
        <v>70</v>
      </c>
      <c r="F41" s="6">
        <v>25</v>
      </c>
      <c r="G41" s="7">
        <v>36</v>
      </c>
      <c r="H41" s="7">
        <v>61</v>
      </c>
      <c r="I41" s="7">
        <v>45</v>
      </c>
      <c r="J41" s="8">
        <v>22</v>
      </c>
      <c r="K41" s="9">
        <v>11</v>
      </c>
      <c r="L41" s="7">
        <v>43</v>
      </c>
      <c r="M41" s="7">
        <v>54</v>
      </c>
      <c r="N41" s="7">
        <v>28</v>
      </c>
      <c r="O41" s="7">
        <v>21</v>
      </c>
      <c r="P41" s="8">
        <v>20</v>
      </c>
      <c r="Q41" s="9">
        <v>19</v>
      </c>
      <c r="R41" s="7">
        <v>22</v>
      </c>
      <c r="S41" s="7">
        <v>41</v>
      </c>
      <c r="T41" s="7">
        <v>22</v>
      </c>
      <c r="U41" s="7">
        <v>18</v>
      </c>
      <c r="V41" s="5">
        <v>20</v>
      </c>
      <c r="W41" s="6">
        <v>13</v>
      </c>
      <c r="X41" s="2">
        <v>39</v>
      </c>
      <c r="Y41" s="2">
        <v>52</v>
      </c>
      <c r="Z41" s="2">
        <v>42</v>
      </c>
      <c r="AA41" s="2">
        <v>22</v>
      </c>
      <c r="AB41" s="5">
        <v>21</v>
      </c>
      <c r="AC41" s="6">
        <v>20</v>
      </c>
      <c r="AD41" s="5">
        <v>20</v>
      </c>
      <c r="AE41" s="18">
        <v>46</v>
      </c>
      <c r="AF41" s="16">
        <v>575</v>
      </c>
      <c r="AG41" s="29">
        <v>67.650000000000006</v>
      </c>
      <c r="AH41" s="80" t="s">
        <v>155</v>
      </c>
    </row>
    <row r="42" spans="1:34" ht="15.75" customHeight="1" thickBot="1">
      <c r="A42" s="73">
        <v>681</v>
      </c>
      <c r="B42" s="77">
        <v>34</v>
      </c>
      <c r="C42" s="78">
        <v>23210230254</v>
      </c>
      <c r="D42" s="78">
        <v>164338</v>
      </c>
      <c r="E42" s="79" t="s">
        <v>71</v>
      </c>
      <c r="F42" s="6">
        <v>25</v>
      </c>
      <c r="G42" s="7">
        <v>53</v>
      </c>
      <c r="H42" s="7">
        <v>78</v>
      </c>
      <c r="I42" s="7">
        <v>44</v>
      </c>
      <c r="J42" s="8">
        <v>20</v>
      </c>
      <c r="K42" s="9">
        <v>26</v>
      </c>
      <c r="L42" s="7">
        <v>53</v>
      </c>
      <c r="M42" s="7">
        <v>79</v>
      </c>
      <c r="N42" s="7">
        <v>45</v>
      </c>
      <c r="O42" s="7">
        <v>23</v>
      </c>
      <c r="P42" s="8">
        <v>22</v>
      </c>
      <c r="Q42" s="9">
        <v>24</v>
      </c>
      <c r="R42" s="7">
        <v>30</v>
      </c>
      <c r="S42" s="7">
        <v>54</v>
      </c>
      <c r="T42" s="7">
        <v>22</v>
      </c>
      <c r="U42" s="7">
        <v>22</v>
      </c>
      <c r="V42" s="5">
        <v>22</v>
      </c>
      <c r="W42" s="6">
        <v>21</v>
      </c>
      <c r="X42" s="2">
        <v>54</v>
      </c>
      <c r="Y42" s="2">
        <v>75</v>
      </c>
      <c r="Z42" s="2">
        <v>43</v>
      </c>
      <c r="AA42" s="2">
        <v>22</v>
      </c>
      <c r="AB42" s="5">
        <v>22</v>
      </c>
      <c r="AC42" s="6">
        <v>21</v>
      </c>
      <c r="AD42" s="5">
        <v>21</v>
      </c>
      <c r="AE42" s="18">
        <v>46</v>
      </c>
      <c r="AF42" s="16">
        <v>681</v>
      </c>
      <c r="AG42" s="29">
        <v>80.12</v>
      </c>
      <c r="AH42" s="80" t="s">
        <v>154</v>
      </c>
    </row>
    <row r="43" spans="1:34" ht="15.75" customHeight="1" thickBot="1">
      <c r="A43" s="73">
        <v>638</v>
      </c>
      <c r="B43" s="77">
        <v>35</v>
      </c>
      <c r="C43" s="78">
        <v>23210230255</v>
      </c>
      <c r="D43" s="78">
        <v>164339</v>
      </c>
      <c r="E43" s="79" t="s">
        <v>72</v>
      </c>
      <c r="F43" s="6">
        <v>29</v>
      </c>
      <c r="G43" s="7">
        <v>63</v>
      </c>
      <c r="H43" s="7">
        <v>92</v>
      </c>
      <c r="I43" s="7">
        <v>45</v>
      </c>
      <c r="J43" s="8">
        <v>22</v>
      </c>
      <c r="K43" s="9">
        <v>28</v>
      </c>
      <c r="L43" s="7">
        <v>60</v>
      </c>
      <c r="M43" s="7">
        <v>88</v>
      </c>
      <c r="N43" s="7">
        <v>48</v>
      </c>
      <c r="O43" s="7">
        <v>23</v>
      </c>
      <c r="P43" s="8">
        <v>22</v>
      </c>
      <c r="Q43" s="9">
        <v>25</v>
      </c>
      <c r="R43" s="7">
        <v>42</v>
      </c>
      <c r="S43" s="7">
        <v>67</v>
      </c>
      <c r="T43" s="7">
        <v>24</v>
      </c>
      <c r="U43" s="7">
        <v>23</v>
      </c>
      <c r="V43" s="5">
        <v>22</v>
      </c>
      <c r="W43" s="6">
        <v>29</v>
      </c>
      <c r="X43" s="2">
        <v>58</v>
      </c>
      <c r="Y43" s="2">
        <v>87</v>
      </c>
      <c r="Z43" s="2">
        <v>46</v>
      </c>
      <c r="AA43" s="2">
        <v>23</v>
      </c>
      <c r="AB43" s="5">
        <v>23</v>
      </c>
      <c r="AC43" s="6">
        <v>22</v>
      </c>
      <c r="AD43" s="5">
        <v>21</v>
      </c>
      <c r="AE43" s="18">
        <v>46</v>
      </c>
      <c r="AF43" s="16">
        <v>744</v>
      </c>
      <c r="AG43" s="29">
        <v>87.53</v>
      </c>
      <c r="AH43" s="80" t="s">
        <v>154</v>
      </c>
    </row>
    <row r="44" spans="1:34" ht="15.75" customHeight="1" thickBot="1">
      <c r="A44" s="73">
        <v>654</v>
      </c>
      <c r="B44" s="77">
        <v>36</v>
      </c>
      <c r="C44" s="78">
        <v>23210230256</v>
      </c>
      <c r="D44" s="78">
        <v>164340</v>
      </c>
      <c r="E44" s="79" t="s">
        <v>73</v>
      </c>
      <c r="F44" s="6">
        <v>23</v>
      </c>
      <c r="G44" s="7">
        <v>59</v>
      </c>
      <c r="H44" s="7">
        <v>82</v>
      </c>
      <c r="I44" s="7">
        <v>45</v>
      </c>
      <c r="J44" s="8">
        <v>21</v>
      </c>
      <c r="K44" s="9">
        <v>23</v>
      </c>
      <c r="L44" s="7">
        <v>37</v>
      </c>
      <c r="M44" s="7">
        <v>60</v>
      </c>
      <c r="N44" s="7">
        <v>38</v>
      </c>
      <c r="O44" s="7">
        <v>23</v>
      </c>
      <c r="P44" s="8">
        <v>20</v>
      </c>
      <c r="Q44" s="9">
        <v>18</v>
      </c>
      <c r="R44" s="7">
        <v>22</v>
      </c>
      <c r="S44" s="7">
        <v>40</v>
      </c>
      <c r="T44" s="7">
        <v>20</v>
      </c>
      <c r="U44" s="7">
        <v>20</v>
      </c>
      <c r="V44" s="5">
        <v>20</v>
      </c>
      <c r="W44" s="6">
        <v>24</v>
      </c>
      <c r="X44" s="2">
        <v>55</v>
      </c>
      <c r="Y44" s="2">
        <v>79</v>
      </c>
      <c r="Z44" s="2">
        <v>44</v>
      </c>
      <c r="AA44" s="2">
        <v>22</v>
      </c>
      <c r="AB44" s="5">
        <v>22</v>
      </c>
      <c r="AC44" s="6">
        <v>18</v>
      </c>
      <c r="AD44" s="5">
        <v>19</v>
      </c>
      <c r="AE44" s="18">
        <v>44</v>
      </c>
      <c r="AF44" s="83">
        <v>637</v>
      </c>
      <c r="AG44" s="84">
        <v>75</v>
      </c>
      <c r="AH44" s="85" t="s">
        <v>157</v>
      </c>
    </row>
    <row r="45" spans="1:34" ht="15.75" customHeight="1" thickBot="1">
      <c r="A45" s="73">
        <v>705</v>
      </c>
      <c r="B45" s="77">
        <v>37</v>
      </c>
      <c r="C45" s="78">
        <v>23210230257</v>
      </c>
      <c r="D45" s="78">
        <v>164341</v>
      </c>
      <c r="E45" s="79" t="s">
        <v>74</v>
      </c>
      <c r="F45" s="6">
        <v>28</v>
      </c>
      <c r="G45" s="7">
        <v>59</v>
      </c>
      <c r="H45" s="7">
        <v>87</v>
      </c>
      <c r="I45" s="7">
        <v>45</v>
      </c>
      <c r="J45" s="8">
        <v>22</v>
      </c>
      <c r="K45" s="9">
        <v>29</v>
      </c>
      <c r="L45" s="7">
        <v>56</v>
      </c>
      <c r="M45" s="7">
        <v>85</v>
      </c>
      <c r="N45" s="7">
        <v>47</v>
      </c>
      <c r="O45" s="7">
        <v>23</v>
      </c>
      <c r="P45" s="8">
        <v>23</v>
      </c>
      <c r="Q45" s="9">
        <v>23</v>
      </c>
      <c r="R45" s="7">
        <v>33</v>
      </c>
      <c r="S45" s="7">
        <v>56</v>
      </c>
      <c r="T45" s="7">
        <v>23</v>
      </c>
      <c r="U45" s="7">
        <v>23</v>
      </c>
      <c r="V45" s="5">
        <v>23</v>
      </c>
      <c r="W45" s="6">
        <v>29</v>
      </c>
      <c r="X45" s="2">
        <v>58</v>
      </c>
      <c r="Y45" s="2">
        <v>87</v>
      </c>
      <c r="Z45" s="2">
        <v>45</v>
      </c>
      <c r="AA45" s="2">
        <v>22</v>
      </c>
      <c r="AB45" s="5">
        <v>22</v>
      </c>
      <c r="AC45" s="6">
        <v>21</v>
      </c>
      <c r="AD45" s="5">
        <v>21</v>
      </c>
      <c r="AE45" s="18">
        <v>46</v>
      </c>
      <c r="AF45" s="83">
        <v>721</v>
      </c>
      <c r="AG45" s="84">
        <v>84.82</v>
      </c>
      <c r="AH45" s="80" t="s">
        <v>154</v>
      </c>
    </row>
    <row r="46" spans="1:34" ht="15.75" customHeight="1" thickBot="1">
      <c r="A46" s="73">
        <v>688</v>
      </c>
      <c r="B46" s="77">
        <v>38</v>
      </c>
      <c r="C46" s="78">
        <v>23210230258</v>
      </c>
      <c r="D46" s="78">
        <v>164342</v>
      </c>
      <c r="E46" s="79" t="s">
        <v>75</v>
      </c>
      <c r="F46" s="6">
        <v>27</v>
      </c>
      <c r="G46" s="7">
        <v>54</v>
      </c>
      <c r="H46" s="7">
        <v>81</v>
      </c>
      <c r="I46" s="7">
        <v>45</v>
      </c>
      <c r="J46" s="8">
        <v>22</v>
      </c>
      <c r="K46" s="9">
        <v>27</v>
      </c>
      <c r="L46" s="7">
        <v>57</v>
      </c>
      <c r="M46" s="7">
        <v>84</v>
      </c>
      <c r="N46" s="7">
        <v>31</v>
      </c>
      <c r="O46" s="7">
        <v>21</v>
      </c>
      <c r="P46" s="8">
        <v>22</v>
      </c>
      <c r="Q46" s="9">
        <v>26</v>
      </c>
      <c r="R46" s="7">
        <v>30</v>
      </c>
      <c r="S46" s="7">
        <v>56</v>
      </c>
      <c r="T46" s="7">
        <v>19</v>
      </c>
      <c r="U46" s="7">
        <v>19</v>
      </c>
      <c r="V46" s="5">
        <v>22</v>
      </c>
      <c r="W46" s="6">
        <v>27</v>
      </c>
      <c r="X46" s="2">
        <v>62</v>
      </c>
      <c r="Y46" s="2">
        <v>89</v>
      </c>
      <c r="Z46" s="2">
        <v>45</v>
      </c>
      <c r="AA46" s="2">
        <v>22</v>
      </c>
      <c r="AB46" s="5">
        <v>22</v>
      </c>
      <c r="AC46" s="6">
        <v>22</v>
      </c>
      <c r="AD46" s="5">
        <v>21</v>
      </c>
      <c r="AE46" s="18">
        <v>46</v>
      </c>
      <c r="AF46" s="83">
        <v>689</v>
      </c>
      <c r="AG46" s="84">
        <v>81.06</v>
      </c>
      <c r="AH46" s="80" t="s">
        <v>157</v>
      </c>
    </row>
    <row r="47" spans="1:34" ht="15.75" customHeight="1" thickBot="1">
      <c r="A47" s="73">
        <v>639</v>
      </c>
      <c r="B47" s="77">
        <v>39</v>
      </c>
      <c r="C47" s="78">
        <v>23210230259</v>
      </c>
      <c r="D47" s="78">
        <v>164343</v>
      </c>
      <c r="E47" s="79" t="s">
        <v>76</v>
      </c>
      <c r="F47" s="6">
        <v>26</v>
      </c>
      <c r="G47" s="7">
        <v>48</v>
      </c>
      <c r="H47" s="7">
        <v>74</v>
      </c>
      <c r="I47" s="7">
        <v>45</v>
      </c>
      <c r="J47" s="8">
        <v>22</v>
      </c>
      <c r="K47" s="9">
        <v>24</v>
      </c>
      <c r="L47" s="7">
        <v>43</v>
      </c>
      <c r="M47" s="7">
        <v>67</v>
      </c>
      <c r="N47" s="7">
        <v>28</v>
      </c>
      <c r="O47" s="7">
        <v>21</v>
      </c>
      <c r="P47" s="8">
        <v>21</v>
      </c>
      <c r="Q47" s="9">
        <v>21</v>
      </c>
      <c r="R47" s="70">
        <v>13</v>
      </c>
      <c r="S47" s="70">
        <v>34</v>
      </c>
      <c r="T47" s="7">
        <v>18</v>
      </c>
      <c r="U47" s="7">
        <v>18</v>
      </c>
      <c r="V47" s="5">
        <v>21</v>
      </c>
      <c r="W47" s="6">
        <v>28</v>
      </c>
      <c r="X47" s="2">
        <v>35</v>
      </c>
      <c r="Y47" s="2">
        <v>63</v>
      </c>
      <c r="Z47" s="2">
        <v>45</v>
      </c>
      <c r="AA47" s="2">
        <v>22</v>
      </c>
      <c r="AB47" s="5">
        <v>22</v>
      </c>
      <c r="AC47" s="6">
        <v>22</v>
      </c>
      <c r="AD47" s="5">
        <v>22</v>
      </c>
      <c r="AE47" s="18">
        <v>46</v>
      </c>
      <c r="AF47" s="83">
        <v>611</v>
      </c>
      <c r="AG47" s="84">
        <v>71.88</v>
      </c>
      <c r="AH47" s="80" t="s">
        <v>158</v>
      </c>
    </row>
    <row r="48" spans="1:34" ht="15.75" customHeight="1" thickBot="1">
      <c r="A48" s="73">
        <v>656</v>
      </c>
      <c r="B48" s="77">
        <v>40</v>
      </c>
      <c r="C48" s="78">
        <v>23210230260</v>
      </c>
      <c r="D48" s="78">
        <v>164344</v>
      </c>
      <c r="E48" s="79" t="s">
        <v>77</v>
      </c>
      <c r="F48" s="6">
        <v>29</v>
      </c>
      <c r="G48" s="7">
        <v>59</v>
      </c>
      <c r="H48" s="7">
        <v>88</v>
      </c>
      <c r="I48" s="7">
        <v>45</v>
      </c>
      <c r="J48" s="8">
        <v>22</v>
      </c>
      <c r="K48" s="9">
        <v>30</v>
      </c>
      <c r="L48" s="7">
        <v>54</v>
      </c>
      <c r="M48" s="7">
        <v>84</v>
      </c>
      <c r="N48" s="7">
        <v>40</v>
      </c>
      <c r="O48" s="7">
        <v>23</v>
      </c>
      <c r="P48" s="8">
        <v>22</v>
      </c>
      <c r="Q48" s="9">
        <v>28</v>
      </c>
      <c r="R48" s="7">
        <v>30</v>
      </c>
      <c r="S48" s="7">
        <v>58</v>
      </c>
      <c r="T48" s="7">
        <v>22</v>
      </c>
      <c r="U48" s="7">
        <v>21</v>
      </c>
      <c r="V48" s="5">
        <v>22</v>
      </c>
      <c r="W48" s="6">
        <v>30</v>
      </c>
      <c r="X48" s="2">
        <v>60</v>
      </c>
      <c r="Y48" s="2">
        <v>90</v>
      </c>
      <c r="Z48" s="2">
        <v>47</v>
      </c>
      <c r="AA48" s="2">
        <v>23</v>
      </c>
      <c r="AB48" s="5">
        <v>23</v>
      </c>
      <c r="AC48" s="6">
        <v>22</v>
      </c>
      <c r="AD48" s="5">
        <v>22</v>
      </c>
      <c r="AE48" s="18">
        <v>46</v>
      </c>
      <c r="AF48" s="83">
        <v>720</v>
      </c>
      <c r="AG48" s="84">
        <v>84.71</v>
      </c>
      <c r="AH48" s="80" t="s">
        <v>157</v>
      </c>
    </row>
    <row r="49" spans="1:34" ht="15.75" customHeight="1" thickBot="1">
      <c r="A49" s="73">
        <v>618</v>
      </c>
      <c r="B49" s="77">
        <v>41</v>
      </c>
      <c r="C49" s="78">
        <v>23210230261</v>
      </c>
      <c r="D49" s="78">
        <v>164345</v>
      </c>
      <c r="E49" s="79" t="s">
        <v>78</v>
      </c>
      <c r="F49" s="6">
        <v>29</v>
      </c>
      <c r="G49" s="7">
        <v>43</v>
      </c>
      <c r="H49" s="7">
        <v>72</v>
      </c>
      <c r="I49" s="7">
        <v>45</v>
      </c>
      <c r="J49" s="8">
        <v>22</v>
      </c>
      <c r="K49" s="9">
        <v>28</v>
      </c>
      <c r="L49" s="7">
        <v>49</v>
      </c>
      <c r="M49" s="7">
        <v>77</v>
      </c>
      <c r="N49" s="7">
        <v>28</v>
      </c>
      <c r="O49" s="7">
        <v>21</v>
      </c>
      <c r="P49" s="8">
        <v>21</v>
      </c>
      <c r="Q49" s="69">
        <v>27</v>
      </c>
      <c r="R49" s="7">
        <v>22</v>
      </c>
      <c r="S49" s="7">
        <v>49</v>
      </c>
      <c r="T49" s="7">
        <v>17</v>
      </c>
      <c r="U49" s="7">
        <v>18</v>
      </c>
      <c r="V49" s="5">
        <v>21</v>
      </c>
      <c r="W49" s="6">
        <v>28</v>
      </c>
      <c r="X49" s="2">
        <v>56</v>
      </c>
      <c r="Y49" s="2">
        <v>84</v>
      </c>
      <c r="Z49" s="2">
        <v>45</v>
      </c>
      <c r="AA49" s="2">
        <v>22</v>
      </c>
      <c r="AB49" s="5">
        <v>22</v>
      </c>
      <c r="AC49" s="6">
        <v>23</v>
      </c>
      <c r="AD49" s="5">
        <v>22</v>
      </c>
      <c r="AE49" s="18">
        <v>46</v>
      </c>
      <c r="AF49" s="83">
        <v>655</v>
      </c>
      <c r="AG49" s="84">
        <v>77.06</v>
      </c>
      <c r="AH49" s="80" t="s">
        <v>157</v>
      </c>
    </row>
    <row r="50" spans="1:34" ht="15.75" customHeight="1" thickBot="1">
      <c r="A50" s="73">
        <v>722</v>
      </c>
      <c r="B50" s="77">
        <v>42</v>
      </c>
      <c r="C50" s="78">
        <v>23210230262</v>
      </c>
      <c r="D50" s="78">
        <v>164346</v>
      </c>
      <c r="E50" s="79" t="s">
        <v>79</v>
      </c>
      <c r="F50" s="6">
        <v>30</v>
      </c>
      <c r="G50" s="7">
        <v>57</v>
      </c>
      <c r="H50" s="7">
        <v>87</v>
      </c>
      <c r="I50" s="7">
        <v>47</v>
      </c>
      <c r="J50" s="8">
        <v>23</v>
      </c>
      <c r="K50" s="9">
        <v>30</v>
      </c>
      <c r="L50" s="7">
        <v>54</v>
      </c>
      <c r="M50" s="7">
        <v>84</v>
      </c>
      <c r="N50" s="7">
        <v>48</v>
      </c>
      <c r="O50" s="7">
        <v>23</v>
      </c>
      <c r="P50" s="8">
        <v>24</v>
      </c>
      <c r="Q50" s="9">
        <v>30</v>
      </c>
      <c r="R50" s="7">
        <v>52</v>
      </c>
      <c r="S50" s="7">
        <v>82</v>
      </c>
      <c r="T50" s="7">
        <v>24</v>
      </c>
      <c r="U50" s="7">
        <v>23</v>
      </c>
      <c r="V50" s="5">
        <v>24</v>
      </c>
      <c r="W50" s="6">
        <v>30</v>
      </c>
      <c r="X50" s="2">
        <v>62</v>
      </c>
      <c r="Y50" s="2">
        <v>92</v>
      </c>
      <c r="Z50" s="2">
        <v>47</v>
      </c>
      <c r="AA50" s="2">
        <v>23</v>
      </c>
      <c r="AB50" s="5">
        <v>23</v>
      </c>
      <c r="AC50" s="6">
        <v>22</v>
      </c>
      <c r="AD50" s="5">
        <v>22</v>
      </c>
      <c r="AE50" s="18">
        <v>46</v>
      </c>
      <c r="AF50" s="83">
        <v>764</v>
      </c>
      <c r="AG50" s="84">
        <v>89.88</v>
      </c>
      <c r="AH50" s="80" t="s">
        <v>157</v>
      </c>
    </row>
    <row r="51" spans="1:34" ht="15.75" customHeight="1" thickBot="1">
      <c r="A51" s="73">
        <v>555</v>
      </c>
      <c r="B51" s="77">
        <v>43</v>
      </c>
      <c r="C51" s="78">
        <v>23210230263</v>
      </c>
      <c r="D51" s="78">
        <v>164347</v>
      </c>
      <c r="E51" s="79" t="s">
        <v>80</v>
      </c>
      <c r="F51" s="6">
        <v>28</v>
      </c>
      <c r="G51" s="7">
        <v>58</v>
      </c>
      <c r="H51" s="7">
        <v>86</v>
      </c>
      <c r="I51" s="7">
        <v>45</v>
      </c>
      <c r="J51" s="8">
        <v>21</v>
      </c>
      <c r="K51" s="9">
        <v>29</v>
      </c>
      <c r="L51" s="7">
        <v>53</v>
      </c>
      <c r="M51" s="7">
        <v>82</v>
      </c>
      <c r="N51" s="7">
        <v>36</v>
      </c>
      <c r="O51" s="7">
        <v>23</v>
      </c>
      <c r="P51" s="8">
        <v>21</v>
      </c>
      <c r="Q51" s="9">
        <v>22</v>
      </c>
      <c r="R51" s="7">
        <v>18</v>
      </c>
      <c r="S51" s="7">
        <v>40</v>
      </c>
      <c r="T51" s="7">
        <v>18</v>
      </c>
      <c r="U51" s="7">
        <v>19</v>
      </c>
      <c r="V51" s="5">
        <v>21</v>
      </c>
      <c r="W51" s="6">
        <v>30</v>
      </c>
      <c r="X51" s="2">
        <v>51</v>
      </c>
      <c r="Y51" s="2">
        <v>81</v>
      </c>
      <c r="Z51" s="2">
        <v>46</v>
      </c>
      <c r="AA51" s="2">
        <v>23</v>
      </c>
      <c r="AB51" s="5">
        <v>23</v>
      </c>
      <c r="AC51" s="6">
        <v>21</v>
      </c>
      <c r="AD51" s="5">
        <v>21</v>
      </c>
      <c r="AE51" s="18">
        <v>46</v>
      </c>
      <c r="AF51" s="83">
        <v>673</v>
      </c>
      <c r="AG51" s="84">
        <v>79.180000000000007</v>
      </c>
      <c r="AH51" s="81" t="s">
        <v>157</v>
      </c>
    </row>
    <row r="52" spans="1:34" ht="15.75" customHeight="1" thickBot="1">
      <c r="A52" s="73">
        <v>686</v>
      </c>
      <c r="B52" s="77">
        <v>44</v>
      </c>
      <c r="C52" s="78">
        <v>23210230264</v>
      </c>
      <c r="D52" s="78">
        <v>164348</v>
      </c>
      <c r="E52" s="86" t="s">
        <v>81</v>
      </c>
      <c r="F52" s="6">
        <v>28</v>
      </c>
      <c r="G52" s="7">
        <v>44</v>
      </c>
      <c r="H52" s="7">
        <v>72</v>
      </c>
      <c r="I52" s="7">
        <v>45</v>
      </c>
      <c r="J52" s="8">
        <v>21</v>
      </c>
      <c r="K52" s="9">
        <v>18</v>
      </c>
      <c r="L52" s="7">
        <v>39</v>
      </c>
      <c r="M52" s="7">
        <v>57</v>
      </c>
      <c r="N52" s="7">
        <v>32</v>
      </c>
      <c r="O52" s="7">
        <v>22</v>
      </c>
      <c r="P52" s="8">
        <v>21</v>
      </c>
      <c r="Q52" s="9">
        <v>24</v>
      </c>
      <c r="R52" s="70">
        <v>6</v>
      </c>
      <c r="S52" s="70">
        <v>30</v>
      </c>
      <c r="T52" s="7">
        <v>18</v>
      </c>
      <c r="U52" s="7">
        <v>19</v>
      </c>
      <c r="V52" s="5">
        <v>21</v>
      </c>
      <c r="W52" s="6">
        <v>26</v>
      </c>
      <c r="X52" s="2">
        <v>39</v>
      </c>
      <c r="Y52" s="2">
        <v>65</v>
      </c>
      <c r="Z52" s="2">
        <v>44</v>
      </c>
      <c r="AA52" s="2">
        <v>22</v>
      </c>
      <c r="AB52" s="5">
        <v>22</v>
      </c>
      <c r="AC52" s="6">
        <v>20</v>
      </c>
      <c r="AD52" s="5">
        <v>20</v>
      </c>
      <c r="AE52" s="18">
        <v>46</v>
      </c>
      <c r="AF52" s="83">
        <v>597</v>
      </c>
      <c r="AG52" s="84">
        <v>70.239999999999995</v>
      </c>
      <c r="AH52" s="80" t="s">
        <v>158</v>
      </c>
    </row>
    <row r="53" spans="1:34" ht="15.75" customHeight="1" thickBot="1">
      <c r="A53" s="73">
        <v>693</v>
      </c>
      <c r="B53" s="77">
        <v>45</v>
      </c>
      <c r="C53" s="78">
        <v>23210230265</v>
      </c>
      <c r="D53" s="78">
        <v>164349</v>
      </c>
      <c r="E53" s="79" t="s">
        <v>82</v>
      </c>
      <c r="F53" s="6">
        <v>23</v>
      </c>
      <c r="G53" s="7">
        <v>51</v>
      </c>
      <c r="H53" s="7">
        <v>74</v>
      </c>
      <c r="I53" s="7">
        <v>45</v>
      </c>
      <c r="J53" s="8">
        <v>22</v>
      </c>
      <c r="K53" s="9">
        <v>21</v>
      </c>
      <c r="L53" s="7">
        <v>41</v>
      </c>
      <c r="M53" s="7">
        <v>62</v>
      </c>
      <c r="N53" s="7">
        <v>32</v>
      </c>
      <c r="O53" s="7">
        <v>23</v>
      </c>
      <c r="P53" s="8">
        <v>22</v>
      </c>
      <c r="Q53" s="9">
        <v>20</v>
      </c>
      <c r="R53" s="70">
        <v>17</v>
      </c>
      <c r="S53" s="70">
        <v>37</v>
      </c>
      <c r="T53" s="7">
        <v>20</v>
      </c>
      <c r="U53" s="7">
        <v>18</v>
      </c>
      <c r="V53" s="5">
        <v>22</v>
      </c>
      <c r="W53" s="6">
        <v>22</v>
      </c>
      <c r="X53" s="2">
        <v>44</v>
      </c>
      <c r="Y53" s="2">
        <v>66</v>
      </c>
      <c r="Z53" s="2">
        <v>43</v>
      </c>
      <c r="AA53" s="2">
        <v>22</v>
      </c>
      <c r="AB53" s="5">
        <v>22</v>
      </c>
      <c r="AC53" s="6">
        <v>21</v>
      </c>
      <c r="AD53" s="5">
        <v>21</v>
      </c>
      <c r="AE53" s="18">
        <v>46</v>
      </c>
      <c r="AF53" s="83">
        <v>618</v>
      </c>
      <c r="AG53" s="84">
        <v>72.709999999999994</v>
      </c>
      <c r="AH53" s="80" t="s">
        <v>158</v>
      </c>
    </row>
    <row r="54" spans="1:34" ht="15.75" customHeight="1" thickBot="1">
      <c r="A54" s="73">
        <v>642</v>
      </c>
      <c r="B54" s="77">
        <v>46</v>
      </c>
      <c r="C54" s="78">
        <v>23210230266</v>
      </c>
      <c r="D54" s="78">
        <v>164350</v>
      </c>
      <c r="E54" s="79" t="s">
        <v>83</v>
      </c>
      <c r="F54" s="6">
        <v>29</v>
      </c>
      <c r="G54" s="7">
        <v>56</v>
      </c>
      <c r="H54" s="7">
        <v>85</v>
      </c>
      <c r="I54" s="7">
        <v>45</v>
      </c>
      <c r="J54" s="8">
        <v>22</v>
      </c>
      <c r="K54" s="9">
        <v>25</v>
      </c>
      <c r="L54" s="7">
        <v>49</v>
      </c>
      <c r="M54" s="7">
        <v>74</v>
      </c>
      <c r="N54" s="7">
        <v>28</v>
      </c>
      <c r="O54" s="7">
        <v>21</v>
      </c>
      <c r="P54" s="8">
        <v>21</v>
      </c>
      <c r="Q54" s="9">
        <v>24</v>
      </c>
      <c r="R54" s="7">
        <v>24</v>
      </c>
      <c r="S54" s="7">
        <v>48</v>
      </c>
      <c r="T54" s="7">
        <v>18</v>
      </c>
      <c r="U54" s="7">
        <v>18</v>
      </c>
      <c r="V54" s="5">
        <v>21</v>
      </c>
      <c r="W54" s="6">
        <v>23</v>
      </c>
      <c r="X54" s="2">
        <v>57</v>
      </c>
      <c r="Y54" s="2">
        <v>80</v>
      </c>
      <c r="Z54" s="2">
        <v>44</v>
      </c>
      <c r="AA54" s="2">
        <v>22</v>
      </c>
      <c r="AB54" s="5">
        <v>22</v>
      </c>
      <c r="AC54" s="6">
        <v>22</v>
      </c>
      <c r="AD54" s="5">
        <v>22</v>
      </c>
      <c r="AE54" s="18">
        <v>46</v>
      </c>
      <c r="AF54" s="83">
        <v>659</v>
      </c>
      <c r="AG54" s="84">
        <v>77.53</v>
      </c>
      <c r="AH54" s="87" t="s">
        <v>157</v>
      </c>
    </row>
    <row r="55" spans="1:34" ht="15.75" customHeight="1" thickBot="1">
      <c r="A55" s="73">
        <v>654</v>
      </c>
      <c r="B55" s="77">
        <v>47</v>
      </c>
      <c r="C55" s="78">
        <v>23210230267</v>
      </c>
      <c r="D55" s="78">
        <v>164351</v>
      </c>
      <c r="E55" s="79" t="s">
        <v>84</v>
      </c>
      <c r="F55" s="6">
        <v>27</v>
      </c>
      <c r="G55" s="7">
        <v>37</v>
      </c>
      <c r="H55" s="7">
        <v>64</v>
      </c>
      <c r="I55" s="7">
        <v>45</v>
      </c>
      <c r="J55" s="8">
        <v>22</v>
      </c>
      <c r="K55" s="9">
        <v>24</v>
      </c>
      <c r="L55" s="7">
        <v>28</v>
      </c>
      <c r="M55" s="7">
        <v>52</v>
      </c>
      <c r="N55" s="7">
        <v>38</v>
      </c>
      <c r="O55" s="7">
        <v>23</v>
      </c>
      <c r="P55" s="8">
        <v>21</v>
      </c>
      <c r="Q55" s="9">
        <v>26</v>
      </c>
      <c r="R55" s="7">
        <v>24</v>
      </c>
      <c r="S55" s="7">
        <v>50</v>
      </c>
      <c r="T55" s="7">
        <v>20</v>
      </c>
      <c r="U55" s="7">
        <v>20</v>
      </c>
      <c r="V55" s="5">
        <v>21</v>
      </c>
      <c r="W55" s="6">
        <v>26</v>
      </c>
      <c r="X55" s="2">
        <v>41</v>
      </c>
      <c r="Y55" s="2">
        <v>67</v>
      </c>
      <c r="Z55" s="2">
        <v>44</v>
      </c>
      <c r="AA55" s="2">
        <v>22</v>
      </c>
      <c r="AB55" s="5">
        <v>22</v>
      </c>
      <c r="AC55" s="6">
        <v>22</v>
      </c>
      <c r="AD55" s="5">
        <v>22</v>
      </c>
      <c r="AE55" s="18">
        <v>46</v>
      </c>
      <c r="AF55" s="83">
        <v>621</v>
      </c>
      <c r="AG55" s="84">
        <v>73.06</v>
      </c>
      <c r="AH55" s="80" t="s">
        <v>159</v>
      </c>
    </row>
    <row r="56" spans="1:34" ht="15.75" customHeight="1" thickBot="1">
      <c r="A56" s="73">
        <v>543</v>
      </c>
      <c r="B56" s="77">
        <v>48</v>
      </c>
      <c r="C56" s="78">
        <v>23210230268</v>
      </c>
      <c r="D56" s="78">
        <v>164352</v>
      </c>
      <c r="E56" s="79" t="s">
        <v>85</v>
      </c>
      <c r="F56" s="6">
        <v>28</v>
      </c>
      <c r="G56" s="7">
        <v>53</v>
      </c>
      <c r="H56" s="7">
        <v>81</v>
      </c>
      <c r="I56" s="7">
        <v>45</v>
      </c>
      <c r="J56" s="8">
        <v>22</v>
      </c>
      <c r="K56" s="9">
        <v>27</v>
      </c>
      <c r="L56" s="7">
        <v>51</v>
      </c>
      <c r="M56" s="7">
        <v>78</v>
      </c>
      <c r="N56" s="7">
        <v>42</v>
      </c>
      <c r="O56" s="7">
        <v>23</v>
      </c>
      <c r="P56" s="8">
        <v>21</v>
      </c>
      <c r="Q56" s="9">
        <v>24</v>
      </c>
      <c r="R56" s="7">
        <v>37</v>
      </c>
      <c r="S56" s="7">
        <v>61</v>
      </c>
      <c r="T56" s="7">
        <v>22</v>
      </c>
      <c r="U56" s="7">
        <v>20</v>
      </c>
      <c r="V56" s="5">
        <v>21</v>
      </c>
      <c r="W56" s="6">
        <v>29</v>
      </c>
      <c r="X56" s="2">
        <v>51</v>
      </c>
      <c r="Y56" s="2">
        <v>80</v>
      </c>
      <c r="Z56" s="2">
        <v>46</v>
      </c>
      <c r="AA56" s="2">
        <v>23</v>
      </c>
      <c r="AB56" s="5">
        <v>23</v>
      </c>
      <c r="AC56" s="6">
        <v>23</v>
      </c>
      <c r="AD56" s="5">
        <v>21</v>
      </c>
      <c r="AE56" s="18">
        <v>46</v>
      </c>
      <c r="AF56" s="83">
        <v>698</v>
      </c>
      <c r="AG56" s="84">
        <v>82.12</v>
      </c>
      <c r="AH56" s="87" t="s">
        <v>157</v>
      </c>
    </row>
    <row r="57" spans="1:34" ht="15.75" customHeight="1" thickBot="1">
      <c r="A57" s="73">
        <v>428</v>
      </c>
      <c r="B57" s="77">
        <v>49</v>
      </c>
      <c r="C57" s="78">
        <v>23210230269</v>
      </c>
      <c r="D57" s="78">
        <v>164353</v>
      </c>
      <c r="E57" s="79" t="s">
        <v>86</v>
      </c>
      <c r="F57" s="6">
        <v>27</v>
      </c>
      <c r="G57" s="7">
        <v>62</v>
      </c>
      <c r="H57" s="7">
        <v>89</v>
      </c>
      <c r="I57" s="7">
        <v>44</v>
      </c>
      <c r="J57" s="8">
        <v>21</v>
      </c>
      <c r="K57" s="9">
        <v>27</v>
      </c>
      <c r="L57" s="7">
        <v>54</v>
      </c>
      <c r="M57" s="7">
        <v>81</v>
      </c>
      <c r="N57" s="7">
        <v>35</v>
      </c>
      <c r="O57" s="7">
        <v>22</v>
      </c>
      <c r="P57" s="8">
        <v>22</v>
      </c>
      <c r="Q57" s="9">
        <v>26</v>
      </c>
      <c r="R57" s="7">
        <v>27</v>
      </c>
      <c r="S57" s="7">
        <v>53</v>
      </c>
      <c r="T57" s="7">
        <v>19</v>
      </c>
      <c r="U57" s="7">
        <v>19</v>
      </c>
      <c r="V57" s="5">
        <v>22</v>
      </c>
      <c r="W57" s="6">
        <v>28</v>
      </c>
      <c r="X57" s="2">
        <v>52</v>
      </c>
      <c r="Y57" s="2">
        <v>80</v>
      </c>
      <c r="Z57" s="2">
        <v>44</v>
      </c>
      <c r="AA57" s="2">
        <v>22</v>
      </c>
      <c r="AB57" s="5">
        <v>22</v>
      </c>
      <c r="AC57" s="6">
        <v>21</v>
      </c>
      <c r="AD57" s="5">
        <v>19</v>
      </c>
      <c r="AE57" s="18">
        <v>46</v>
      </c>
      <c r="AF57" s="83">
        <v>681</v>
      </c>
      <c r="AG57" s="84">
        <v>80.12</v>
      </c>
      <c r="AH57" s="81" t="s">
        <v>157</v>
      </c>
    </row>
    <row r="58" spans="1:34" ht="15.75" customHeight="1" thickBot="1">
      <c r="A58" s="73">
        <v>643</v>
      </c>
      <c r="B58" s="77">
        <v>50</v>
      </c>
      <c r="C58" s="78">
        <v>23210230271</v>
      </c>
      <c r="D58" s="78">
        <v>164354</v>
      </c>
      <c r="E58" s="79" t="s">
        <v>87</v>
      </c>
      <c r="F58" s="6">
        <v>28</v>
      </c>
      <c r="G58" s="7">
        <v>62</v>
      </c>
      <c r="H58" s="7">
        <v>90</v>
      </c>
      <c r="I58" s="7">
        <v>45</v>
      </c>
      <c r="J58" s="8">
        <v>21</v>
      </c>
      <c r="K58" s="9">
        <v>28</v>
      </c>
      <c r="L58" s="7">
        <v>49</v>
      </c>
      <c r="M58" s="7">
        <v>77</v>
      </c>
      <c r="N58" s="7">
        <v>32</v>
      </c>
      <c r="O58" s="7">
        <v>21</v>
      </c>
      <c r="P58" s="8">
        <v>21</v>
      </c>
      <c r="Q58" s="9">
        <v>25</v>
      </c>
      <c r="R58" s="7">
        <v>31</v>
      </c>
      <c r="S58" s="7">
        <v>56</v>
      </c>
      <c r="T58" s="7">
        <v>19</v>
      </c>
      <c r="U58" s="7">
        <v>21</v>
      </c>
      <c r="V58" s="5">
        <v>21</v>
      </c>
      <c r="W58" s="6">
        <v>25</v>
      </c>
      <c r="X58" s="2">
        <v>49</v>
      </c>
      <c r="Y58" s="2">
        <v>74</v>
      </c>
      <c r="Z58" s="2">
        <v>44</v>
      </c>
      <c r="AA58" s="2">
        <v>22</v>
      </c>
      <c r="AB58" s="5">
        <v>22</v>
      </c>
      <c r="AC58" s="6">
        <v>21</v>
      </c>
      <c r="AD58" s="5">
        <v>21</v>
      </c>
      <c r="AE58" s="18">
        <v>46</v>
      </c>
      <c r="AF58" s="83">
        <v>674</v>
      </c>
      <c r="AG58" s="84">
        <v>79.290000000000006</v>
      </c>
      <c r="AH58" s="81" t="s">
        <v>157</v>
      </c>
    </row>
    <row r="59" spans="1:34" ht="15.75" customHeight="1" thickBot="1">
      <c r="A59" s="73">
        <v>700</v>
      </c>
      <c r="B59" s="77">
        <v>51</v>
      </c>
      <c r="C59" s="78">
        <v>23210230272</v>
      </c>
      <c r="D59" s="78">
        <v>164355</v>
      </c>
      <c r="E59" s="79" t="s">
        <v>88</v>
      </c>
      <c r="F59" s="6">
        <v>30</v>
      </c>
      <c r="G59" s="7">
        <v>61</v>
      </c>
      <c r="H59" s="7">
        <v>91</v>
      </c>
      <c r="I59" s="7">
        <v>45</v>
      </c>
      <c r="J59" s="8">
        <v>22</v>
      </c>
      <c r="K59" s="9">
        <v>27</v>
      </c>
      <c r="L59" s="7">
        <v>54</v>
      </c>
      <c r="M59" s="7">
        <v>81</v>
      </c>
      <c r="N59" s="7">
        <v>28</v>
      </c>
      <c r="O59" s="7">
        <v>19</v>
      </c>
      <c r="P59" s="8">
        <v>21</v>
      </c>
      <c r="Q59" s="9">
        <v>25</v>
      </c>
      <c r="R59" s="7">
        <v>32</v>
      </c>
      <c r="S59" s="7">
        <v>57</v>
      </c>
      <c r="T59" s="7">
        <v>21</v>
      </c>
      <c r="U59" s="7">
        <v>18</v>
      </c>
      <c r="V59" s="5">
        <v>21</v>
      </c>
      <c r="W59" s="6">
        <v>30</v>
      </c>
      <c r="X59" s="2">
        <v>57</v>
      </c>
      <c r="Y59" s="2">
        <v>87</v>
      </c>
      <c r="Z59" s="2">
        <v>45</v>
      </c>
      <c r="AA59" s="2">
        <v>22</v>
      </c>
      <c r="AB59" s="5">
        <v>22</v>
      </c>
      <c r="AC59" s="6">
        <v>21</v>
      </c>
      <c r="AD59" s="5">
        <v>21</v>
      </c>
      <c r="AE59" s="18">
        <v>46</v>
      </c>
      <c r="AF59" s="83">
        <v>688</v>
      </c>
      <c r="AG59" s="84">
        <v>80.94</v>
      </c>
      <c r="AH59" s="81" t="s">
        <v>157</v>
      </c>
    </row>
    <row r="60" spans="1:34" ht="15.75" customHeight="1" thickBot="1">
      <c r="A60" s="73">
        <v>647</v>
      </c>
      <c r="B60" s="77">
        <v>52</v>
      </c>
      <c r="C60" s="78">
        <v>23210230273</v>
      </c>
      <c r="D60" s="78">
        <v>164356</v>
      </c>
      <c r="E60" s="79" t="s">
        <v>89</v>
      </c>
      <c r="F60" s="6">
        <v>30</v>
      </c>
      <c r="G60" s="7">
        <v>62</v>
      </c>
      <c r="H60" s="7">
        <v>92</v>
      </c>
      <c r="I60" s="7">
        <v>45</v>
      </c>
      <c r="J60" s="8">
        <v>22</v>
      </c>
      <c r="K60" s="9">
        <v>29</v>
      </c>
      <c r="L60" s="7">
        <v>56</v>
      </c>
      <c r="M60" s="7">
        <v>85</v>
      </c>
      <c r="N60" s="7">
        <v>38</v>
      </c>
      <c r="O60" s="7">
        <v>23</v>
      </c>
      <c r="P60" s="8">
        <v>22</v>
      </c>
      <c r="Q60" s="9">
        <v>29</v>
      </c>
      <c r="R60" s="7">
        <v>38</v>
      </c>
      <c r="S60" s="7">
        <v>67</v>
      </c>
      <c r="T60" s="7">
        <v>23</v>
      </c>
      <c r="U60" s="7">
        <v>20</v>
      </c>
      <c r="V60" s="5">
        <v>22</v>
      </c>
      <c r="W60" s="6">
        <v>30</v>
      </c>
      <c r="X60" s="2">
        <v>61</v>
      </c>
      <c r="Y60" s="2">
        <v>91</v>
      </c>
      <c r="Z60" s="2">
        <v>47</v>
      </c>
      <c r="AA60" s="2">
        <v>23</v>
      </c>
      <c r="AB60" s="5">
        <v>23</v>
      </c>
      <c r="AC60" s="6">
        <v>23</v>
      </c>
      <c r="AD60" s="5">
        <v>22</v>
      </c>
      <c r="AE60" s="18">
        <v>46</v>
      </c>
      <c r="AF60" s="83">
        <v>734</v>
      </c>
      <c r="AG60" s="84">
        <v>86.35</v>
      </c>
      <c r="AH60" s="81" t="s">
        <v>157</v>
      </c>
    </row>
    <row r="61" spans="1:34" ht="15.75" customHeight="1" thickBot="1">
      <c r="A61" s="73">
        <v>720</v>
      </c>
      <c r="B61" s="77">
        <v>53</v>
      </c>
      <c r="C61" s="78">
        <v>23210230274</v>
      </c>
      <c r="D61" s="78">
        <v>164357</v>
      </c>
      <c r="E61" s="79" t="s">
        <v>90</v>
      </c>
      <c r="F61" s="6">
        <v>30</v>
      </c>
      <c r="G61" s="7">
        <v>60</v>
      </c>
      <c r="H61" s="7">
        <v>90</v>
      </c>
      <c r="I61" s="7">
        <v>47</v>
      </c>
      <c r="J61" s="8">
        <v>23</v>
      </c>
      <c r="K61" s="9">
        <v>27</v>
      </c>
      <c r="L61" s="7">
        <v>58</v>
      </c>
      <c r="M61" s="7">
        <v>85</v>
      </c>
      <c r="N61" s="7">
        <v>36</v>
      </c>
      <c r="O61" s="7">
        <v>24</v>
      </c>
      <c r="P61" s="8">
        <v>21</v>
      </c>
      <c r="Q61" s="9">
        <v>22</v>
      </c>
      <c r="R61" s="7">
        <v>32</v>
      </c>
      <c r="S61" s="7">
        <v>54</v>
      </c>
      <c r="T61" s="7">
        <v>21</v>
      </c>
      <c r="U61" s="7">
        <v>19</v>
      </c>
      <c r="V61" s="5">
        <v>21</v>
      </c>
      <c r="W61" s="6">
        <v>25</v>
      </c>
      <c r="X61" s="2">
        <v>53</v>
      </c>
      <c r="Y61" s="2">
        <v>78</v>
      </c>
      <c r="Z61" s="2">
        <v>44</v>
      </c>
      <c r="AA61" s="2">
        <v>22</v>
      </c>
      <c r="AB61" s="5">
        <v>22</v>
      </c>
      <c r="AC61" s="6">
        <v>22</v>
      </c>
      <c r="AD61" s="5">
        <v>21</v>
      </c>
      <c r="AE61" s="18">
        <v>46</v>
      </c>
      <c r="AF61" s="83">
        <v>696</v>
      </c>
      <c r="AG61" s="84">
        <v>81.88</v>
      </c>
      <c r="AH61" s="81" t="s">
        <v>157</v>
      </c>
    </row>
    <row r="62" spans="1:34" ht="15.75" customHeight="1" thickBot="1">
      <c r="A62" s="73">
        <v>640</v>
      </c>
      <c r="B62" s="77">
        <v>54</v>
      </c>
      <c r="C62" s="78">
        <v>23210230275</v>
      </c>
      <c r="D62" s="78">
        <v>164358</v>
      </c>
      <c r="E62" s="79" t="s">
        <v>91</v>
      </c>
      <c r="F62" s="6">
        <v>30</v>
      </c>
      <c r="G62" s="7">
        <v>57</v>
      </c>
      <c r="H62" s="7">
        <v>87</v>
      </c>
      <c r="I62" s="7">
        <v>47</v>
      </c>
      <c r="J62" s="8">
        <v>23</v>
      </c>
      <c r="K62" s="9">
        <v>30</v>
      </c>
      <c r="L62" s="7">
        <v>58</v>
      </c>
      <c r="M62" s="7">
        <v>88</v>
      </c>
      <c r="N62" s="7">
        <v>47</v>
      </c>
      <c r="O62" s="7">
        <v>24</v>
      </c>
      <c r="P62" s="8">
        <v>24</v>
      </c>
      <c r="Q62" s="9">
        <v>29</v>
      </c>
      <c r="R62" s="7">
        <v>50</v>
      </c>
      <c r="S62" s="7">
        <v>79</v>
      </c>
      <c r="T62" s="7">
        <v>23</v>
      </c>
      <c r="U62" s="7">
        <v>23</v>
      </c>
      <c r="V62" s="5">
        <v>24</v>
      </c>
      <c r="W62" s="6">
        <v>30</v>
      </c>
      <c r="X62" s="2">
        <v>51</v>
      </c>
      <c r="Y62" s="2">
        <v>81</v>
      </c>
      <c r="Z62" s="2">
        <v>47</v>
      </c>
      <c r="AA62" s="2">
        <v>23</v>
      </c>
      <c r="AB62" s="5">
        <v>23</v>
      </c>
      <c r="AC62" s="6">
        <v>23</v>
      </c>
      <c r="AD62" s="5">
        <v>23</v>
      </c>
      <c r="AE62" s="18">
        <v>46</v>
      </c>
      <c r="AF62" s="83">
        <v>755</v>
      </c>
      <c r="AG62" s="84">
        <v>88.82</v>
      </c>
      <c r="AH62" s="81" t="s">
        <v>157</v>
      </c>
    </row>
    <row r="63" spans="1:34" ht="15.75" customHeight="1" thickBot="1">
      <c r="A63" s="73">
        <v>589</v>
      </c>
      <c r="B63" s="77">
        <v>55</v>
      </c>
      <c r="C63" s="78">
        <v>23210230276</v>
      </c>
      <c r="D63" s="78">
        <v>164359</v>
      </c>
      <c r="E63" s="79" t="s">
        <v>92</v>
      </c>
      <c r="F63" s="6">
        <v>30</v>
      </c>
      <c r="G63" s="7">
        <v>67</v>
      </c>
      <c r="H63" s="7">
        <v>97</v>
      </c>
      <c r="I63" s="7">
        <v>47</v>
      </c>
      <c r="J63" s="8">
        <v>23</v>
      </c>
      <c r="K63" s="9">
        <v>30</v>
      </c>
      <c r="L63" s="7">
        <v>61</v>
      </c>
      <c r="M63" s="7">
        <v>91</v>
      </c>
      <c r="N63" s="7">
        <v>46</v>
      </c>
      <c r="O63" s="7">
        <v>23</v>
      </c>
      <c r="P63" s="8">
        <v>23</v>
      </c>
      <c r="Q63" s="9">
        <v>29</v>
      </c>
      <c r="R63" s="7">
        <v>53</v>
      </c>
      <c r="S63" s="7">
        <v>82</v>
      </c>
      <c r="T63" s="7">
        <v>22</v>
      </c>
      <c r="U63" s="7">
        <v>23</v>
      </c>
      <c r="V63" s="5">
        <v>23</v>
      </c>
      <c r="W63" s="6">
        <v>30</v>
      </c>
      <c r="X63" s="2">
        <v>64</v>
      </c>
      <c r="Y63" s="2">
        <v>94</v>
      </c>
      <c r="Z63" s="2">
        <v>48</v>
      </c>
      <c r="AA63" s="2">
        <v>23</v>
      </c>
      <c r="AB63" s="5">
        <v>23</v>
      </c>
      <c r="AC63" s="6">
        <v>23</v>
      </c>
      <c r="AD63" s="5">
        <v>23</v>
      </c>
      <c r="AE63" s="18">
        <v>46</v>
      </c>
      <c r="AF63" s="83">
        <v>780</v>
      </c>
      <c r="AG63" s="84">
        <v>91.77</v>
      </c>
      <c r="AH63" s="80" t="s">
        <v>157</v>
      </c>
    </row>
    <row r="64" spans="1:34" ht="15" customHeight="1" thickBot="1">
      <c r="A64" s="73">
        <v>602</v>
      </c>
      <c r="B64" s="77">
        <v>56</v>
      </c>
      <c r="C64" s="78">
        <v>23210230277</v>
      </c>
      <c r="D64" s="78">
        <v>164360</v>
      </c>
      <c r="E64" s="79" t="s">
        <v>93</v>
      </c>
      <c r="F64" s="6">
        <v>28</v>
      </c>
      <c r="G64" s="7">
        <v>50</v>
      </c>
      <c r="H64" s="7">
        <v>78</v>
      </c>
      <c r="I64" s="7">
        <v>45</v>
      </c>
      <c r="J64" s="8">
        <v>22</v>
      </c>
      <c r="K64" s="9">
        <v>28</v>
      </c>
      <c r="L64" s="7">
        <v>54</v>
      </c>
      <c r="M64" s="7">
        <v>82</v>
      </c>
      <c r="N64" s="7">
        <v>46</v>
      </c>
      <c r="O64" s="7">
        <v>23</v>
      </c>
      <c r="P64" s="8">
        <v>22</v>
      </c>
      <c r="Q64" s="9">
        <v>23</v>
      </c>
      <c r="R64" s="7">
        <v>18</v>
      </c>
      <c r="S64" s="7">
        <v>41</v>
      </c>
      <c r="T64" s="7">
        <v>23</v>
      </c>
      <c r="U64" s="7">
        <v>23</v>
      </c>
      <c r="V64" s="5">
        <v>22</v>
      </c>
      <c r="W64" s="6">
        <v>27</v>
      </c>
      <c r="X64" s="2">
        <v>49</v>
      </c>
      <c r="Y64" s="2">
        <v>76</v>
      </c>
      <c r="Z64" s="2">
        <v>46</v>
      </c>
      <c r="AA64" s="2">
        <v>23</v>
      </c>
      <c r="AB64" s="5">
        <v>23</v>
      </c>
      <c r="AC64" s="6">
        <v>22</v>
      </c>
      <c r="AD64" s="5">
        <v>22</v>
      </c>
      <c r="AE64" s="18">
        <v>46</v>
      </c>
      <c r="AF64" s="83">
        <v>685</v>
      </c>
      <c r="AG64" s="84">
        <v>80.59</v>
      </c>
      <c r="AH64" s="80" t="s">
        <v>157</v>
      </c>
    </row>
    <row r="65" spans="1:34" ht="15.75" customHeight="1" thickBot="1">
      <c r="A65" s="73">
        <v>678</v>
      </c>
      <c r="B65" s="77">
        <v>57</v>
      </c>
      <c r="C65" s="78">
        <v>23210230278</v>
      </c>
      <c r="D65" s="78">
        <v>164361</v>
      </c>
      <c r="E65" s="79" t="s">
        <v>94</v>
      </c>
      <c r="F65" s="6">
        <v>30</v>
      </c>
      <c r="G65" s="7">
        <v>54</v>
      </c>
      <c r="H65" s="7">
        <v>84</v>
      </c>
      <c r="I65" s="7">
        <v>47</v>
      </c>
      <c r="J65" s="8">
        <v>23</v>
      </c>
      <c r="K65" s="9">
        <v>30</v>
      </c>
      <c r="L65" s="7">
        <v>56</v>
      </c>
      <c r="M65" s="7">
        <v>86</v>
      </c>
      <c r="N65" s="7">
        <v>45</v>
      </c>
      <c r="O65" s="7">
        <v>22</v>
      </c>
      <c r="P65" s="8">
        <v>23</v>
      </c>
      <c r="Q65" s="9">
        <v>27</v>
      </c>
      <c r="R65" s="7">
        <v>42</v>
      </c>
      <c r="S65" s="7">
        <v>69</v>
      </c>
      <c r="T65" s="7">
        <v>22</v>
      </c>
      <c r="U65" s="7">
        <v>22</v>
      </c>
      <c r="V65" s="5">
        <v>23</v>
      </c>
      <c r="W65" s="6">
        <v>30</v>
      </c>
      <c r="X65" s="2">
        <v>56</v>
      </c>
      <c r="Y65" s="2">
        <v>86</v>
      </c>
      <c r="Z65" s="2">
        <v>47</v>
      </c>
      <c r="AA65" s="2">
        <v>23</v>
      </c>
      <c r="AB65" s="5">
        <v>23</v>
      </c>
      <c r="AC65" s="6">
        <v>23</v>
      </c>
      <c r="AD65" s="5">
        <v>22</v>
      </c>
      <c r="AE65" s="18">
        <v>46</v>
      </c>
      <c r="AF65" s="83">
        <v>736</v>
      </c>
      <c r="AG65" s="84">
        <v>86.59</v>
      </c>
      <c r="AH65" s="81" t="s">
        <v>157</v>
      </c>
    </row>
    <row r="66" spans="1:34" ht="15.75" customHeight="1" thickBot="1">
      <c r="A66" s="73">
        <v>709</v>
      </c>
      <c r="B66" s="77">
        <v>58</v>
      </c>
      <c r="C66" s="78">
        <v>23210230279</v>
      </c>
      <c r="D66" s="78">
        <v>164362</v>
      </c>
      <c r="E66" s="79" t="s">
        <v>95</v>
      </c>
      <c r="F66" s="6">
        <v>29</v>
      </c>
      <c r="G66" s="7">
        <v>54</v>
      </c>
      <c r="H66" s="7">
        <v>83</v>
      </c>
      <c r="I66" s="7">
        <v>45</v>
      </c>
      <c r="J66" s="8">
        <v>22</v>
      </c>
      <c r="K66" s="9">
        <v>28</v>
      </c>
      <c r="L66" s="7">
        <v>48</v>
      </c>
      <c r="M66" s="7">
        <v>76</v>
      </c>
      <c r="N66" s="7">
        <v>33</v>
      </c>
      <c r="O66" s="7">
        <v>23</v>
      </c>
      <c r="P66" s="8">
        <v>20</v>
      </c>
      <c r="Q66" s="9">
        <v>20</v>
      </c>
      <c r="R66" s="7">
        <v>26</v>
      </c>
      <c r="S66" s="7">
        <v>46</v>
      </c>
      <c r="T66" s="7">
        <v>20</v>
      </c>
      <c r="U66" s="7">
        <v>18</v>
      </c>
      <c r="V66" s="5">
        <v>20</v>
      </c>
      <c r="W66" s="6">
        <v>27</v>
      </c>
      <c r="X66" s="2">
        <v>57</v>
      </c>
      <c r="Y66" s="2">
        <v>84</v>
      </c>
      <c r="Z66" s="2">
        <v>46</v>
      </c>
      <c r="AA66" s="2">
        <v>23</v>
      </c>
      <c r="AB66" s="5">
        <v>23</v>
      </c>
      <c r="AC66" s="6">
        <v>20</v>
      </c>
      <c r="AD66" s="5">
        <v>19</v>
      </c>
      <c r="AE66" s="18">
        <v>46</v>
      </c>
      <c r="AF66" s="83">
        <v>667</v>
      </c>
      <c r="AG66" s="84">
        <v>78.47</v>
      </c>
      <c r="AH66" s="81" t="s">
        <v>157</v>
      </c>
    </row>
    <row r="67" spans="1:34" ht="15.75" customHeight="1" thickBot="1">
      <c r="A67" s="73">
        <v>698</v>
      </c>
      <c r="B67" s="77">
        <v>59</v>
      </c>
      <c r="C67" s="78">
        <v>23210230280</v>
      </c>
      <c r="D67" s="78">
        <v>164363</v>
      </c>
      <c r="E67" s="79" t="s">
        <v>96</v>
      </c>
      <c r="F67" s="6">
        <v>30</v>
      </c>
      <c r="G67" s="7">
        <v>61</v>
      </c>
      <c r="H67" s="7">
        <v>91</v>
      </c>
      <c r="I67" s="7">
        <v>45</v>
      </c>
      <c r="J67" s="8">
        <v>22</v>
      </c>
      <c r="K67" s="9">
        <v>30</v>
      </c>
      <c r="L67" s="7">
        <v>54</v>
      </c>
      <c r="M67" s="7">
        <v>84</v>
      </c>
      <c r="N67" s="7">
        <v>42</v>
      </c>
      <c r="O67" s="7">
        <v>21</v>
      </c>
      <c r="P67" s="8">
        <v>21</v>
      </c>
      <c r="Q67" s="88">
        <v>29</v>
      </c>
      <c r="R67" s="7">
        <v>48</v>
      </c>
      <c r="S67" s="7">
        <v>77</v>
      </c>
      <c r="T67" s="89">
        <v>22</v>
      </c>
      <c r="U67" s="89">
        <v>21</v>
      </c>
      <c r="V67" s="87">
        <v>21</v>
      </c>
      <c r="W67" s="83">
        <v>30</v>
      </c>
      <c r="X67" s="84">
        <v>67</v>
      </c>
      <c r="Y67" s="84">
        <v>97</v>
      </c>
      <c r="Z67" s="84">
        <v>47</v>
      </c>
      <c r="AA67" s="84">
        <v>23</v>
      </c>
      <c r="AB67" s="87">
        <v>23</v>
      </c>
      <c r="AC67" s="83">
        <v>22</v>
      </c>
      <c r="AD67" s="87">
        <v>21</v>
      </c>
      <c r="AE67" s="90">
        <v>46</v>
      </c>
      <c r="AF67" s="83">
        <v>746</v>
      </c>
      <c r="AG67" s="84">
        <v>87.77</v>
      </c>
      <c r="AH67" s="81" t="s">
        <v>157</v>
      </c>
    </row>
    <row r="68" spans="1:34" ht="15.75" customHeight="1" thickBot="1">
      <c r="A68" s="73">
        <v>590</v>
      </c>
      <c r="B68" s="77">
        <v>60</v>
      </c>
      <c r="C68" s="78">
        <v>23210230281</v>
      </c>
      <c r="D68" s="78">
        <v>164364</v>
      </c>
      <c r="E68" s="79" t="s">
        <v>97</v>
      </c>
      <c r="F68" s="6">
        <v>30</v>
      </c>
      <c r="G68" s="7">
        <v>62</v>
      </c>
      <c r="H68" s="7">
        <v>92</v>
      </c>
      <c r="I68" s="7">
        <v>46</v>
      </c>
      <c r="J68" s="8">
        <v>22</v>
      </c>
      <c r="K68" s="9">
        <v>28</v>
      </c>
      <c r="L68" s="7">
        <v>56</v>
      </c>
      <c r="M68" s="7">
        <v>84</v>
      </c>
      <c r="N68" s="7">
        <v>34</v>
      </c>
      <c r="O68" s="7">
        <v>23</v>
      </c>
      <c r="P68" s="8">
        <v>21</v>
      </c>
      <c r="Q68" s="88">
        <v>29</v>
      </c>
      <c r="R68" s="7">
        <v>47</v>
      </c>
      <c r="S68" s="7">
        <v>76</v>
      </c>
      <c r="T68" s="89">
        <v>19</v>
      </c>
      <c r="U68" s="89">
        <v>19</v>
      </c>
      <c r="V68" s="87">
        <v>21</v>
      </c>
      <c r="W68" s="83">
        <v>30</v>
      </c>
      <c r="X68" s="84">
        <v>56</v>
      </c>
      <c r="Y68" s="84">
        <v>86</v>
      </c>
      <c r="Z68" s="84">
        <v>47</v>
      </c>
      <c r="AA68" s="84">
        <v>23</v>
      </c>
      <c r="AB68" s="87">
        <v>23</v>
      </c>
      <c r="AC68" s="83">
        <v>22</v>
      </c>
      <c r="AD68" s="87">
        <v>22</v>
      </c>
      <c r="AE68" s="90">
        <v>46</v>
      </c>
      <c r="AF68" s="83">
        <v>726</v>
      </c>
      <c r="AG68" s="84">
        <v>85.41</v>
      </c>
      <c r="AH68" s="81" t="s">
        <v>157</v>
      </c>
    </row>
    <row r="69" spans="1:34" ht="15.75" customHeight="1" thickBot="1">
      <c r="A69" s="73">
        <v>718</v>
      </c>
      <c r="B69" s="77">
        <v>61</v>
      </c>
      <c r="C69" s="78">
        <v>23210230282</v>
      </c>
      <c r="D69" s="78">
        <v>164365</v>
      </c>
      <c r="E69" s="79" t="s">
        <v>98</v>
      </c>
      <c r="F69" s="6">
        <v>28</v>
      </c>
      <c r="G69" s="7">
        <v>43</v>
      </c>
      <c r="H69" s="7">
        <v>71</v>
      </c>
      <c r="I69" s="7">
        <v>44</v>
      </c>
      <c r="J69" s="8">
        <v>22</v>
      </c>
      <c r="K69" s="9">
        <v>13</v>
      </c>
      <c r="L69" s="7">
        <v>49</v>
      </c>
      <c r="M69" s="7">
        <v>62</v>
      </c>
      <c r="N69" s="7">
        <v>28</v>
      </c>
      <c r="O69" s="7">
        <v>21</v>
      </c>
      <c r="P69" s="8">
        <v>22</v>
      </c>
      <c r="Q69" s="88">
        <v>20</v>
      </c>
      <c r="R69" s="7">
        <v>21</v>
      </c>
      <c r="S69" s="7">
        <v>41</v>
      </c>
      <c r="T69" s="89">
        <v>19</v>
      </c>
      <c r="U69" s="89">
        <v>18</v>
      </c>
      <c r="V69" s="87">
        <v>22</v>
      </c>
      <c r="W69" s="83">
        <v>15</v>
      </c>
      <c r="X69" s="84">
        <v>42</v>
      </c>
      <c r="Y69" s="84">
        <v>57</v>
      </c>
      <c r="Z69" s="84">
        <v>42</v>
      </c>
      <c r="AA69" s="84">
        <v>22</v>
      </c>
      <c r="AB69" s="87">
        <v>21</v>
      </c>
      <c r="AC69" s="83">
        <v>17</v>
      </c>
      <c r="AD69" s="87">
        <v>19</v>
      </c>
      <c r="AE69" s="90">
        <v>44</v>
      </c>
      <c r="AF69" s="83">
        <v>592</v>
      </c>
      <c r="AG69" s="91">
        <v>0.69650000000000001</v>
      </c>
      <c r="AH69" s="81" t="s">
        <v>159</v>
      </c>
    </row>
    <row r="70" spans="1:34" ht="15.75" customHeight="1" thickBot="1">
      <c r="A70" s="73">
        <v>612</v>
      </c>
      <c r="B70" s="77">
        <v>62</v>
      </c>
      <c r="C70" s="78">
        <v>23210230283</v>
      </c>
      <c r="D70" s="78">
        <v>164366</v>
      </c>
      <c r="E70" s="79" t="s">
        <v>99</v>
      </c>
      <c r="F70" s="6">
        <v>18</v>
      </c>
      <c r="G70" s="7">
        <v>53</v>
      </c>
      <c r="H70" s="7">
        <v>71</v>
      </c>
      <c r="I70" s="7">
        <v>45</v>
      </c>
      <c r="J70" s="8">
        <v>20</v>
      </c>
      <c r="K70" s="9">
        <v>26</v>
      </c>
      <c r="L70" s="7">
        <v>45</v>
      </c>
      <c r="M70" s="7">
        <v>71</v>
      </c>
      <c r="N70" s="7">
        <v>25</v>
      </c>
      <c r="O70" s="7">
        <v>21</v>
      </c>
      <c r="P70" s="8">
        <v>19</v>
      </c>
      <c r="Q70" s="88">
        <v>19</v>
      </c>
      <c r="R70" s="7">
        <v>26</v>
      </c>
      <c r="S70" s="7">
        <v>45</v>
      </c>
      <c r="T70" s="89">
        <v>16</v>
      </c>
      <c r="U70" s="89">
        <v>18</v>
      </c>
      <c r="V70" s="87">
        <v>19</v>
      </c>
      <c r="W70" s="83">
        <v>12</v>
      </c>
      <c r="X70" s="84">
        <v>42</v>
      </c>
      <c r="Y70" s="84">
        <v>54</v>
      </c>
      <c r="Z70" s="84">
        <v>40</v>
      </c>
      <c r="AA70" s="84">
        <v>20</v>
      </c>
      <c r="AB70" s="87">
        <v>20</v>
      </c>
      <c r="AC70" s="83">
        <v>18</v>
      </c>
      <c r="AD70" s="87">
        <v>19</v>
      </c>
      <c r="AE70" s="90">
        <v>44</v>
      </c>
      <c r="AF70" s="83">
        <v>585</v>
      </c>
      <c r="AG70" s="91">
        <v>0.68820000000000003</v>
      </c>
      <c r="AH70" s="81" t="s">
        <v>159</v>
      </c>
    </row>
    <row r="71" spans="1:34" ht="15.75" customHeight="1" thickBot="1">
      <c r="A71" s="73">
        <v>558</v>
      </c>
      <c r="B71" s="77">
        <v>63</v>
      </c>
      <c r="C71" s="78">
        <v>23210230284</v>
      </c>
      <c r="D71" s="78">
        <v>164367</v>
      </c>
      <c r="E71" s="79" t="s">
        <v>100</v>
      </c>
      <c r="F71" s="6">
        <v>23</v>
      </c>
      <c r="G71" s="7">
        <v>43</v>
      </c>
      <c r="H71" s="7">
        <v>66</v>
      </c>
      <c r="I71" s="7">
        <v>45</v>
      </c>
      <c r="J71" s="8">
        <v>22</v>
      </c>
      <c r="K71" s="9">
        <v>28</v>
      </c>
      <c r="L71" s="7">
        <v>49</v>
      </c>
      <c r="M71" s="7">
        <v>77</v>
      </c>
      <c r="N71" s="7">
        <v>34</v>
      </c>
      <c r="O71" s="7">
        <v>22</v>
      </c>
      <c r="P71" s="8">
        <v>21</v>
      </c>
      <c r="Q71" s="88">
        <v>22</v>
      </c>
      <c r="R71" s="7">
        <v>22</v>
      </c>
      <c r="S71" s="7">
        <v>44</v>
      </c>
      <c r="T71" s="89">
        <v>19</v>
      </c>
      <c r="U71" s="89">
        <v>19</v>
      </c>
      <c r="V71" s="87">
        <v>21</v>
      </c>
      <c r="W71" s="83">
        <v>19</v>
      </c>
      <c r="X71" s="84">
        <v>38</v>
      </c>
      <c r="Y71" s="84">
        <v>57</v>
      </c>
      <c r="Z71" s="84">
        <v>43</v>
      </c>
      <c r="AA71" s="84">
        <v>22</v>
      </c>
      <c r="AB71" s="87">
        <v>21</v>
      </c>
      <c r="AC71" s="83">
        <v>22</v>
      </c>
      <c r="AD71" s="87">
        <v>23</v>
      </c>
      <c r="AE71" s="90">
        <v>46</v>
      </c>
      <c r="AF71" s="83">
        <v>624</v>
      </c>
      <c r="AG71" s="91">
        <v>0.73409999999999997</v>
      </c>
      <c r="AH71" s="81" t="s">
        <v>159</v>
      </c>
    </row>
    <row r="72" spans="1:34" ht="15.75" customHeight="1" thickBot="1">
      <c r="A72" s="73">
        <v>666</v>
      </c>
      <c r="B72" s="77">
        <v>64</v>
      </c>
      <c r="C72" s="78">
        <v>23210230285</v>
      </c>
      <c r="D72" s="78">
        <v>164368</v>
      </c>
      <c r="E72" s="79" t="s">
        <v>101</v>
      </c>
      <c r="F72" s="6">
        <v>25</v>
      </c>
      <c r="G72" s="7">
        <v>46</v>
      </c>
      <c r="H72" s="7">
        <v>71</v>
      </c>
      <c r="I72" s="7">
        <v>43</v>
      </c>
      <c r="J72" s="8">
        <v>16</v>
      </c>
      <c r="K72" s="9">
        <v>26</v>
      </c>
      <c r="L72" s="7">
        <v>49</v>
      </c>
      <c r="M72" s="7">
        <v>75</v>
      </c>
      <c r="N72" s="7">
        <v>25</v>
      </c>
      <c r="O72" s="7">
        <v>20</v>
      </c>
      <c r="P72" s="8">
        <v>18</v>
      </c>
      <c r="Q72" s="88">
        <v>18</v>
      </c>
      <c r="R72" s="70">
        <v>17</v>
      </c>
      <c r="S72" s="70">
        <v>35</v>
      </c>
      <c r="T72" s="89">
        <v>17</v>
      </c>
      <c r="U72" s="89">
        <v>18</v>
      </c>
      <c r="V72" s="87">
        <v>18</v>
      </c>
      <c r="W72" s="83">
        <v>18</v>
      </c>
      <c r="X72" s="84">
        <v>33</v>
      </c>
      <c r="Y72" s="84">
        <v>51</v>
      </c>
      <c r="Z72" s="84">
        <v>43</v>
      </c>
      <c r="AA72" s="84">
        <v>22</v>
      </c>
      <c r="AB72" s="87">
        <v>21</v>
      </c>
      <c r="AC72" s="83">
        <v>19</v>
      </c>
      <c r="AD72" s="87">
        <v>20</v>
      </c>
      <c r="AE72" s="90">
        <v>44</v>
      </c>
      <c r="AF72" s="83">
        <v>576</v>
      </c>
      <c r="AG72" s="91">
        <v>0.67769999999999997</v>
      </c>
      <c r="AH72" s="81" t="s">
        <v>158</v>
      </c>
    </row>
    <row r="73" spans="1:34" ht="15.75" customHeight="1" thickBot="1">
      <c r="A73" s="73">
        <v>611</v>
      </c>
      <c r="B73" s="77">
        <v>65</v>
      </c>
      <c r="C73" s="78">
        <v>23210230286</v>
      </c>
      <c r="D73" s="78">
        <v>164369</v>
      </c>
      <c r="E73" s="79" t="s">
        <v>102</v>
      </c>
      <c r="F73" s="6">
        <v>30</v>
      </c>
      <c r="G73" s="7">
        <v>63</v>
      </c>
      <c r="H73" s="7">
        <v>93</v>
      </c>
      <c r="I73" s="7">
        <v>47</v>
      </c>
      <c r="J73" s="8">
        <v>23</v>
      </c>
      <c r="K73" s="9">
        <v>30</v>
      </c>
      <c r="L73" s="7">
        <v>60</v>
      </c>
      <c r="M73" s="7">
        <v>90</v>
      </c>
      <c r="N73" s="7">
        <v>44</v>
      </c>
      <c r="O73" s="7">
        <v>22</v>
      </c>
      <c r="P73" s="8">
        <v>21</v>
      </c>
      <c r="Q73" s="88">
        <v>29</v>
      </c>
      <c r="R73" s="7">
        <v>48</v>
      </c>
      <c r="S73" s="7">
        <v>77</v>
      </c>
      <c r="T73" s="89">
        <v>23</v>
      </c>
      <c r="U73" s="89">
        <v>23</v>
      </c>
      <c r="V73" s="87">
        <v>21</v>
      </c>
      <c r="W73" s="83">
        <v>30</v>
      </c>
      <c r="X73" s="84">
        <v>66</v>
      </c>
      <c r="Y73" s="84">
        <v>96</v>
      </c>
      <c r="Z73" s="84">
        <v>47</v>
      </c>
      <c r="AA73" s="84">
        <v>23</v>
      </c>
      <c r="AB73" s="87">
        <v>23</v>
      </c>
      <c r="AC73" s="83">
        <v>23</v>
      </c>
      <c r="AD73" s="87">
        <v>23</v>
      </c>
      <c r="AE73" s="90">
        <v>46</v>
      </c>
      <c r="AF73" s="83">
        <v>765</v>
      </c>
      <c r="AG73" s="91">
        <v>0.9</v>
      </c>
      <c r="AH73" s="81" t="s">
        <v>154</v>
      </c>
    </row>
    <row r="74" spans="1:34" ht="15.75" customHeight="1" thickBot="1">
      <c r="A74" s="73">
        <v>558</v>
      </c>
      <c r="B74" s="77">
        <v>66</v>
      </c>
      <c r="C74" s="78">
        <v>23210230288</v>
      </c>
      <c r="D74" s="78">
        <v>164370</v>
      </c>
      <c r="E74" s="79" t="s">
        <v>103</v>
      </c>
      <c r="F74" s="6">
        <v>30</v>
      </c>
      <c r="G74" s="7">
        <v>58</v>
      </c>
      <c r="H74" s="7">
        <v>88</v>
      </c>
      <c r="I74" s="7">
        <v>46</v>
      </c>
      <c r="J74" s="8">
        <v>22</v>
      </c>
      <c r="K74" s="9">
        <v>30</v>
      </c>
      <c r="L74" s="7">
        <v>56</v>
      </c>
      <c r="M74" s="7">
        <v>86</v>
      </c>
      <c r="N74" s="7">
        <v>33</v>
      </c>
      <c r="O74" s="7">
        <v>23</v>
      </c>
      <c r="P74" s="8">
        <v>21</v>
      </c>
      <c r="Q74" s="88">
        <v>23</v>
      </c>
      <c r="R74" s="7">
        <v>31</v>
      </c>
      <c r="S74" s="7">
        <v>54</v>
      </c>
      <c r="T74" s="89">
        <v>21</v>
      </c>
      <c r="U74" s="89">
        <v>18</v>
      </c>
      <c r="V74" s="87">
        <v>21</v>
      </c>
      <c r="W74" s="83">
        <v>25</v>
      </c>
      <c r="X74" s="84">
        <v>53</v>
      </c>
      <c r="Y74" s="84">
        <v>78</v>
      </c>
      <c r="Z74" s="84">
        <v>44</v>
      </c>
      <c r="AA74" s="84">
        <v>22</v>
      </c>
      <c r="AB74" s="87">
        <v>22</v>
      </c>
      <c r="AC74" s="83">
        <v>22</v>
      </c>
      <c r="AD74" s="87">
        <v>21</v>
      </c>
      <c r="AE74" s="90">
        <v>46</v>
      </c>
      <c r="AF74" s="83">
        <v>688</v>
      </c>
      <c r="AG74" s="91">
        <v>0.80940000000000001</v>
      </c>
      <c r="AH74" s="81" t="s">
        <v>154</v>
      </c>
    </row>
    <row r="75" spans="1:34" ht="15.75" customHeight="1" thickBot="1">
      <c r="A75" s="73">
        <v>662</v>
      </c>
      <c r="B75" s="77">
        <v>67</v>
      </c>
      <c r="C75" s="78">
        <v>23210230289</v>
      </c>
      <c r="D75" s="78">
        <v>164371</v>
      </c>
      <c r="E75" s="79" t="s">
        <v>104</v>
      </c>
      <c r="F75" s="6">
        <v>24</v>
      </c>
      <c r="G75" s="7">
        <v>44</v>
      </c>
      <c r="H75" s="7">
        <v>68</v>
      </c>
      <c r="I75" s="7">
        <v>45</v>
      </c>
      <c r="J75" s="8">
        <v>22</v>
      </c>
      <c r="K75" s="9">
        <v>24</v>
      </c>
      <c r="L75" s="7">
        <v>34</v>
      </c>
      <c r="M75" s="7">
        <v>58</v>
      </c>
      <c r="N75" s="7">
        <v>37</v>
      </c>
      <c r="O75" s="7">
        <v>21</v>
      </c>
      <c r="P75" s="8">
        <v>21</v>
      </c>
      <c r="Q75" s="88">
        <v>20</v>
      </c>
      <c r="R75" s="7">
        <v>22</v>
      </c>
      <c r="S75" s="7">
        <v>42</v>
      </c>
      <c r="T75" s="89">
        <v>20</v>
      </c>
      <c r="U75" s="89">
        <v>19</v>
      </c>
      <c r="V75" s="87">
        <v>21</v>
      </c>
      <c r="W75" s="83">
        <v>20</v>
      </c>
      <c r="X75" s="84">
        <v>45</v>
      </c>
      <c r="Y75" s="84">
        <v>65</v>
      </c>
      <c r="Z75" s="84">
        <v>44</v>
      </c>
      <c r="AA75" s="84">
        <v>22</v>
      </c>
      <c r="AB75" s="87">
        <v>22</v>
      </c>
      <c r="AC75" s="83">
        <v>21</v>
      </c>
      <c r="AD75" s="87">
        <v>21</v>
      </c>
      <c r="AE75" s="90">
        <v>46</v>
      </c>
      <c r="AF75" s="83">
        <v>615</v>
      </c>
      <c r="AG75" s="91">
        <v>0.72350000000000003</v>
      </c>
      <c r="AH75" s="81" t="s">
        <v>159</v>
      </c>
    </row>
    <row r="76" spans="1:34" ht="15.75" customHeight="1" thickBot="1">
      <c r="A76" s="73">
        <v>321</v>
      </c>
      <c r="B76" s="77">
        <v>68</v>
      </c>
      <c r="C76" s="78">
        <v>23210230290</v>
      </c>
      <c r="D76" s="78">
        <v>164372</v>
      </c>
      <c r="E76" s="79" t="s">
        <v>105</v>
      </c>
      <c r="F76" s="6">
        <v>30</v>
      </c>
      <c r="G76" s="7">
        <v>63</v>
      </c>
      <c r="H76" s="7">
        <v>93</v>
      </c>
      <c r="I76" s="7">
        <v>47</v>
      </c>
      <c r="J76" s="8">
        <v>23</v>
      </c>
      <c r="K76" s="9">
        <v>30</v>
      </c>
      <c r="L76" s="7">
        <v>62</v>
      </c>
      <c r="M76" s="7">
        <v>92</v>
      </c>
      <c r="N76" s="7">
        <v>47</v>
      </c>
      <c r="O76" s="7">
        <v>23</v>
      </c>
      <c r="P76" s="8">
        <v>23</v>
      </c>
      <c r="Q76" s="88">
        <v>30</v>
      </c>
      <c r="R76" s="7">
        <v>31</v>
      </c>
      <c r="S76" s="7">
        <v>61</v>
      </c>
      <c r="T76" s="89">
        <v>23</v>
      </c>
      <c r="U76" s="89">
        <v>21</v>
      </c>
      <c r="V76" s="87">
        <v>23</v>
      </c>
      <c r="W76" s="83">
        <v>28</v>
      </c>
      <c r="X76" s="84">
        <v>60</v>
      </c>
      <c r="Y76" s="84">
        <v>88</v>
      </c>
      <c r="Z76" s="84">
        <v>47</v>
      </c>
      <c r="AA76" s="84">
        <v>23</v>
      </c>
      <c r="AB76" s="87">
        <v>23</v>
      </c>
      <c r="AC76" s="83">
        <v>23</v>
      </c>
      <c r="AD76" s="87">
        <v>23</v>
      </c>
      <c r="AE76" s="90">
        <v>46</v>
      </c>
      <c r="AF76" s="83">
        <v>749</v>
      </c>
      <c r="AG76" s="91">
        <v>0.88119999999999998</v>
      </c>
      <c r="AH76" s="81" t="s">
        <v>154</v>
      </c>
    </row>
    <row r="77" spans="1:34" ht="15.75" customHeight="1" thickBot="1">
      <c r="A77" s="73">
        <v>589</v>
      </c>
      <c r="B77" s="77">
        <v>69</v>
      </c>
      <c r="C77" s="78">
        <v>23210230291</v>
      </c>
      <c r="D77" s="78">
        <v>164373</v>
      </c>
      <c r="E77" s="79" t="s">
        <v>106</v>
      </c>
      <c r="F77" s="6">
        <v>28</v>
      </c>
      <c r="G77" s="7">
        <v>59</v>
      </c>
      <c r="H77" s="7">
        <v>87</v>
      </c>
      <c r="I77" s="7">
        <v>45</v>
      </c>
      <c r="J77" s="8">
        <v>21</v>
      </c>
      <c r="K77" s="9">
        <v>26</v>
      </c>
      <c r="L77" s="7">
        <v>57</v>
      </c>
      <c r="M77" s="7">
        <v>83</v>
      </c>
      <c r="N77" s="7">
        <v>44</v>
      </c>
      <c r="O77" s="7">
        <v>23</v>
      </c>
      <c r="P77" s="8">
        <v>22</v>
      </c>
      <c r="Q77" s="88">
        <v>22</v>
      </c>
      <c r="R77" s="7">
        <v>27</v>
      </c>
      <c r="S77" s="7">
        <v>49</v>
      </c>
      <c r="T77" s="89">
        <v>20</v>
      </c>
      <c r="U77" s="89">
        <v>22</v>
      </c>
      <c r="V77" s="87">
        <v>22</v>
      </c>
      <c r="W77" s="83">
        <v>23</v>
      </c>
      <c r="X77" s="84">
        <v>50</v>
      </c>
      <c r="Y77" s="84">
        <v>73</v>
      </c>
      <c r="Z77" s="84">
        <v>43</v>
      </c>
      <c r="AA77" s="84">
        <v>22</v>
      </c>
      <c r="AB77" s="87">
        <v>21</v>
      </c>
      <c r="AC77" s="83">
        <v>22</v>
      </c>
      <c r="AD77" s="87">
        <v>21</v>
      </c>
      <c r="AE77" s="90">
        <v>46</v>
      </c>
      <c r="AF77" s="83">
        <v>686</v>
      </c>
      <c r="AG77" s="91">
        <v>0.80710000000000004</v>
      </c>
      <c r="AH77" s="81" t="s">
        <v>154</v>
      </c>
    </row>
    <row r="78" spans="1:34" ht="15.75" customHeight="1" thickBot="1">
      <c r="A78" s="73">
        <v>662</v>
      </c>
      <c r="B78" s="77">
        <v>70</v>
      </c>
      <c r="C78" s="78">
        <v>23210230292</v>
      </c>
      <c r="D78" s="78">
        <v>164374</v>
      </c>
      <c r="E78" s="79" t="s">
        <v>107</v>
      </c>
      <c r="F78" s="6">
        <v>29</v>
      </c>
      <c r="G78" s="7">
        <v>51</v>
      </c>
      <c r="H78" s="7">
        <v>80</v>
      </c>
      <c r="I78" s="7">
        <v>45</v>
      </c>
      <c r="J78" s="8">
        <v>22</v>
      </c>
      <c r="K78" s="9">
        <v>27</v>
      </c>
      <c r="L78" s="7">
        <v>58</v>
      </c>
      <c r="M78" s="7">
        <v>85</v>
      </c>
      <c r="N78" s="7">
        <v>38</v>
      </c>
      <c r="O78" s="7">
        <v>23</v>
      </c>
      <c r="P78" s="8">
        <v>21</v>
      </c>
      <c r="Q78" s="88">
        <v>28</v>
      </c>
      <c r="R78" s="7">
        <v>32</v>
      </c>
      <c r="S78" s="7">
        <v>60</v>
      </c>
      <c r="T78" s="89">
        <v>21</v>
      </c>
      <c r="U78" s="89">
        <v>19</v>
      </c>
      <c r="V78" s="87">
        <v>21</v>
      </c>
      <c r="W78" s="83">
        <v>29</v>
      </c>
      <c r="X78" s="84">
        <v>56</v>
      </c>
      <c r="Y78" s="84">
        <v>85</v>
      </c>
      <c r="Z78" s="84">
        <v>46</v>
      </c>
      <c r="AA78" s="84">
        <v>23</v>
      </c>
      <c r="AB78" s="87">
        <v>23</v>
      </c>
      <c r="AC78" s="83">
        <v>22</v>
      </c>
      <c r="AD78" s="87">
        <v>21</v>
      </c>
      <c r="AE78" s="90">
        <v>46</v>
      </c>
      <c r="AF78" s="83">
        <v>701</v>
      </c>
      <c r="AG78" s="91">
        <v>0.82469999999999999</v>
      </c>
      <c r="AH78" s="81" t="s">
        <v>154</v>
      </c>
    </row>
    <row r="79" spans="1:34" ht="15.75" customHeight="1" thickBot="1">
      <c r="A79" s="73">
        <v>696</v>
      </c>
      <c r="B79" s="77">
        <v>71</v>
      </c>
      <c r="C79" s="78">
        <v>23210230293</v>
      </c>
      <c r="D79" s="78">
        <v>164375</v>
      </c>
      <c r="E79" s="79" t="s">
        <v>108</v>
      </c>
      <c r="F79" s="6">
        <v>21</v>
      </c>
      <c r="G79" s="7">
        <v>45</v>
      </c>
      <c r="H79" s="7">
        <v>66</v>
      </c>
      <c r="I79" s="7">
        <v>45</v>
      </c>
      <c r="J79" s="8">
        <v>21</v>
      </c>
      <c r="K79" s="9">
        <v>18</v>
      </c>
      <c r="L79" s="7">
        <v>38</v>
      </c>
      <c r="M79" s="7">
        <v>56</v>
      </c>
      <c r="N79" s="7">
        <v>28</v>
      </c>
      <c r="O79" s="7">
        <v>21</v>
      </c>
      <c r="P79" s="8">
        <v>20</v>
      </c>
      <c r="Q79" s="88">
        <v>21</v>
      </c>
      <c r="R79" s="7">
        <v>29</v>
      </c>
      <c r="S79" s="7">
        <v>50</v>
      </c>
      <c r="T79" s="89">
        <v>20</v>
      </c>
      <c r="U79" s="89">
        <v>18</v>
      </c>
      <c r="V79" s="87">
        <v>20</v>
      </c>
      <c r="W79" s="83">
        <v>16</v>
      </c>
      <c r="X79" s="84">
        <v>26</v>
      </c>
      <c r="Y79" s="84">
        <v>42</v>
      </c>
      <c r="Z79" s="84">
        <v>43</v>
      </c>
      <c r="AA79" s="84">
        <v>22</v>
      </c>
      <c r="AB79" s="87">
        <v>21</v>
      </c>
      <c r="AC79" s="83">
        <v>21</v>
      </c>
      <c r="AD79" s="87">
        <v>21</v>
      </c>
      <c r="AE79" s="90">
        <v>46</v>
      </c>
      <c r="AF79" s="83">
        <v>581</v>
      </c>
      <c r="AG79" s="91">
        <v>0.6835</v>
      </c>
      <c r="AH79" s="87" t="s">
        <v>159</v>
      </c>
    </row>
    <row r="80" spans="1:34" ht="15.75" customHeight="1" thickBot="1">
      <c r="A80" s="73">
        <v>653</v>
      </c>
      <c r="B80" s="77">
        <v>72</v>
      </c>
      <c r="C80" s="78">
        <v>23210230294</v>
      </c>
      <c r="D80" s="78">
        <v>164376</v>
      </c>
      <c r="E80" s="79" t="s">
        <v>109</v>
      </c>
      <c r="F80" s="6">
        <v>26</v>
      </c>
      <c r="G80" s="7">
        <v>44</v>
      </c>
      <c r="H80" s="7">
        <v>70</v>
      </c>
      <c r="I80" s="7">
        <v>45</v>
      </c>
      <c r="J80" s="8">
        <v>22</v>
      </c>
      <c r="K80" s="9">
        <v>23</v>
      </c>
      <c r="L80" s="7">
        <v>46</v>
      </c>
      <c r="M80" s="7">
        <v>69</v>
      </c>
      <c r="N80" s="7">
        <v>32</v>
      </c>
      <c r="O80" s="7">
        <v>23</v>
      </c>
      <c r="P80" s="8">
        <v>21</v>
      </c>
      <c r="Q80" s="88">
        <v>20</v>
      </c>
      <c r="R80" s="7">
        <v>22</v>
      </c>
      <c r="S80" s="7">
        <v>42</v>
      </c>
      <c r="T80" s="89">
        <v>21</v>
      </c>
      <c r="U80" s="89">
        <v>19</v>
      </c>
      <c r="V80" s="87">
        <v>21</v>
      </c>
      <c r="W80" s="83">
        <v>22</v>
      </c>
      <c r="X80" s="84">
        <v>31</v>
      </c>
      <c r="Y80" s="84">
        <v>53</v>
      </c>
      <c r="Z80" s="84">
        <v>44</v>
      </c>
      <c r="AA80" s="84">
        <v>22</v>
      </c>
      <c r="AB80" s="87">
        <v>22</v>
      </c>
      <c r="AC80" s="83">
        <v>20</v>
      </c>
      <c r="AD80" s="87">
        <v>20</v>
      </c>
      <c r="AE80" s="90">
        <v>46</v>
      </c>
      <c r="AF80" s="83">
        <v>612</v>
      </c>
      <c r="AG80" s="91">
        <v>0.72</v>
      </c>
      <c r="AH80" s="81" t="s">
        <v>159</v>
      </c>
    </row>
    <row r="81" spans="1:34" ht="15.75" customHeight="1" thickBot="1">
      <c r="A81" s="73">
        <v>594</v>
      </c>
      <c r="B81" s="77">
        <v>73</v>
      </c>
      <c r="C81" s="78">
        <v>23210230295</v>
      </c>
      <c r="D81" s="78">
        <v>164377</v>
      </c>
      <c r="E81" s="79" t="s">
        <v>110</v>
      </c>
      <c r="F81" s="6">
        <v>27</v>
      </c>
      <c r="G81" s="7">
        <v>40</v>
      </c>
      <c r="H81" s="7">
        <v>67</v>
      </c>
      <c r="I81" s="7">
        <v>45</v>
      </c>
      <c r="J81" s="8">
        <v>21</v>
      </c>
      <c r="K81" s="9">
        <v>24</v>
      </c>
      <c r="L81" s="7">
        <v>50</v>
      </c>
      <c r="M81" s="7">
        <v>74</v>
      </c>
      <c r="N81" s="7">
        <v>40</v>
      </c>
      <c r="O81" s="7">
        <v>21</v>
      </c>
      <c r="P81" s="8">
        <v>19</v>
      </c>
      <c r="Q81" s="88">
        <v>19</v>
      </c>
      <c r="R81" s="70">
        <v>15</v>
      </c>
      <c r="S81" s="70">
        <v>34</v>
      </c>
      <c r="T81" s="89">
        <v>19</v>
      </c>
      <c r="U81" s="89">
        <v>20</v>
      </c>
      <c r="V81" s="87">
        <v>19</v>
      </c>
      <c r="W81" s="83">
        <v>24</v>
      </c>
      <c r="X81" s="84">
        <v>50</v>
      </c>
      <c r="Y81" s="84">
        <v>74</v>
      </c>
      <c r="Z81" s="84">
        <v>45</v>
      </c>
      <c r="AA81" s="84">
        <v>22</v>
      </c>
      <c r="AB81" s="87">
        <v>22</v>
      </c>
      <c r="AC81" s="83">
        <v>19</v>
      </c>
      <c r="AD81" s="87">
        <v>18</v>
      </c>
      <c r="AE81" s="90">
        <v>44</v>
      </c>
      <c r="AF81" s="83">
        <v>623</v>
      </c>
      <c r="AG81" s="91">
        <v>0.7329</v>
      </c>
      <c r="AH81" s="87" t="s">
        <v>158</v>
      </c>
    </row>
    <row r="82" spans="1:34" ht="15.75" customHeight="1" thickBot="1">
      <c r="A82" s="73">
        <v>594</v>
      </c>
      <c r="B82" s="77">
        <v>74</v>
      </c>
      <c r="C82" s="78">
        <v>23210230296</v>
      </c>
      <c r="D82" s="78">
        <v>164378</v>
      </c>
      <c r="E82" s="79" t="s">
        <v>111</v>
      </c>
      <c r="F82" s="6">
        <v>28</v>
      </c>
      <c r="G82" s="7">
        <v>63</v>
      </c>
      <c r="H82" s="7">
        <v>91</v>
      </c>
      <c r="I82" s="7">
        <v>45</v>
      </c>
      <c r="J82" s="8">
        <v>22</v>
      </c>
      <c r="K82" s="9">
        <v>26</v>
      </c>
      <c r="L82" s="7">
        <v>59</v>
      </c>
      <c r="M82" s="7">
        <v>85</v>
      </c>
      <c r="N82" s="7">
        <v>28</v>
      </c>
      <c r="O82" s="7">
        <v>22</v>
      </c>
      <c r="P82" s="8">
        <v>22</v>
      </c>
      <c r="Q82" s="88">
        <v>27</v>
      </c>
      <c r="R82" s="7">
        <v>29</v>
      </c>
      <c r="S82" s="7">
        <v>56</v>
      </c>
      <c r="T82" s="89">
        <v>22</v>
      </c>
      <c r="U82" s="89">
        <v>18</v>
      </c>
      <c r="V82" s="87">
        <v>22</v>
      </c>
      <c r="W82" s="83">
        <v>21</v>
      </c>
      <c r="X82" s="84">
        <v>59</v>
      </c>
      <c r="Y82" s="84">
        <v>80</v>
      </c>
      <c r="Z82" s="84">
        <v>44</v>
      </c>
      <c r="AA82" s="84">
        <v>22</v>
      </c>
      <c r="AB82" s="87">
        <v>22</v>
      </c>
      <c r="AC82" s="83">
        <v>21</v>
      </c>
      <c r="AD82" s="87">
        <v>21</v>
      </c>
      <c r="AE82" s="90">
        <v>44</v>
      </c>
      <c r="AF82" s="83">
        <v>687</v>
      </c>
      <c r="AG82" s="91">
        <v>0.80820000000000003</v>
      </c>
      <c r="AH82" s="81" t="s">
        <v>154</v>
      </c>
    </row>
    <row r="83" spans="1:34" ht="15.75" customHeight="1" thickBot="1">
      <c r="A83" s="73">
        <v>642</v>
      </c>
      <c r="B83" s="77">
        <v>75</v>
      </c>
      <c r="C83" s="78">
        <v>23210230297</v>
      </c>
      <c r="D83" s="78">
        <v>164379</v>
      </c>
      <c r="E83" s="79" t="s">
        <v>112</v>
      </c>
      <c r="F83" s="6">
        <v>28</v>
      </c>
      <c r="G83" s="7">
        <v>51</v>
      </c>
      <c r="H83" s="7">
        <v>79</v>
      </c>
      <c r="I83" s="7">
        <v>45</v>
      </c>
      <c r="J83" s="8">
        <v>21</v>
      </c>
      <c r="K83" s="9">
        <v>28</v>
      </c>
      <c r="L83" s="7">
        <v>65</v>
      </c>
      <c r="M83" s="7">
        <v>93</v>
      </c>
      <c r="N83" s="7">
        <v>41</v>
      </c>
      <c r="O83" s="7">
        <v>21</v>
      </c>
      <c r="P83" s="8">
        <v>22</v>
      </c>
      <c r="Q83" s="88">
        <v>29</v>
      </c>
      <c r="R83" s="7">
        <v>22</v>
      </c>
      <c r="S83" s="7">
        <v>51</v>
      </c>
      <c r="T83" s="89">
        <v>22</v>
      </c>
      <c r="U83" s="89">
        <v>21</v>
      </c>
      <c r="V83" s="87">
        <v>22</v>
      </c>
      <c r="W83" s="83">
        <v>30</v>
      </c>
      <c r="X83" s="84">
        <v>55</v>
      </c>
      <c r="Y83" s="84">
        <v>85</v>
      </c>
      <c r="Z83" s="84">
        <v>46</v>
      </c>
      <c r="AA83" s="84">
        <v>23</v>
      </c>
      <c r="AB83" s="87">
        <v>23</v>
      </c>
      <c r="AC83" s="83">
        <v>19</v>
      </c>
      <c r="AD83" s="87">
        <v>18</v>
      </c>
      <c r="AE83" s="90">
        <v>44</v>
      </c>
      <c r="AF83" s="83">
        <v>696</v>
      </c>
      <c r="AG83" s="91">
        <v>0.81879999999999997</v>
      </c>
      <c r="AH83" s="81" t="s">
        <v>154</v>
      </c>
    </row>
    <row r="84" spans="1:34" ht="15.75" customHeight="1" thickBot="1">
      <c r="A84" s="73">
        <v>685</v>
      </c>
      <c r="B84" s="77">
        <v>76</v>
      </c>
      <c r="C84" s="78">
        <v>23210230298</v>
      </c>
      <c r="D84" s="78">
        <v>164380</v>
      </c>
      <c r="E84" s="79" t="s">
        <v>113</v>
      </c>
      <c r="F84" s="6">
        <v>26</v>
      </c>
      <c r="G84" s="7">
        <v>53</v>
      </c>
      <c r="H84" s="7">
        <v>79</v>
      </c>
      <c r="I84" s="7">
        <v>45</v>
      </c>
      <c r="J84" s="8">
        <v>22</v>
      </c>
      <c r="K84" s="9">
        <v>26</v>
      </c>
      <c r="L84" s="7">
        <v>53</v>
      </c>
      <c r="M84" s="7">
        <v>79</v>
      </c>
      <c r="N84" s="7">
        <v>26</v>
      </c>
      <c r="O84" s="7">
        <v>21</v>
      </c>
      <c r="P84" s="8">
        <v>20</v>
      </c>
      <c r="Q84" s="88">
        <v>23</v>
      </c>
      <c r="R84" s="7">
        <v>17</v>
      </c>
      <c r="S84" s="7">
        <v>40</v>
      </c>
      <c r="T84" s="89">
        <v>20</v>
      </c>
      <c r="U84" s="89">
        <v>18</v>
      </c>
      <c r="V84" s="87">
        <v>20</v>
      </c>
      <c r="W84" s="83">
        <v>22</v>
      </c>
      <c r="X84" s="84">
        <v>43</v>
      </c>
      <c r="Y84" s="84">
        <v>65</v>
      </c>
      <c r="Z84" s="84">
        <v>44</v>
      </c>
      <c r="AA84" s="84">
        <v>22</v>
      </c>
      <c r="AB84" s="87">
        <v>22</v>
      </c>
      <c r="AC84" s="83">
        <v>21</v>
      </c>
      <c r="AD84" s="87">
        <v>20</v>
      </c>
      <c r="AE84" s="90">
        <v>46</v>
      </c>
      <c r="AF84" s="83">
        <v>630</v>
      </c>
      <c r="AG84" s="91">
        <v>0.74119999999999997</v>
      </c>
      <c r="AH84" s="81" t="s">
        <v>159</v>
      </c>
    </row>
    <row r="85" spans="1:34" ht="15.75" customHeight="1" thickBot="1">
      <c r="A85" s="73">
        <v>689</v>
      </c>
      <c r="B85" s="77">
        <v>77</v>
      </c>
      <c r="C85" s="78">
        <v>23210230299</v>
      </c>
      <c r="D85" s="78">
        <v>164381</v>
      </c>
      <c r="E85" s="79" t="s">
        <v>114</v>
      </c>
      <c r="F85" s="6">
        <v>24</v>
      </c>
      <c r="G85" s="7">
        <v>52</v>
      </c>
      <c r="H85" s="7">
        <v>76</v>
      </c>
      <c r="I85" s="7">
        <v>45</v>
      </c>
      <c r="J85" s="8">
        <v>22</v>
      </c>
      <c r="K85" s="9">
        <v>27</v>
      </c>
      <c r="L85" s="7">
        <v>58</v>
      </c>
      <c r="M85" s="7">
        <v>85</v>
      </c>
      <c r="N85" s="7">
        <v>35</v>
      </c>
      <c r="O85" s="7">
        <v>23</v>
      </c>
      <c r="P85" s="8">
        <v>21</v>
      </c>
      <c r="Q85" s="88">
        <v>19</v>
      </c>
      <c r="R85" s="7">
        <v>22</v>
      </c>
      <c r="S85" s="7">
        <v>41</v>
      </c>
      <c r="T85" s="89">
        <v>21</v>
      </c>
      <c r="U85" s="89">
        <v>19</v>
      </c>
      <c r="V85" s="87">
        <v>21</v>
      </c>
      <c r="W85" s="83">
        <v>25</v>
      </c>
      <c r="X85" s="84">
        <v>51</v>
      </c>
      <c r="Y85" s="84">
        <v>76</v>
      </c>
      <c r="Z85" s="84">
        <v>44</v>
      </c>
      <c r="AA85" s="84">
        <v>22</v>
      </c>
      <c r="AB85" s="87">
        <v>22</v>
      </c>
      <c r="AC85" s="83">
        <v>18</v>
      </c>
      <c r="AD85" s="87">
        <v>17</v>
      </c>
      <c r="AE85" s="90">
        <v>46</v>
      </c>
      <c r="AF85" s="83">
        <v>654</v>
      </c>
      <c r="AG85" s="91">
        <v>0.76939999999999997</v>
      </c>
      <c r="AH85" s="81" t="s">
        <v>154</v>
      </c>
    </row>
    <row r="86" spans="1:34" ht="15.75" customHeight="1" thickBot="1">
      <c r="A86" s="73">
        <v>590</v>
      </c>
      <c r="B86" s="77">
        <v>78</v>
      </c>
      <c r="C86" s="78">
        <v>23210230300</v>
      </c>
      <c r="D86" s="78">
        <v>164382</v>
      </c>
      <c r="E86" s="79" t="s">
        <v>115</v>
      </c>
      <c r="F86" s="6">
        <v>30</v>
      </c>
      <c r="G86" s="7">
        <v>59</v>
      </c>
      <c r="H86" s="7">
        <v>89</v>
      </c>
      <c r="I86" s="7">
        <v>47</v>
      </c>
      <c r="J86" s="8">
        <v>23</v>
      </c>
      <c r="K86" s="9">
        <v>29</v>
      </c>
      <c r="L86" s="7">
        <v>62</v>
      </c>
      <c r="M86" s="7">
        <v>91</v>
      </c>
      <c r="N86" s="7">
        <v>47</v>
      </c>
      <c r="O86" s="7">
        <v>23</v>
      </c>
      <c r="P86" s="8">
        <v>23</v>
      </c>
      <c r="Q86" s="88">
        <v>29</v>
      </c>
      <c r="R86" s="7">
        <v>43</v>
      </c>
      <c r="S86" s="7">
        <v>72</v>
      </c>
      <c r="T86" s="89">
        <v>23</v>
      </c>
      <c r="U86" s="89">
        <v>23</v>
      </c>
      <c r="V86" s="87">
        <v>23</v>
      </c>
      <c r="W86" s="83">
        <v>30</v>
      </c>
      <c r="X86" s="84">
        <v>59</v>
      </c>
      <c r="Y86" s="84">
        <v>89</v>
      </c>
      <c r="Z86" s="84">
        <v>47</v>
      </c>
      <c r="AA86" s="84">
        <v>23</v>
      </c>
      <c r="AB86" s="87">
        <v>23</v>
      </c>
      <c r="AC86" s="83">
        <v>22</v>
      </c>
      <c r="AD86" s="87">
        <v>23</v>
      </c>
      <c r="AE86" s="90">
        <v>46</v>
      </c>
      <c r="AF86" s="83">
        <v>757</v>
      </c>
      <c r="AG86" s="91">
        <v>0.89059999999999995</v>
      </c>
      <c r="AH86" s="81" t="s">
        <v>154</v>
      </c>
    </row>
    <row r="87" spans="1:34" ht="15.75" customHeight="1" thickBot="1">
      <c r="A87" s="73">
        <v>666</v>
      </c>
      <c r="B87" s="77">
        <v>79</v>
      </c>
      <c r="C87" s="78">
        <v>23210230301</v>
      </c>
      <c r="D87" s="78">
        <v>164383</v>
      </c>
      <c r="E87" s="79" t="s">
        <v>116</v>
      </c>
      <c r="F87" s="6">
        <v>30</v>
      </c>
      <c r="G87" s="7">
        <v>62</v>
      </c>
      <c r="H87" s="7">
        <v>92</v>
      </c>
      <c r="I87" s="7">
        <v>47</v>
      </c>
      <c r="J87" s="8">
        <v>23</v>
      </c>
      <c r="K87" s="9">
        <v>30</v>
      </c>
      <c r="L87" s="7">
        <v>61</v>
      </c>
      <c r="M87" s="7">
        <v>91</v>
      </c>
      <c r="N87" s="7">
        <v>46</v>
      </c>
      <c r="O87" s="7">
        <v>23</v>
      </c>
      <c r="P87" s="8">
        <v>23</v>
      </c>
      <c r="Q87" s="88">
        <v>29</v>
      </c>
      <c r="R87" s="7">
        <v>39</v>
      </c>
      <c r="S87" s="7">
        <v>68</v>
      </c>
      <c r="T87" s="89">
        <v>23</v>
      </c>
      <c r="U87" s="89">
        <v>22</v>
      </c>
      <c r="V87" s="87">
        <v>23</v>
      </c>
      <c r="W87" s="83">
        <v>30</v>
      </c>
      <c r="X87" s="84">
        <v>51</v>
      </c>
      <c r="Y87" s="84">
        <v>81</v>
      </c>
      <c r="Z87" s="84">
        <v>47</v>
      </c>
      <c r="AA87" s="84">
        <v>23</v>
      </c>
      <c r="AB87" s="87">
        <v>23</v>
      </c>
      <c r="AC87" s="83">
        <v>22</v>
      </c>
      <c r="AD87" s="87">
        <v>23</v>
      </c>
      <c r="AE87" s="90">
        <v>46</v>
      </c>
      <c r="AF87" s="83">
        <v>746</v>
      </c>
      <c r="AG87" s="91">
        <v>0.87770000000000004</v>
      </c>
      <c r="AH87" s="81" t="s">
        <v>154</v>
      </c>
    </row>
    <row r="88" spans="1:34" ht="15.75" customHeight="1" thickBot="1">
      <c r="A88" s="73">
        <v>615</v>
      </c>
      <c r="B88" s="77">
        <v>80</v>
      </c>
      <c r="C88" s="78">
        <v>23210230302</v>
      </c>
      <c r="D88" s="78">
        <v>164384</v>
      </c>
      <c r="E88" s="79" t="s">
        <v>117</v>
      </c>
      <c r="F88" s="6">
        <v>28</v>
      </c>
      <c r="G88" s="7">
        <v>57</v>
      </c>
      <c r="H88" s="7">
        <v>85</v>
      </c>
      <c r="I88" s="7">
        <v>45</v>
      </c>
      <c r="J88" s="8">
        <v>22</v>
      </c>
      <c r="K88" s="9">
        <v>28</v>
      </c>
      <c r="L88" s="7">
        <v>59</v>
      </c>
      <c r="M88" s="7">
        <v>87</v>
      </c>
      <c r="N88" s="7">
        <v>25</v>
      </c>
      <c r="O88" s="7">
        <v>23</v>
      </c>
      <c r="P88" s="8">
        <v>21</v>
      </c>
      <c r="Q88" s="88">
        <v>28</v>
      </c>
      <c r="R88" s="7">
        <v>39</v>
      </c>
      <c r="S88" s="7">
        <v>67</v>
      </c>
      <c r="T88" s="89">
        <v>21</v>
      </c>
      <c r="U88" s="89">
        <v>18</v>
      </c>
      <c r="V88" s="87">
        <v>21</v>
      </c>
      <c r="W88" s="83">
        <v>28</v>
      </c>
      <c r="X88" s="84">
        <v>58</v>
      </c>
      <c r="Y88" s="84">
        <v>86</v>
      </c>
      <c r="Z88" s="84">
        <v>46</v>
      </c>
      <c r="AA88" s="84">
        <v>23</v>
      </c>
      <c r="AB88" s="87">
        <v>23</v>
      </c>
      <c r="AC88" s="83">
        <v>22</v>
      </c>
      <c r="AD88" s="87">
        <v>21</v>
      </c>
      <c r="AE88" s="90">
        <v>46</v>
      </c>
      <c r="AF88" s="83">
        <v>702</v>
      </c>
      <c r="AG88" s="91">
        <v>0.82589999999999997</v>
      </c>
      <c r="AH88" s="81" t="s">
        <v>154</v>
      </c>
    </row>
    <row r="89" spans="1:34" ht="15.75" customHeight="1" thickBot="1">
      <c r="A89" s="73">
        <v>675</v>
      </c>
      <c r="B89" s="77">
        <v>81</v>
      </c>
      <c r="C89" s="78">
        <v>23210230303</v>
      </c>
      <c r="D89" s="78">
        <v>164385</v>
      </c>
      <c r="E89" s="79" t="s">
        <v>118</v>
      </c>
      <c r="F89" s="6">
        <v>28</v>
      </c>
      <c r="G89" s="7">
        <v>51</v>
      </c>
      <c r="H89" s="7">
        <v>79</v>
      </c>
      <c r="I89" s="7">
        <v>45</v>
      </c>
      <c r="J89" s="8">
        <v>21</v>
      </c>
      <c r="K89" s="9">
        <v>27</v>
      </c>
      <c r="L89" s="7">
        <v>56</v>
      </c>
      <c r="M89" s="7">
        <v>83</v>
      </c>
      <c r="N89" s="7">
        <v>37</v>
      </c>
      <c r="O89" s="7">
        <v>20</v>
      </c>
      <c r="P89" s="8">
        <v>21</v>
      </c>
      <c r="Q89" s="88">
        <v>22</v>
      </c>
      <c r="R89" s="7">
        <v>35</v>
      </c>
      <c r="S89" s="7">
        <v>57</v>
      </c>
      <c r="T89" s="89">
        <v>21</v>
      </c>
      <c r="U89" s="89">
        <v>19</v>
      </c>
      <c r="V89" s="87">
        <v>21</v>
      </c>
      <c r="W89" s="83">
        <v>24</v>
      </c>
      <c r="X89" s="84">
        <v>56</v>
      </c>
      <c r="Y89" s="84">
        <v>80</v>
      </c>
      <c r="Z89" s="84">
        <v>44</v>
      </c>
      <c r="AA89" s="84">
        <v>22</v>
      </c>
      <c r="AB89" s="87">
        <v>22</v>
      </c>
      <c r="AC89" s="83">
        <v>21</v>
      </c>
      <c r="AD89" s="87">
        <v>20</v>
      </c>
      <c r="AE89" s="90">
        <v>46</v>
      </c>
      <c r="AF89" s="83">
        <v>679</v>
      </c>
      <c r="AG89" s="91">
        <v>0.79879999999999995</v>
      </c>
      <c r="AH89" s="81" t="s">
        <v>154</v>
      </c>
    </row>
    <row r="90" spans="1:34" ht="21.5" customHeight="1" thickBot="1">
      <c r="A90" s="73">
        <v>643</v>
      </c>
      <c r="B90" s="77">
        <v>82</v>
      </c>
      <c r="C90" s="78">
        <v>23210230304</v>
      </c>
      <c r="D90" s="78">
        <v>164386</v>
      </c>
      <c r="E90" s="79" t="s">
        <v>119</v>
      </c>
      <c r="F90" s="6">
        <v>18</v>
      </c>
      <c r="G90" s="7">
        <v>40</v>
      </c>
      <c r="H90" s="7">
        <v>58</v>
      </c>
      <c r="I90" s="7">
        <v>44</v>
      </c>
      <c r="J90" s="8">
        <v>21</v>
      </c>
      <c r="K90" s="9">
        <v>24</v>
      </c>
      <c r="L90" s="7">
        <v>35</v>
      </c>
      <c r="M90" s="7">
        <v>59</v>
      </c>
      <c r="N90" s="7">
        <v>28</v>
      </c>
      <c r="O90" s="7">
        <v>21</v>
      </c>
      <c r="P90" s="8">
        <v>20</v>
      </c>
      <c r="Q90" s="88">
        <v>19</v>
      </c>
      <c r="R90" s="62" t="s">
        <v>182</v>
      </c>
      <c r="S90" s="62" t="s">
        <v>172</v>
      </c>
      <c r="T90" s="89">
        <v>20</v>
      </c>
      <c r="U90" s="89">
        <v>18</v>
      </c>
      <c r="V90" s="87">
        <v>20</v>
      </c>
      <c r="W90" s="83">
        <v>16</v>
      </c>
      <c r="X90" s="84" t="s">
        <v>191</v>
      </c>
      <c r="Y90" s="84" t="s">
        <v>192</v>
      </c>
      <c r="Z90" s="84">
        <v>43</v>
      </c>
      <c r="AA90" s="84">
        <v>22</v>
      </c>
      <c r="AB90" s="87">
        <v>21</v>
      </c>
      <c r="AC90" s="83">
        <v>17</v>
      </c>
      <c r="AD90" s="87">
        <v>20</v>
      </c>
      <c r="AE90" s="90">
        <v>46</v>
      </c>
      <c r="AF90" s="83">
        <v>547</v>
      </c>
      <c r="AG90" s="91"/>
      <c r="AH90" s="81" t="s">
        <v>179</v>
      </c>
    </row>
    <row r="91" spans="1:34" ht="15.75" customHeight="1" thickBot="1">
      <c r="A91" s="73">
        <v>582</v>
      </c>
      <c r="B91" s="77">
        <v>83</v>
      </c>
      <c r="C91" s="78">
        <v>23210230305</v>
      </c>
      <c r="D91" s="78">
        <v>164387</v>
      </c>
      <c r="E91" s="79" t="s">
        <v>120</v>
      </c>
      <c r="F91" s="6">
        <v>30</v>
      </c>
      <c r="G91" s="7">
        <v>60</v>
      </c>
      <c r="H91" s="7">
        <v>90</v>
      </c>
      <c r="I91" s="7">
        <v>47</v>
      </c>
      <c r="J91" s="8">
        <v>23</v>
      </c>
      <c r="K91" s="9">
        <v>30</v>
      </c>
      <c r="L91" s="7">
        <v>59</v>
      </c>
      <c r="M91" s="7">
        <v>89</v>
      </c>
      <c r="N91" s="7">
        <v>48</v>
      </c>
      <c r="O91" s="7">
        <v>24</v>
      </c>
      <c r="P91" s="8">
        <v>24</v>
      </c>
      <c r="Q91" s="88">
        <v>30</v>
      </c>
      <c r="R91" s="7">
        <v>48</v>
      </c>
      <c r="S91" s="7">
        <v>78</v>
      </c>
      <c r="T91" s="89">
        <v>24</v>
      </c>
      <c r="U91" s="89">
        <v>24</v>
      </c>
      <c r="V91" s="87">
        <v>24</v>
      </c>
      <c r="W91" s="83">
        <v>30</v>
      </c>
      <c r="X91" s="84">
        <v>62</v>
      </c>
      <c r="Y91" s="84">
        <v>92</v>
      </c>
      <c r="Z91" s="84">
        <v>48</v>
      </c>
      <c r="AA91" s="84">
        <v>23</v>
      </c>
      <c r="AB91" s="87">
        <v>23</v>
      </c>
      <c r="AC91" s="83">
        <v>23</v>
      </c>
      <c r="AD91" s="87">
        <v>23</v>
      </c>
      <c r="AE91" s="90">
        <v>46</v>
      </c>
      <c r="AF91" s="83">
        <v>773</v>
      </c>
      <c r="AG91" s="91">
        <v>0.90939999999999999</v>
      </c>
      <c r="AH91" s="81" t="s">
        <v>154</v>
      </c>
    </row>
    <row r="92" spans="1:34" ht="18.5" customHeight="1" thickBot="1">
      <c r="A92" s="73">
        <v>630</v>
      </c>
      <c r="B92" s="77">
        <v>84</v>
      </c>
      <c r="C92" s="78">
        <v>23210230306</v>
      </c>
      <c r="D92" s="78">
        <v>164388</v>
      </c>
      <c r="E92" s="79" t="s">
        <v>121</v>
      </c>
      <c r="F92" s="6">
        <v>25</v>
      </c>
      <c r="G92" s="7">
        <v>30</v>
      </c>
      <c r="H92" s="68">
        <v>55</v>
      </c>
      <c r="I92" s="7">
        <v>45</v>
      </c>
      <c r="J92" s="8">
        <v>20</v>
      </c>
      <c r="K92" s="9">
        <v>16</v>
      </c>
      <c r="L92" s="7">
        <v>40</v>
      </c>
      <c r="M92" s="7">
        <v>56</v>
      </c>
      <c r="N92" s="7">
        <v>25</v>
      </c>
      <c r="O92" s="7">
        <v>22</v>
      </c>
      <c r="P92" s="8">
        <v>21</v>
      </c>
      <c r="Q92" s="88">
        <v>19</v>
      </c>
      <c r="R92" s="70">
        <v>15</v>
      </c>
      <c r="S92" s="70">
        <v>34</v>
      </c>
      <c r="T92" s="89">
        <v>21</v>
      </c>
      <c r="U92" s="89">
        <v>18</v>
      </c>
      <c r="V92" s="87">
        <v>21</v>
      </c>
      <c r="W92" s="83">
        <v>15</v>
      </c>
      <c r="X92" s="84">
        <v>38</v>
      </c>
      <c r="Y92" s="84">
        <v>53</v>
      </c>
      <c r="Z92" s="84">
        <v>43</v>
      </c>
      <c r="AA92" s="84">
        <v>22</v>
      </c>
      <c r="AB92" s="87">
        <v>21</v>
      </c>
      <c r="AC92" s="83">
        <v>20</v>
      </c>
      <c r="AD92" s="87">
        <v>20</v>
      </c>
      <c r="AE92" s="90">
        <v>46</v>
      </c>
      <c r="AF92" s="83">
        <v>563</v>
      </c>
      <c r="AG92" s="91">
        <v>0.66239999999999999</v>
      </c>
      <c r="AH92" s="80" t="s">
        <v>158</v>
      </c>
    </row>
    <row r="93" spans="1:34" ht="15.75" customHeight="1" thickBot="1">
      <c r="A93" s="73">
        <v>673</v>
      </c>
      <c r="B93" s="77">
        <v>85</v>
      </c>
      <c r="C93" s="78">
        <v>23210230307</v>
      </c>
      <c r="D93" s="78">
        <v>164389</v>
      </c>
      <c r="E93" s="79" t="s">
        <v>122</v>
      </c>
      <c r="F93" s="6">
        <v>29</v>
      </c>
      <c r="G93" s="7">
        <v>50</v>
      </c>
      <c r="H93" s="7">
        <v>79</v>
      </c>
      <c r="I93" s="7">
        <v>45</v>
      </c>
      <c r="J93" s="8">
        <v>22</v>
      </c>
      <c r="K93" s="9">
        <v>28</v>
      </c>
      <c r="L93" s="7">
        <v>62</v>
      </c>
      <c r="M93" s="7">
        <v>90</v>
      </c>
      <c r="N93" s="7">
        <v>31</v>
      </c>
      <c r="O93" s="7">
        <v>23</v>
      </c>
      <c r="P93" s="8">
        <v>22</v>
      </c>
      <c r="Q93" s="88">
        <v>26</v>
      </c>
      <c r="R93" s="7">
        <v>34</v>
      </c>
      <c r="S93" s="7">
        <v>60</v>
      </c>
      <c r="T93" s="89">
        <v>22</v>
      </c>
      <c r="U93" s="89">
        <v>18</v>
      </c>
      <c r="V93" s="87">
        <v>22</v>
      </c>
      <c r="W93" s="83">
        <v>27</v>
      </c>
      <c r="X93" s="84">
        <v>60</v>
      </c>
      <c r="Y93" s="84">
        <v>87</v>
      </c>
      <c r="Z93" s="84">
        <v>46</v>
      </c>
      <c r="AA93" s="84">
        <v>23</v>
      </c>
      <c r="AB93" s="87">
        <v>23</v>
      </c>
      <c r="AC93" s="83">
        <v>22</v>
      </c>
      <c r="AD93" s="87">
        <v>22</v>
      </c>
      <c r="AE93" s="90">
        <v>46</v>
      </c>
      <c r="AF93" s="83">
        <v>703</v>
      </c>
      <c r="AG93" s="91">
        <v>0.82709999999999995</v>
      </c>
      <c r="AH93" s="80" t="s">
        <v>154</v>
      </c>
    </row>
    <row r="94" spans="1:34" ht="15.75" customHeight="1" thickBot="1">
      <c r="A94" s="73">
        <v>679</v>
      </c>
      <c r="B94" s="77">
        <v>86</v>
      </c>
      <c r="C94" s="78">
        <v>23210230308</v>
      </c>
      <c r="D94" s="78">
        <v>164390</v>
      </c>
      <c r="E94" s="79" t="s">
        <v>123</v>
      </c>
      <c r="F94" s="6">
        <v>26</v>
      </c>
      <c r="G94" s="7">
        <v>62</v>
      </c>
      <c r="H94" s="7">
        <v>88</v>
      </c>
      <c r="I94" s="7">
        <v>45</v>
      </c>
      <c r="J94" s="8">
        <v>22</v>
      </c>
      <c r="K94" s="9">
        <v>22</v>
      </c>
      <c r="L94" s="7">
        <v>55</v>
      </c>
      <c r="M94" s="7">
        <v>77</v>
      </c>
      <c r="N94" s="7">
        <v>33</v>
      </c>
      <c r="O94" s="7">
        <v>23</v>
      </c>
      <c r="P94" s="8">
        <v>22</v>
      </c>
      <c r="Q94" s="88">
        <v>28</v>
      </c>
      <c r="R94" s="7">
        <v>30</v>
      </c>
      <c r="S94" s="7">
        <v>58</v>
      </c>
      <c r="T94" s="89">
        <v>22</v>
      </c>
      <c r="U94" s="89">
        <v>20</v>
      </c>
      <c r="V94" s="87">
        <v>22</v>
      </c>
      <c r="W94" s="83">
        <v>27</v>
      </c>
      <c r="X94" s="84">
        <v>44</v>
      </c>
      <c r="Y94" s="84">
        <v>71</v>
      </c>
      <c r="Z94" s="84">
        <v>46</v>
      </c>
      <c r="AA94" s="84">
        <v>23</v>
      </c>
      <c r="AB94" s="87">
        <v>23</v>
      </c>
      <c r="AC94" s="83">
        <v>21</v>
      </c>
      <c r="AD94" s="87">
        <v>20</v>
      </c>
      <c r="AE94" s="90">
        <v>46</v>
      </c>
      <c r="AF94" s="83">
        <v>682</v>
      </c>
      <c r="AG94" s="91">
        <v>0.8024</v>
      </c>
      <c r="AH94" s="80" t="s">
        <v>154</v>
      </c>
    </row>
    <row r="95" spans="1:34" ht="15.75" customHeight="1" thickBot="1">
      <c r="A95" s="73">
        <v>710</v>
      </c>
      <c r="B95" s="77">
        <v>87</v>
      </c>
      <c r="C95" s="78">
        <v>23210230309</v>
      </c>
      <c r="D95" s="78">
        <v>164391</v>
      </c>
      <c r="E95" s="79" t="s">
        <v>124</v>
      </c>
      <c r="F95" s="6">
        <v>29</v>
      </c>
      <c r="G95" s="7">
        <v>58</v>
      </c>
      <c r="H95" s="7">
        <v>87</v>
      </c>
      <c r="I95" s="7">
        <v>45</v>
      </c>
      <c r="J95" s="8">
        <v>22</v>
      </c>
      <c r="K95" s="9">
        <v>27</v>
      </c>
      <c r="L95" s="7">
        <v>62</v>
      </c>
      <c r="M95" s="7">
        <v>89</v>
      </c>
      <c r="N95" s="7">
        <v>42</v>
      </c>
      <c r="O95" s="7">
        <v>23</v>
      </c>
      <c r="P95" s="8">
        <v>22</v>
      </c>
      <c r="Q95" s="88">
        <v>26</v>
      </c>
      <c r="R95" s="7">
        <v>37</v>
      </c>
      <c r="S95" s="7">
        <v>63</v>
      </c>
      <c r="T95" s="89">
        <v>22</v>
      </c>
      <c r="U95" s="89">
        <v>21</v>
      </c>
      <c r="V95" s="87">
        <v>22</v>
      </c>
      <c r="W95" s="83">
        <v>30</v>
      </c>
      <c r="X95" s="84">
        <v>62</v>
      </c>
      <c r="Y95" s="84">
        <v>92</v>
      </c>
      <c r="Z95" s="84">
        <v>47</v>
      </c>
      <c r="AA95" s="84">
        <v>23</v>
      </c>
      <c r="AB95" s="87">
        <v>23</v>
      </c>
      <c r="AC95" s="83">
        <v>22</v>
      </c>
      <c r="AD95" s="87">
        <v>21</v>
      </c>
      <c r="AE95" s="90">
        <v>46</v>
      </c>
      <c r="AF95" s="83">
        <v>732</v>
      </c>
      <c r="AG95" s="91">
        <v>0.86119999999999997</v>
      </c>
      <c r="AH95" s="80" t="s">
        <v>154</v>
      </c>
    </row>
    <row r="96" spans="1:34" ht="15.75" customHeight="1" thickBot="1">
      <c r="A96" s="73">
        <v>653</v>
      </c>
      <c r="B96" s="77">
        <v>88</v>
      </c>
      <c r="C96" s="78">
        <v>23210230310</v>
      </c>
      <c r="D96" s="78">
        <v>164392</v>
      </c>
      <c r="E96" s="79" t="s">
        <v>125</v>
      </c>
      <c r="F96" s="6">
        <v>29</v>
      </c>
      <c r="G96" s="7">
        <v>55</v>
      </c>
      <c r="H96" s="7">
        <v>84</v>
      </c>
      <c r="I96" s="7">
        <v>45</v>
      </c>
      <c r="J96" s="8">
        <v>22</v>
      </c>
      <c r="K96" s="9">
        <v>27</v>
      </c>
      <c r="L96" s="7">
        <v>58</v>
      </c>
      <c r="M96" s="7">
        <v>85</v>
      </c>
      <c r="N96" s="7">
        <v>32</v>
      </c>
      <c r="O96" s="7">
        <v>22</v>
      </c>
      <c r="P96" s="8">
        <v>21</v>
      </c>
      <c r="Q96" s="88">
        <v>30</v>
      </c>
      <c r="R96" s="7">
        <v>38</v>
      </c>
      <c r="S96" s="7">
        <v>68</v>
      </c>
      <c r="T96" s="89">
        <v>21</v>
      </c>
      <c r="U96" s="89">
        <v>18</v>
      </c>
      <c r="V96" s="87">
        <v>21</v>
      </c>
      <c r="W96" s="83">
        <v>30</v>
      </c>
      <c r="X96" s="84">
        <v>56</v>
      </c>
      <c r="Y96" s="84">
        <v>86</v>
      </c>
      <c r="Z96" s="84">
        <v>46</v>
      </c>
      <c r="AA96" s="84">
        <v>23</v>
      </c>
      <c r="AB96" s="87">
        <v>23</v>
      </c>
      <c r="AC96" s="83">
        <v>21</v>
      </c>
      <c r="AD96" s="87">
        <v>21</v>
      </c>
      <c r="AE96" s="90">
        <v>46</v>
      </c>
      <c r="AF96" s="83">
        <v>705</v>
      </c>
      <c r="AG96" s="91">
        <v>0.82940000000000003</v>
      </c>
      <c r="AH96" s="80" t="s">
        <v>154</v>
      </c>
    </row>
    <row r="97" spans="1:34" ht="15.75" customHeight="1" thickBot="1">
      <c r="A97" s="73">
        <v>595</v>
      </c>
      <c r="B97" s="77">
        <v>89</v>
      </c>
      <c r="C97" s="78">
        <v>23210230311</v>
      </c>
      <c r="D97" s="78">
        <v>164393</v>
      </c>
      <c r="E97" s="79" t="s">
        <v>126</v>
      </c>
      <c r="F97" s="6">
        <v>29</v>
      </c>
      <c r="G97" s="7">
        <v>60</v>
      </c>
      <c r="H97" s="7">
        <v>89</v>
      </c>
      <c r="I97" s="7">
        <v>45</v>
      </c>
      <c r="J97" s="8">
        <v>22</v>
      </c>
      <c r="K97" s="9">
        <v>29</v>
      </c>
      <c r="L97" s="7">
        <v>60</v>
      </c>
      <c r="M97" s="7">
        <v>89</v>
      </c>
      <c r="N97" s="7">
        <v>36</v>
      </c>
      <c r="O97" s="7">
        <v>22</v>
      </c>
      <c r="P97" s="8">
        <v>22</v>
      </c>
      <c r="Q97" s="88">
        <v>28</v>
      </c>
      <c r="R97" s="7">
        <v>34</v>
      </c>
      <c r="S97" s="7">
        <v>62</v>
      </c>
      <c r="T97" s="89">
        <v>22</v>
      </c>
      <c r="U97" s="89">
        <v>22</v>
      </c>
      <c r="V97" s="87">
        <v>22</v>
      </c>
      <c r="W97" s="83">
        <v>28</v>
      </c>
      <c r="X97" s="84">
        <v>59</v>
      </c>
      <c r="Y97" s="84">
        <v>87</v>
      </c>
      <c r="Z97" s="84">
        <v>45</v>
      </c>
      <c r="AA97" s="84">
        <v>22</v>
      </c>
      <c r="AB97" s="87">
        <v>22</v>
      </c>
      <c r="AC97" s="83">
        <v>22</v>
      </c>
      <c r="AD97" s="87">
        <v>22</v>
      </c>
      <c r="AE97" s="90">
        <v>46</v>
      </c>
      <c r="AF97" s="83">
        <v>719</v>
      </c>
      <c r="AG97" s="91">
        <v>0.84589999999999999</v>
      </c>
      <c r="AH97" s="80" t="s">
        <v>154</v>
      </c>
    </row>
    <row r="98" spans="1:34" ht="15.75" customHeight="1" thickBot="1">
      <c r="A98" s="73">
        <v>709</v>
      </c>
      <c r="B98" s="77">
        <v>90</v>
      </c>
      <c r="C98" s="78">
        <v>23210230313</v>
      </c>
      <c r="D98" s="78">
        <v>164394</v>
      </c>
      <c r="E98" s="79" t="s">
        <v>127</v>
      </c>
      <c r="F98" s="6">
        <v>30</v>
      </c>
      <c r="G98" s="7">
        <v>56</v>
      </c>
      <c r="H98" s="7">
        <v>86</v>
      </c>
      <c r="I98" s="7">
        <v>47</v>
      </c>
      <c r="J98" s="8">
        <v>23</v>
      </c>
      <c r="K98" s="9">
        <v>30</v>
      </c>
      <c r="L98" s="7">
        <v>67</v>
      </c>
      <c r="M98" s="7">
        <v>97</v>
      </c>
      <c r="N98" s="7">
        <v>48</v>
      </c>
      <c r="O98" s="7">
        <v>22</v>
      </c>
      <c r="P98" s="8">
        <v>24</v>
      </c>
      <c r="Q98" s="88">
        <v>28</v>
      </c>
      <c r="R98" s="7">
        <v>53</v>
      </c>
      <c r="S98" s="7">
        <v>81</v>
      </c>
      <c r="T98" s="89">
        <v>24</v>
      </c>
      <c r="U98" s="89">
        <v>23</v>
      </c>
      <c r="V98" s="87">
        <v>24</v>
      </c>
      <c r="W98" s="83">
        <v>30</v>
      </c>
      <c r="X98" s="84">
        <v>60</v>
      </c>
      <c r="Y98" s="84">
        <v>90</v>
      </c>
      <c r="Z98" s="84">
        <v>47</v>
      </c>
      <c r="AA98" s="84">
        <v>23</v>
      </c>
      <c r="AB98" s="87">
        <v>23</v>
      </c>
      <c r="AC98" s="83">
        <v>22</v>
      </c>
      <c r="AD98" s="87">
        <v>22</v>
      </c>
      <c r="AE98" s="90">
        <v>46</v>
      </c>
      <c r="AF98" s="83">
        <v>772</v>
      </c>
      <c r="AG98" s="91">
        <v>0.90820000000000001</v>
      </c>
      <c r="AH98" s="80" t="s">
        <v>154</v>
      </c>
    </row>
    <row r="99" spans="1:34" ht="15.75" customHeight="1" thickBot="1">
      <c r="A99" s="73">
        <v>646</v>
      </c>
      <c r="B99" s="77">
        <v>91</v>
      </c>
      <c r="C99" s="78">
        <v>23210230314</v>
      </c>
      <c r="D99" s="78">
        <v>164395</v>
      </c>
      <c r="E99" s="79" t="s">
        <v>128</v>
      </c>
      <c r="F99" s="6">
        <v>28</v>
      </c>
      <c r="G99" s="7">
        <v>55</v>
      </c>
      <c r="H99" s="7">
        <v>83</v>
      </c>
      <c r="I99" s="7">
        <v>46</v>
      </c>
      <c r="J99" s="8">
        <v>22</v>
      </c>
      <c r="K99" s="9">
        <v>27</v>
      </c>
      <c r="L99" s="7">
        <v>55</v>
      </c>
      <c r="M99" s="7">
        <v>82</v>
      </c>
      <c r="N99" s="7">
        <v>28</v>
      </c>
      <c r="O99" s="7">
        <v>23</v>
      </c>
      <c r="P99" s="8">
        <v>23</v>
      </c>
      <c r="Q99" s="88">
        <v>26</v>
      </c>
      <c r="R99" s="7">
        <v>27</v>
      </c>
      <c r="S99" s="7">
        <v>53</v>
      </c>
      <c r="T99" s="89">
        <v>23</v>
      </c>
      <c r="U99" s="89">
        <v>20</v>
      </c>
      <c r="V99" s="87">
        <v>23</v>
      </c>
      <c r="W99" s="83">
        <v>24</v>
      </c>
      <c r="X99" s="84">
        <v>61</v>
      </c>
      <c r="Y99" s="84">
        <v>85</v>
      </c>
      <c r="Z99" s="84">
        <v>47</v>
      </c>
      <c r="AA99" s="84">
        <v>23</v>
      </c>
      <c r="AB99" s="87">
        <v>23</v>
      </c>
      <c r="AC99" s="83">
        <v>22</v>
      </c>
      <c r="AD99" s="87">
        <v>22</v>
      </c>
      <c r="AE99" s="90">
        <v>46</v>
      </c>
      <c r="AF99" s="83">
        <v>694</v>
      </c>
      <c r="AG99" s="84">
        <v>81.650000000000006</v>
      </c>
      <c r="AH99" s="81" t="s">
        <v>157</v>
      </c>
    </row>
    <row r="100" spans="1:34" ht="15.75" customHeight="1" thickBot="1">
      <c r="A100" s="73">
        <v>660</v>
      </c>
      <c r="B100" s="77">
        <v>92</v>
      </c>
      <c r="C100" s="78">
        <v>23210230315</v>
      </c>
      <c r="D100" s="78">
        <v>164396</v>
      </c>
      <c r="E100" s="79" t="s">
        <v>129</v>
      </c>
      <c r="F100" s="6">
        <v>24</v>
      </c>
      <c r="G100" s="7">
        <v>53</v>
      </c>
      <c r="H100" s="7">
        <v>77</v>
      </c>
      <c r="I100" s="7">
        <v>45</v>
      </c>
      <c r="J100" s="8">
        <v>22</v>
      </c>
      <c r="K100" s="9">
        <v>17</v>
      </c>
      <c r="L100" s="7">
        <v>40</v>
      </c>
      <c r="M100" s="7">
        <v>57</v>
      </c>
      <c r="N100" s="7">
        <v>31</v>
      </c>
      <c r="O100" s="7">
        <v>21</v>
      </c>
      <c r="P100" s="8">
        <v>22</v>
      </c>
      <c r="Q100" s="88">
        <v>20</v>
      </c>
      <c r="R100" s="70">
        <v>11</v>
      </c>
      <c r="S100" s="70">
        <v>31</v>
      </c>
      <c r="T100" s="89">
        <v>22</v>
      </c>
      <c r="U100" s="89">
        <v>18</v>
      </c>
      <c r="V100" s="87">
        <v>22</v>
      </c>
      <c r="W100" s="83">
        <v>19</v>
      </c>
      <c r="X100" s="84">
        <v>49</v>
      </c>
      <c r="Y100" s="84">
        <v>68</v>
      </c>
      <c r="Z100" s="84">
        <v>43</v>
      </c>
      <c r="AA100" s="84">
        <v>22</v>
      </c>
      <c r="AB100" s="87">
        <v>21</v>
      </c>
      <c r="AC100" s="83">
        <v>20</v>
      </c>
      <c r="AD100" s="87">
        <v>20</v>
      </c>
      <c r="AE100" s="90">
        <v>46</v>
      </c>
      <c r="AF100" s="83">
        <v>608</v>
      </c>
      <c r="AG100" s="84">
        <v>81.08</v>
      </c>
      <c r="AH100" s="87" t="s">
        <v>176</v>
      </c>
    </row>
    <row r="101" spans="1:34" ht="15.75" customHeight="1" thickBot="1">
      <c r="A101" s="73">
        <v>571</v>
      </c>
      <c r="B101" s="77">
        <v>93</v>
      </c>
      <c r="C101" s="78">
        <v>23210230317</v>
      </c>
      <c r="D101" s="78">
        <v>164397</v>
      </c>
      <c r="E101" s="79" t="s">
        <v>130</v>
      </c>
      <c r="F101" s="6">
        <v>28</v>
      </c>
      <c r="G101" s="7">
        <v>58</v>
      </c>
      <c r="H101" s="7">
        <v>83</v>
      </c>
      <c r="I101" s="7">
        <v>45</v>
      </c>
      <c r="J101" s="8">
        <v>22</v>
      </c>
      <c r="K101" s="9">
        <v>20</v>
      </c>
      <c r="L101" s="7">
        <v>56</v>
      </c>
      <c r="M101" s="7">
        <v>76</v>
      </c>
      <c r="N101" s="7">
        <v>37</v>
      </c>
      <c r="O101" s="7">
        <v>21</v>
      </c>
      <c r="P101" s="8">
        <v>22</v>
      </c>
      <c r="Q101" s="88">
        <v>25</v>
      </c>
      <c r="R101" s="7">
        <v>28</v>
      </c>
      <c r="S101" s="7">
        <v>53</v>
      </c>
      <c r="T101" s="89">
        <v>22</v>
      </c>
      <c r="U101" s="89">
        <v>19</v>
      </c>
      <c r="V101" s="87">
        <v>22</v>
      </c>
      <c r="W101" s="83">
        <v>28</v>
      </c>
      <c r="X101" s="84">
        <v>56</v>
      </c>
      <c r="Y101" s="84">
        <v>84</v>
      </c>
      <c r="Z101" s="84">
        <v>45</v>
      </c>
      <c r="AA101" s="84">
        <v>22</v>
      </c>
      <c r="AB101" s="87">
        <v>22</v>
      </c>
      <c r="AC101" s="83">
        <v>21</v>
      </c>
      <c r="AD101" s="87">
        <v>21</v>
      </c>
      <c r="AE101" s="90">
        <v>46</v>
      </c>
      <c r="AF101" s="83">
        <v>683</v>
      </c>
      <c r="AG101" s="84">
        <v>81.349999999999994</v>
      </c>
      <c r="AH101" s="81" t="s">
        <v>157</v>
      </c>
    </row>
    <row r="102" spans="1:34" ht="15.75" customHeight="1" thickBot="1">
      <c r="A102" s="73">
        <v>562</v>
      </c>
      <c r="B102" s="77">
        <v>94</v>
      </c>
      <c r="C102" s="78">
        <v>23210230318</v>
      </c>
      <c r="D102" s="78">
        <v>164398</v>
      </c>
      <c r="E102" s="79" t="s">
        <v>131</v>
      </c>
      <c r="F102" s="6">
        <v>28</v>
      </c>
      <c r="G102" s="7">
        <v>52</v>
      </c>
      <c r="H102" s="7">
        <v>80</v>
      </c>
      <c r="I102" s="7">
        <v>46</v>
      </c>
      <c r="J102" s="8">
        <v>22</v>
      </c>
      <c r="K102" s="9">
        <v>27</v>
      </c>
      <c r="L102" s="7">
        <v>54</v>
      </c>
      <c r="M102" s="7">
        <v>81</v>
      </c>
      <c r="N102" s="7">
        <v>38</v>
      </c>
      <c r="O102" s="7">
        <v>23</v>
      </c>
      <c r="P102" s="8">
        <v>23</v>
      </c>
      <c r="Q102" s="88">
        <v>21</v>
      </c>
      <c r="R102" s="7">
        <v>28</v>
      </c>
      <c r="S102" s="7">
        <v>49</v>
      </c>
      <c r="T102" s="89">
        <v>23</v>
      </c>
      <c r="U102" s="89">
        <v>19</v>
      </c>
      <c r="V102" s="87">
        <v>23</v>
      </c>
      <c r="W102" s="83">
        <v>27</v>
      </c>
      <c r="X102" s="84">
        <v>46</v>
      </c>
      <c r="Y102" s="84">
        <v>73</v>
      </c>
      <c r="Z102" s="84">
        <v>45</v>
      </c>
      <c r="AA102" s="84">
        <v>22</v>
      </c>
      <c r="AB102" s="87">
        <v>22</v>
      </c>
      <c r="AC102" s="83">
        <v>22</v>
      </c>
      <c r="AD102" s="87">
        <v>22</v>
      </c>
      <c r="AE102" s="90">
        <v>46</v>
      </c>
      <c r="AF102" s="83">
        <v>679</v>
      </c>
      <c r="AG102" s="84">
        <v>79.88</v>
      </c>
      <c r="AH102" s="87" t="s">
        <v>157</v>
      </c>
    </row>
    <row r="103" spans="1:34" ht="15.75" customHeight="1">
      <c r="A103" s="92"/>
      <c r="B103" s="77">
        <v>95</v>
      </c>
      <c r="C103" s="78">
        <v>23210230319</v>
      </c>
      <c r="D103" s="78">
        <v>164399</v>
      </c>
      <c r="E103" s="79" t="s">
        <v>132</v>
      </c>
      <c r="F103" s="6">
        <v>29</v>
      </c>
      <c r="G103" s="7">
        <v>58</v>
      </c>
      <c r="H103" s="7">
        <v>87</v>
      </c>
      <c r="I103" s="7">
        <v>47</v>
      </c>
      <c r="J103" s="8">
        <v>22</v>
      </c>
      <c r="K103" s="9">
        <v>25</v>
      </c>
      <c r="L103" s="7">
        <v>54</v>
      </c>
      <c r="M103" s="7">
        <v>79</v>
      </c>
      <c r="N103" s="7">
        <v>41</v>
      </c>
      <c r="O103" s="7">
        <v>23</v>
      </c>
      <c r="P103" s="8">
        <v>24</v>
      </c>
      <c r="Q103" s="88">
        <v>26</v>
      </c>
      <c r="R103" s="7">
        <v>28</v>
      </c>
      <c r="S103" s="7">
        <v>54</v>
      </c>
      <c r="T103" s="89">
        <v>24</v>
      </c>
      <c r="U103" s="89">
        <v>19</v>
      </c>
      <c r="V103" s="87">
        <v>24</v>
      </c>
      <c r="W103" s="83">
        <v>29</v>
      </c>
      <c r="X103" s="84">
        <v>68</v>
      </c>
      <c r="Y103" s="84">
        <v>97</v>
      </c>
      <c r="Z103" s="84">
        <v>47</v>
      </c>
      <c r="AA103" s="84">
        <v>23</v>
      </c>
      <c r="AB103" s="87">
        <v>23</v>
      </c>
      <c r="AC103" s="83">
        <v>23</v>
      </c>
      <c r="AD103" s="87">
        <v>22</v>
      </c>
      <c r="AE103" s="90">
        <v>46</v>
      </c>
      <c r="AF103" s="83">
        <v>725</v>
      </c>
      <c r="AG103" s="84">
        <v>85.29</v>
      </c>
      <c r="AH103" s="87" t="s">
        <v>157</v>
      </c>
    </row>
    <row r="104" spans="1:34" ht="17" customHeight="1">
      <c r="A104" s="92"/>
      <c r="B104" s="77">
        <v>96</v>
      </c>
      <c r="C104" s="78">
        <v>23210230320</v>
      </c>
      <c r="D104" s="78">
        <v>164400</v>
      </c>
      <c r="E104" s="79" t="s">
        <v>133</v>
      </c>
      <c r="F104" s="6">
        <v>26</v>
      </c>
      <c r="G104" s="7">
        <v>40</v>
      </c>
      <c r="H104" s="7">
        <v>66</v>
      </c>
      <c r="I104" s="7">
        <v>45</v>
      </c>
      <c r="J104" s="8">
        <v>22</v>
      </c>
      <c r="K104" s="9">
        <v>22</v>
      </c>
      <c r="L104" s="7">
        <v>46</v>
      </c>
      <c r="M104" s="7">
        <v>68</v>
      </c>
      <c r="N104" s="7">
        <v>25</v>
      </c>
      <c r="O104" s="7">
        <v>21</v>
      </c>
      <c r="P104" s="8">
        <v>21</v>
      </c>
      <c r="Q104" s="88">
        <v>21</v>
      </c>
      <c r="R104" s="62" t="s">
        <v>193</v>
      </c>
      <c r="S104" s="62" t="s">
        <v>187</v>
      </c>
      <c r="T104" s="89">
        <v>21</v>
      </c>
      <c r="U104" s="89">
        <v>18</v>
      </c>
      <c r="V104" s="87">
        <v>21</v>
      </c>
      <c r="W104" s="83">
        <v>18</v>
      </c>
      <c r="X104" s="84">
        <v>47</v>
      </c>
      <c r="Y104" s="84">
        <v>65</v>
      </c>
      <c r="Z104" s="84">
        <v>44</v>
      </c>
      <c r="AA104" s="84">
        <v>22</v>
      </c>
      <c r="AB104" s="87">
        <v>22</v>
      </c>
      <c r="AC104" s="83">
        <v>22</v>
      </c>
      <c r="AD104" s="87">
        <v>21</v>
      </c>
      <c r="AE104" s="90">
        <v>46</v>
      </c>
      <c r="AF104" s="83">
        <v>596</v>
      </c>
      <c r="AG104" s="84"/>
      <c r="AH104" s="87" t="s">
        <v>165</v>
      </c>
    </row>
    <row r="105" spans="1:34" ht="15.75" customHeight="1">
      <c r="A105" s="92"/>
      <c r="B105" s="77">
        <v>97</v>
      </c>
      <c r="C105" s="78">
        <v>23210230321</v>
      </c>
      <c r="D105" s="78">
        <v>164401</v>
      </c>
      <c r="E105" s="79" t="s">
        <v>134</v>
      </c>
      <c r="F105" s="6">
        <v>26</v>
      </c>
      <c r="G105" s="7">
        <v>36</v>
      </c>
      <c r="H105" s="7">
        <v>62</v>
      </c>
      <c r="I105" s="7">
        <v>45</v>
      </c>
      <c r="J105" s="8">
        <v>22</v>
      </c>
      <c r="K105" s="9">
        <v>24</v>
      </c>
      <c r="L105" s="7">
        <v>53</v>
      </c>
      <c r="M105" s="7">
        <v>77</v>
      </c>
      <c r="N105" s="7">
        <v>33</v>
      </c>
      <c r="O105" s="7">
        <v>21</v>
      </c>
      <c r="P105" s="8">
        <v>21</v>
      </c>
      <c r="Q105" s="88">
        <v>19</v>
      </c>
      <c r="R105" s="7">
        <v>21</v>
      </c>
      <c r="S105" s="7">
        <v>40</v>
      </c>
      <c r="T105" s="89">
        <v>21</v>
      </c>
      <c r="U105" s="89">
        <v>18</v>
      </c>
      <c r="V105" s="87">
        <v>21</v>
      </c>
      <c r="W105" s="83">
        <v>14</v>
      </c>
      <c r="X105" s="84">
        <v>50</v>
      </c>
      <c r="Y105" s="84">
        <v>64</v>
      </c>
      <c r="Z105" s="84">
        <v>43</v>
      </c>
      <c r="AA105" s="84">
        <v>22</v>
      </c>
      <c r="AB105" s="87">
        <v>21</v>
      </c>
      <c r="AC105" s="83">
        <v>20</v>
      </c>
      <c r="AD105" s="87">
        <v>19</v>
      </c>
      <c r="AE105" s="90">
        <v>46</v>
      </c>
      <c r="AF105" s="83">
        <v>616</v>
      </c>
      <c r="AG105" s="84">
        <v>72.47</v>
      </c>
      <c r="AH105" s="87" t="s">
        <v>159</v>
      </c>
    </row>
    <row r="106" spans="1:34" ht="15.75" customHeight="1">
      <c r="A106" s="92"/>
      <c r="B106" s="77">
        <v>98</v>
      </c>
      <c r="C106" s="78">
        <v>23210230322</v>
      </c>
      <c r="D106" s="78">
        <v>164402</v>
      </c>
      <c r="E106" s="79" t="s">
        <v>135</v>
      </c>
      <c r="F106" s="6">
        <v>25</v>
      </c>
      <c r="G106" s="7">
        <v>42</v>
      </c>
      <c r="H106" s="7">
        <v>67</v>
      </c>
      <c r="I106" s="7">
        <v>45</v>
      </c>
      <c r="J106" s="8">
        <v>22</v>
      </c>
      <c r="K106" s="9">
        <v>27</v>
      </c>
      <c r="L106" s="7">
        <v>50</v>
      </c>
      <c r="M106" s="7">
        <v>77</v>
      </c>
      <c r="N106" s="7">
        <v>40</v>
      </c>
      <c r="O106" s="7">
        <v>21</v>
      </c>
      <c r="P106" s="8">
        <v>23</v>
      </c>
      <c r="Q106" s="88">
        <v>23</v>
      </c>
      <c r="R106" s="7">
        <v>27</v>
      </c>
      <c r="S106" s="7">
        <v>50</v>
      </c>
      <c r="T106" s="89">
        <v>23</v>
      </c>
      <c r="U106" s="89">
        <v>20</v>
      </c>
      <c r="V106" s="87">
        <v>23</v>
      </c>
      <c r="W106" s="83">
        <v>19</v>
      </c>
      <c r="X106" s="84">
        <v>53</v>
      </c>
      <c r="Y106" s="84">
        <v>72</v>
      </c>
      <c r="Z106" s="84">
        <v>43</v>
      </c>
      <c r="AA106" s="84">
        <v>22</v>
      </c>
      <c r="AB106" s="87">
        <v>21</v>
      </c>
      <c r="AC106" s="83">
        <v>19</v>
      </c>
      <c r="AD106" s="87">
        <v>21</v>
      </c>
      <c r="AE106" s="90">
        <v>44</v>
      </c>
      <c r="AF106" s="83">
        <v>653</v>
      </c>
      <c r="AG106" s="84">
        <v>76.819999999999993</v>
      </c>
      <c r="AH106" s="87" t="s">
        <v>157</v>
      </c>
    </row>
    <row r="107" spans="1:34" ht="15.75" customHeight="1">
      <c r="A107" s="92"/>
      <c r="B107" s="77">
        <v>99</v>
      </c>
      <c r="C107" s="78">
        <v>23210230323</v>
      </c>
      <c r="D107" s="78">
        <v>164403</v>
      </c>
      <c r="E107" s="79" t="s">
        <v>136</v>
      </c>
      <c r="F107" s="6">
        <v>29</v>
      </c>
      <c r="G107" s="7">
        <v>48</v>
      </c>
      <c r="H107" s="7">
        <v>77</v>
      </c>
      <c r="I107" s="7">
        <v>45</v>
      </c>
      <c r="J107" s="8">
        <v>23</v>
      </c>
      <c r="K107" s="9">
        <v>26</v>
      </c>
      <c r="L107" s="7">
        <v>58</v>
      </c>
      <c r="M107" s="7">
        <v>84</v>
      </c>
      <c r="N107" s="7">
        <v>37</v>
      </c>
      <c r="O107" s="7">
        <v>22</v>
      </c>
      <c r="P107" s="8">
        <v>22</v>
      </c>
      <c r="Q107" s="88">
        <v>21</v>
      </c>
      <c r="R107" s="7">
        <v>21</v>
      </c>
      <c r="S107" s="7">
        <v>42</v>
      </c>
      <c r="T107" s="89">
        <v>22</v>
      </c>
      <c r="U107" s="89">
        <v>18</v>
      </c>
      <c r="V107" s="87">
        <v>22</v>
      </c>
      <c r="W107" s="83">
        <v>27</v>
      </c>
      <c r="X107" s="84">
        <v>59</v>
      </c>
      <c r="Y107" s="84">
        <v>86</v>
      </c>
      <c r="Z107" s="84">
        <v>46</v>
      </c>
      <c r="AA107" s="84">
        <v>23</v>
      </c>
      <c r="AB107" s="87">
        <v>23</v>
      </c>
      <c r="AC107" s="83">
        <v>22</v>
      </c>
      <c r="AD107" s="87">
        <v>22</v>
      </c>
      <c r="AE107" s="90">
        <v>46</v>
      </c>
      <c r="AF107" s="83">
        <v>682</v>
      </c>
      <c r="AG107" s="84">
        <v>80.239999999999995</v>
      </c>
      <c r="AH107" s="87" t="s">
        <v>157</v>
      </c>
    </row>
    <row r="108" spans="1:34" ht="15.75" customHeight="1">
      <c r="A108" s="92"/>
      <c r="B108" s="77">
        <v>100</v>
      </c>
      <c r="C108" s="78">
        <v>23210230324</v>
      </c>
      <c r="D108" s="78">
        <v>164404</v>
      </c>
      <c r="E108" s="79" t="s">
        <v>137</v>
      </c>
      <c r="F108" s="6">
        <v>27</v>
      </c>
      <c r="G108" s="7">
        <v>48</v>
      </c>
      <c r="H108" s="7">
        <v>75</v>
      </c>
      <c r="I108" s="7">
        <v>45</v>
      </c>
      <c r="J108" s="8">
        <v>21</v>
      </c>
      <c r="K108" s="9">
        <v>23</v>
      </c>
      <c r="L108" s="7">
        <v>58</v>
      </c>
      <c r="M108" s="7">
        <v>81</v>
      </c>
      <c r="N108" s="7">
        <v>27</v>
      </c>
      <c r="O108" s="7">
        <v>21</v>
      </c>
      <c r="P108" s="8">
        <v>21</v>
      </c>
      <c r="Q108" s="88">
        <v>20</v>
      </c>
      <c r="R108" s="7">
        <v>30</v>
      </c>
      <c r="S108" s="7">
        <v>50</v>
      </c>
      <c r="T108" s="89">
        <v>21</v>
      </c>
      <c r="U108" s="89">
        <v>18</v>
      </c>
      <c r="V108" s="87">
        <v>21</v>
      </c>
      <c r="W108" s="83">
        <v>20</v>
      </c>
      <c r="X108" s="84">
        <v>37</v>
      </c>
      <c r="Y108" s="84">
        <v>57</v>
      </c>
      <c r="Z108" s="84">
        <v>43</v>
      </c>
      <c r="AA108" s="84">
        <v>22</v>
      </c>
      <c r="AB108" s="87">
        <v>21</v>
      </c>
      <c r="AC108" s="83">
        <v>20</v>
      </c>
      <c r="AD108" s="87">
        <v>20</v>
      </c>
      <c r="AE108" s="90">
        <v>46</v>
      </c>
      <c r="AF108" s="83">
        <v>630</v>
      </c>
      <c r="AG108" s="84">
        <v>74.12</v>
      </c>
      <c r="AH108" s="87" t="s">
        <v>159</v>
      </c>
    </row>
    <row r="109" spans="1:34" ht="15.75" customHeight="1">
      <c r="A109" s="92"/>
      <c r="B109" s="77">
        <v>101</v>
      </c>
      <c r="C109" s="78">
        <v>23210230481</v>
      </c>
      <c r="D109" s="78">
        <v>164405</v>
      </c>
      <c r="E109" s="79" t="s">
        <v>138</v>
      </c>
      <c r="F109" s="6">
        <v>24</v>
      </c>
      <c r="G109" s="7">
        <v>55</v>
      </c>
      <c r="H109" s="7">
        <v>79</v>
      </c>
      <c r="I109" s="7">
        <v>45</v>
      </c>
      <c r="J109" s="8">
        <v>22</v>
      </c>
      <c r="K109" s="9">
        <v>22</v>
      </c>
      <c r="L109" s="7">
        <v>63</v>
      </c>
      <c r="M109" s="7">
        <v>85</v>
      </c>
      <c r="N109" s="7">
        <v>33</v>
      </c>
      <c r="O109" s="7">
        <v>21</v>
      </c>
      <c r="P109" s="8">
        <v>21</v>
      </c>
      <c r="Q109" s="88">
        <v>29</v>
      </c>
      <c r="R109" s="7">
        <v>35</v>
      </c>
      <c r="S109" s="7">
        <v>64</v>
      </c>
      <c r="T109" s="89">
        <v>21</v>
      </c>
      <c r="U109" s="89">
        <v>19</v>
      </c>
      <c r="V109" s="87">
        <v>21</v>
      </c>
      <c r="W109" s="83">
        <v>23</v>
      </c>
      <c r="X109" s="84">
        <v>48</v>
      </c>
      <c r="Y109" s="84">
        <v>71</v>
      </c>
      <c r="Z109" s="84">
        <v>45</v>
      </c>
      <c r="AA109" s="84">
        <v>22</v>
      </c>
      <c r="AB109" s="87">
        <v>22</v>
      </c>
      <c r="AC109" s="83">
        <v>21</v>
      </c>
      <c r="AD109" s="87">
        <v>22</v>
      </c>
      <c r="AE109" s="90">
        <v>46</v>
      </c>
      <c r="AF109" s="83">
        <v>680</v>
      </c>
      <c r="AG109" s="84">
        <v>80</v>
      </c>
      <c r="AH109" s="87" t="s">
        <v>157</v>
      </c>
    </row>
    <row r="110" spans="1:34" ht="15.75" customHeight="1">
      <c r="A110" s="92"/>
      <c r="B110" s="77">
        <v>102</v>
      </c>
      <c r="C110" s="78">
        <v>23210230768</v>
      </c>
      <c r="D110" s="78">
        <v>164406</v>
      </c>
      <c r="E110" s="79" t="s">
        <v>139</v>
      </c>
      <c r="F110" s="6">
        <v>28</v>
      </c>
      <c r="G110" s="7">
        <v>51</v>
      </c>
      <c r="H110" s="7">
        <v>79</v>
      </c>
      <c r="I110" s="7">
        <v>45</v>
      </c>
      <c r="J110" s="8">
        <v>21</v>
      </c>
      <c r="K110" s="9">
        <v>26</v>
      </c>
      <c r="L110" s="7">
        <v>64</v>
      </c>
      <c r="M110" s="7">
        <v>90</v>
      </c>
      <c r="N110" s="7">
        <v>36</v>
      </c>
      <c r="O110" s="7">
        <v>21</v>
      </c>
      <c r="P110" s="8">
        <v>21</v>
      </c>
      <c r="Q110" s="88">
        <v>28</v>
      </c>
      <c r="R110" s="7">
        <v>38</v>
      </c>
      <c r="S110" s="7">
        <v>66</v>
      </c>
      <c r="T110" s="89">
        <v>21</v>
      </c>
      <c r="U110" s="89">
        <v>19</v>
      </c>
      <c r="V110" s="87">
        <v>21</v>
      </c>
      <c r="W110" s="83">
        <v>25</v>
      </c>
      <c r="X110" s="84">
        <v>58</v>
      </c>
      <c r="Y110" s="84">
        <v>83</v>
      </c>
      <c r="Z110" s="84">
        <v>45</v>
      </c>
      <c r="AA110" s="84">
        <v>22</v>
      </c>
      <c r="AB110" s="87">
        <v>22</v>
      </c>
      <c r="AC110" s="83">
        <v>21</v>
      </c>
      <c r="AD110" s="87">
        <v>21</v>
      </c>
      <c r="AE110" s="90">
        <v>46</v>
      </c>
      <c r="AF110" s="83">
        <v>700</v>
      </c>
      <c r="AG110" s="84">
        <v>82.35</v>
      </c>
      <c r="AH110" s="87" t="s">
        <v>157</v>
      </c>
    </row>
    <row r="111" spans="1:34" ht="15.75" customHeight="1">
      <c r="A111" s="3"/>
      <c r="B111" s="77">
        <v>103</v>
      </c>
      <c r="C111" s="78">
        <v>23210230845</v>
      </c>
      <c r="D111" s="78">
        <v>164407</v>
      </c>
      <c r="E111" s="79" t="s">
        <v>140</v>
      </c>
      <c r="F111" s="83">
        <v>26</v>
      </c>
      <c r="G111" s="89">
        <v>43</v>
      </c>
      <c r="H111" s="89">
        <v>69</v>
      </c>
      <c r="I111" s="89">
        <v>45</v>
      </c>
      <c r="J111" s="93">
        <v>21</v>
      </c>
      <c r="K111" s="88">
        <v>28</v>
      </c>
      <c r="L111" s="89">
        <v>57</v>
      </c>
      <c r="M111" s="89">
        <v>85</v>
      </c>
      <c r="N111" s="89">
        <v>36</v>
      </c>
      <c r="O111" s="89">
        <v>19</v>
      </c>
      <c r="P111" s="93">
        <v>22</v>
      </c>
      <c r="Q111" s="88">
        <v>27</v>
      </c>
      <c r="R111" s="89">
        <v>36</v>
      </c>
      <c r="S111" s="89">
        <v>63</v>
      </c>
      <c r="T111" s="89">
        <v>22</v>
      </c>
      <c r="U111" s="89">
        <v>17</v>
      </c>
      <c r="V111" s="87">
        <v>22</v>
      </c>
      <c r="W111" s="83">
        <v>26</v>
      </c>
      <c r="X111" s="84">
        <v>52</v>
      </c>
      <c r="Y111" s="84">
        <v>78</v>
      </c>
      <c r="Z111" s="84">
        <v>45</v>
      </c>
      <c r="AA111" s="84">
        <v>22</v>
      </c>
      <c r="AB111" s="87">
        <v>22</v>
      </c>
      <c r="AC111" s="83">
        <v>22</v>
      </c>
      <c r="AD111" s="87">
        <v>22</v>
      </c>
      <c r="AE111" s="90">
        <v>46</v>
      </c>
      <c r="AF111" s="83">
        <v>678</v>
      </c>
      <c r="AG111" s="84">
        <v>79.77</v>
      </c>
      <c r="AH111" s="81" t="s">
        <v>157</v>
      </c>
    </row>
    <row r="112" spans="1:34" ht="15.75" customHeight="1">
      <c r="A112" s="3"/>
      <c r="B112" s="77">
        <v>106</v>
      </c>
      <c r="C112" s="78">
        <v>24210230327</v>
      </c>
      <c r="D112" s="78">
        <v>164410</v>
      </c>
      <c r="E112" s="79" t="s">
        <v>141</v>
      </c>
      <c r="F112" s="83">
        <v>24</v>
      </c>
      <c r="G112" s="89">
        <v>26</v>
      </c>
      <c r="H112" s="89">
        <v>50</v>
      </c>
      <c r="I112" s="89">
        <v>42</v>
      </c>
      <c r="J112" s="93">
        <v>15</v>
      </c>
      <c r="K112" s="88">
        <v>5</v>
      </c>
      <c r="L112" s="89">
        <v>39</v>
      </c>
      <c r="M112" s="89">
        <v>44</v>
      </c>
      <c r="N112" s="89">
        <v>25</v>
      </c>
      <c r="O112" s="89">
        <v>12</v>
      </c>
      <c r="P112" s="93">
        <v>12</v>
      </c>
      <c r="Q112" s="88">
        <v>19</v>
      </c>
      <c r="R112" s="89" t="s">
        <v>177</v>
      </c>
      <c r="S112" s="89" t="s">
        <v>178</v>
      </c>
      <c r="T112" s="89">
        <v>16</v>
      </c>
      <c r="U112" s="89">
        <v>18</v>
      </c>
      <c r="V112" s="87">
        <v>12</v>
      </c>
      <c r="W112" s="83">
        <v>13</v>
      </c>
      <c r="X112" s="84">
        <v>32</v>
      </c>
      <c r="Y112" s="84">
        <v>45</v>
      </c>
      <c r="Z112" s="84">
        <v>42</v>
      </c>
      <c r="AA112" s="84">
        <v>22</v>
      </c>
      <c r="AB112" s="87">
        <v>21</v>
      </c>
      <c r="AC112" s="83">
        <v>20</v>
      </c>
      <c r="AD112" s="87">
        <v>20</v>
      </c>
      <c r="AE112" s="90">
        <v>40</v>
      </c>
      <c r="AF112" s="83">
        <v>483</v>
      </c>
      <c r="AG112" s="84"/>
      <c r="AH112" s="81" t="s">
        <v>179</v>
      </c>
    </row>
    <row r="113" spans="1:34" ht="15.75" customHeight="1">
      <c r="A113" s="3"/>
      <c r="B113" s="77">
        <v>107</v>
      </c>
      <c r="C113" s="78">
        <v>24210230328</v>
      </c>
      <c r="D113" s="78">
        <v>164411</v>
      </c>
      <c r="E113" s="79" t="s">
        <v>142</v>
      </c>
      <c r="F113" s="83">
        <v>19</v>
      </c>
      <c r="G113" s="89">
        <v>44</v>
      </c>
      <c r="H113" s="89">
        <v>63</v>
      </c>
      <c r="I113" s="89">
        <v>42</v>
      </c>
      <c r="J113" s="93">
        <v>15</v>
      </c>
      <c r="K113" s="88">
        <v>8</v>
      </c>
      <c r="L113" s="89">
        <v>41</v>
      </c>
      <c r="M113" s="89">
        <v>49</v>
      </c>
      <c r="N113" s="89">
        <v>30</v>
      </c>
      <c r="O113" s="89">
        <v>13</v>
      </c>
      <c r="P113" s="93">
        <v>19</v>
      </c>
      <c r="Q113" s="88">
        <v>18</v>
      </c>
      <c r="R113" s="94">
        <v>18</v>
      </c>
      <c r="S113" s="94">
        <v>36</v>
      </c>
      <c r="T113" s="89">
        <v>19</v>
      </c>
      <c r="U113" s="89">
        <v>18</v>
      </c>
      <c r="V113" s="87">
        <v>19</v>
      </c>
      <c r="W113" s="83">
        <v>16</v>
      </c>
      <c r="X113" s="84">
        <v>32</v>
      </c>
      <c r="Y113" s="84">
        <v>48</v>
      </c>
      <c r="Z113" s="84">
        <v>43</v>
      </c>
      <c r="AA113" s="84">
        <v>22</v>
      </c>
      <c r="AB113" s="87">
        <v>21</v>
      </c>
      <c r="AC113" s="83">
        <v>19</v>
      </c>
      <c r="AD113" s="87">
        <v>20</v>
      </c>
      <c r="AE113" s="90">
        <v>40</v>
      </c>
      <c r="AF113" s="83">
        <v>536</v>
      </c>
      <c r="AG113" s="84">
        <v>63.06</v>
      </c>
      <c r="AH113" s="81" t="s">
        <v>158</v>
      </c>
    </row>
    <row r="114" spans="1:34" ht="15.75" customHeight="1">
      <c r="A114" s="3"/>
      <c r="B114" s="77">
        <v>108</v>
      </c>
      <c r="C114" s="78">
        <v>24210230329</v>
      </c>
      <c r="D114" s="78">
        <v>164412</v>
      </c>
      <c r="E114" s="79" t="s">
        <v>143</v>
      </c>
      <c r="F114" s="83">
        <v>19</v>
      </c>
      <c r="G114" s="89">
        <v>27</v>
      </c>
      <c r="H114" s="89">
        <v>46</v>
      </c>
      <c r="I114" s="89">
        <v>42</v>
      </c>
      <c r="J114" s="93">
        <v>15</v>
      </c>
      <c r="K114" s="88">
        <v>10</v>
      </c>
      <c r="L114" s="94">
        <v>24</v>
      </c>
      <c r="M114" s="94">
        <v>34</v>
      </c>
      <c r="N114" s="89">
        <v>25</v>
      </c>
      <c r="O114" s="89">
        <v>13</v>
      </c>
      <c r="P114" s="93">
        <v>12</v>
      </c>
      <c r="Q114" s="88">
        <v>19</v>
      </c>
      <c r="R114" s="89">
        <v>21</v>
      </c>
      <c r="S114" s="89">
        <v>40</v>
      </c>
      <c r="T114" s="89">
        <v>16</v>
      </c>
      <c r="U114" s="89">
        <v>18</v>
      </c>
      <c r="V114" s="87">
        <v>12</v>
      </c>
      <c r="W114" s="83">
        <v>11</v>
      </c>
      <c r="X114" s="84">
        <v>32</v>
      </c>
      <c r="Y114" s="84">
        <v>43</v>
      </c>
      <c r="Z114" s="84">
        <v>42</v>
      </c>
      <c r="AA114" s="84">
        <v>21</v>
      </c>
      <c r="AB114" s="87">
        <v>21</v>
      </c>
      <c r="AC114" s="83">
        <v>21</v>
      </c>
      <c r="AD114" s="87">
        <v>21</v>
      </c>
      <c r="AE114" s="90">
        <v>42</v>
      </c>
      <c r="AF114" s="83">
        <v>484</v>
      </c>
      <c r="AG114" s="84">
        <v>56.94</v>
      </c>
      <c r="AH114" s="81" t="s">
        <v>180</v>
      </c>
    </row>
    <row r="115" spans="1:34" ht="15.75" customHeight="1">
      <c r="A115" s="3"/>
      <c r="B115" s="77">
        <v>109</v>
      </c>
      <c r="C115" s="78">
        <v>24210230330</v>
      </c>
      <c r="D115" s="78">
        <v>164413</v>
      </c>
      <c r="E115" s="79" t="s">
        <v>144</v>
      </c>
      <c r="F115" s="83">
        <v>23</v>
      </c>
      <c r="G115" s="89">
        <v>55</v>
      </c>
      <c r="H115" s="89">
        <v>78</v>
      </c>
      <c r="I115" s="89">
        <v>42</v>
      </c>
      <c r="J115" s="93">
        <v>15</v>
      </c>
      <c r="K115" s="88">
        <v>21</v>
      </c>
      <c r="L115" s="89">
        <v>47</v>
      </c>
      <c r="M115" s="89">
        <v>68</v>
      </c>
      <c r="N115" s="89">
        <v>33</v>
      </c>
      <c r="O115" s="89">
        <v>17</v>
      </c>
      <c r="P115" s="93">
        <v>19</v>
      </c>
      <c r="Q115" s="88">
        <v>19</v>
      </c>
      <c r="R115" s="89">
        <v>30</v>
      </c>
      <c r="S115" s="89">
        <v>49</v>
      </c>
      <c r="T115" s="89">
        <v>19</v>
      </c>
      <c r="U115" s="89">
        <v>18</v>
      </c>
      <c r="V115" s="87">
        <v>19</v>
      </c>
      <c r="W115" s="83">
        <v>18</v>
      </c>
      <c r="X115" s="84">
        <v>33</v>
      </c>
      <c r="Y115" s="84">
        <v>51</v>
      </c>
      <c r="Z115" s="84">
        <v>43</v>
      </c>
      <c r="AA115" s="84">
        <v>22</v>
      </c>
      <c r="AB115" s="87">
        <v>21</v>
      </c>
      <c r="AC115" s="83">
        <v>19</v>
      </c>
      <c r="AD115" s="87">
        <v>19</v>
      </c>
      <c r="AE115" s="90">
        <v>40</v>
      </c>
      <c r="AF115" s="83">
        <v>592</v>
      </c>
      <c r="AG115" s="84">
        <v>69.650000000000006</v>
      </c>
      <c r="AH115" s="81" t="s">
        <v>159</v>
      </c>
    </row>
    <row r="116" spans="1:34" ht="15.75" customHeight="1">
      <c r="A116" s="3"/>
      <c r="B116" s="77">
        <v>111</v>
      </c>
      <c r="C116" s="78">
        <v>24210230332</v>
      </c>
      <c r="D116" s="78">
        <v>164415</v>
      </c>
      <c r="E116" s="79" t="s">
        <v>145</v>
      </c>
      <c r="F116" s="83">
        <v>19</v>
      </c>
      <c r="G116" s="89">
        <v>30</v>
      </c>
      <c r="H116" s="89">
        <v>49</v>
      </c>
      <c r="I116" s="89">
        <v>42</v>
      </c>
      <c r="J116" s="93">
        <v>15</v>
      </c>
      <c r="K116" s="88">
        <v>12</v>
      </c>
      <c r="L116" s="89" t="s">
        <v>168</v>
      </c>
      <c r="M116" s="89" t="s">
        <v>181</v>
      </c>
      <c r="N116" s="89">
        <v>26</v>
      </c>
      <c r="O116" s="89">
        <v>14</v>
      </c>
      <c r="P116" s="93">
        <v>20</v>
      </c>
      <c r="Q116" s="88">
        <v>20</v>
      </c>
      <c r="R116" s="89" t="s">
        <v>182</v>
      </c>
      <c r="S116" s="89" t="s">
        <v>183</v>
      </c>
      <c r="T116" s="89">
        <v>20</v>
      </c>
      <c r="U116" s="89">
        <v>18</v>
      </c>
      <c r="V116" s="87">
        <v>20</v>
      </c>
      <c r="W116" s="83">
        <v>16</v>
      </c>
      <c r="X116" s="84" t="s">
        <v>184</v>
      </c>
      <c r="Y116" s="84" t="s">
        <v>167</v>
      </c>
      <c r="Z116" s="84">
        <v>43</v>
      </c>
      <c r="AA116" s="84">
        <v>22</v>
      </c>
      <c r="AB116" s="87">
        <v>21</v>
      </c>
      <c r="AC116" s="83">
        <v>18</v>
      </c>
      <c r="AD116" s="87">
        <v>20</v>
      </c>
      <c r="AE116" s="90">
        <v>40</v>
      </c>
      <c r="AF116" s="83">
        <v>493</v>
      </c>
      <c r="AG116" s="84"/>
      <c r="AH116" s="87" t="s">
        <v>30</v>
      </c>
    </row>
    <row r="117" spans="1:34" ht="15.75" customHeight="1">
      <c r="A117" s="3"/>
      <c r="B117" s="77">
        <v>112</v>
      </c>
      <c r="C117" s="78">
        <v>24210230333</v>
      </c>
      <c r="D117" s="78">
        <v>164416</v>
      </c>
      <c r="E117" s="79" t="s">
        <v>146</v>
      </c>
      <c r="F117" s="83">
        <v>19</v>
      </c>
      <c r="G117" s="89">
        <v>26</v>
      </c>
      <c r="H117" s="89">
        <v>45</v>
      </c>
      <c r="I117" s="89">
        <v>42</v>
      </c>
      <c r="J117" s="93">
        <v>15</v>
      </c>
      <c r="K117" s="88">
        <v>5</v>
      </c>
      <c r="L117" s="89" t="s">
        <v>164</v>
      </c>
      <c r="M117" s="89" t="s">
        <v>185</v>
      </c>
      <c r="N117" s="89">
        <v>25</v>
      </c>
      <c r="O117" s="89">
        <v>13</v>
      </c>
      <c r="P117" s="93">
        <v>12</v>
      </c>
      <c r="Q117" s="88">
        <v>19</v>
      </c>
      <c r="R117" s="89" t="s">
        <v>186</v>
      </c>
      <c r="S117" s="89" t="s">
        <v>187</v>
      </c>
      <c r="T117" s="89">
        <v>16</v>
      </c>
      <c r="U117" s="89">
        <v>18</v>
      </c>
      <c r="V117" s="87">
        <v>12</v>
      </c>
      <c r="W117" s="83">
        <v>7</v>
      </c>
      <c r="X117" s="84">
        <v>33</v>
      </c>
      <c r="Y117" s="84">
        <v>40</v>
      </c>
      <c r="Z117" s="84">
        <v>39</v>
      </c>
      <c r="AA117" s="84">
        <v>21</v>
      </c>
      <c r="AB117" s="87">
        <v>21</v>
      </c>
      <c r="AC117" s="83">
        <v>17</v>
      </c>
      <c r="AD117" s="87">
        <v>18</v>
      </c>
      <c r="AE117" s="90">
        <v>40</v>
      </c>
      <c r="AF117" s="83">
        <v>447</v>
      </c>
      <c r="AG117" s="84"/>
      <c r="AH117" s="81" t="s">
        <v>165</v>
      </c>
    </row>
    <row r="118" spans="1:34" ht="15.75" customHeight="1" thickBot="1">
      <c r="A118" s="3"/>
      <c r="B118" s="77">
        <v>113</v>
      </c>
      <c r="C118" s="78">
        <v>24210230334</v>
      </c>
      <c r="D118" s="78">
        <v>164417</v>
      </c>
      <c r="E118" s="79" t="s">
        <v>147</v>
      </c>
      <c r="F118" s="83">
        <v>18</v>
      </c>
      <c r="G118" s="89">
        <v>22</v>
      </c>
      <c r="H118" s="89">
        <v>14</v>
      </c>
      <c r="I118" s="89">
        <v>42</v>
      </c>
      <c r="J118" s="93">
        <v>15</v>
      </c>
      <c r="K118" s="88">
        <v>8</v>
      </c>
      <c r="L118" s="89" t="s">
        <v>186</v>
      </c>
      <c r="M118" s="89" t="s">
        <v>188</v>
      </c>
      <c r="N118" s="89">
        <v>28</v>
      </c>
      <c r="O118" s="89">
        <v>14</v>
      </c>
      <c r="P118" s="93">
        <v>20</v>
      </c>
      <c r="Q118" s="88">
        <v>18</v>
      </c>
      <c r="R118" s="89" t="s">
        <v>169</v>
      </c>
      <c r="S118" s="89" t="s">
        <v>189</v>
      </c>
      <c r="T118" s="89">
        <v>20</v>
      </c>
      <c r="U118" s="89">
        <v>18</v>
      </c>
      <c r="V118" s="87">
        <v>20</v>
      </c>
      <c r="W118" s="83">
        <v>7</v>
      </c>
      <c r="X118" s="84" t="s">
        <v>182</v>
      </c>
      <c r="Y118" s="84" t="s">
        <v>190</v>
      </c>
      <c r="Z118" s="84">
        <v>39</v>
      </c>
      <c r="AA118" s="84">
        <v>21</v>
      </c>
      <c r="AB118" s="87">
        <v>21</v>
      </c>
      <c r="AC118" s="83">
        <v>19</v>
      </c>
      <c r="AD118" s="87">
        <v>21</v>
      </c>
      <c r="AE118" s="95">
        <v>40</v>
      </c>
      <c r="AF118" s="83">
        <v>441</v>
      </c>
      <c r="AG118" s="84"/>
      <c r="AH118" s="81" t="s">
        <v>30</v>
      </c>
    </row>
    <row r="119" spans="1:34" ht="15.75" customHeight="1" thickBot="1">
      <c r="A119" s="3"/>
      <c r="B119" s="96">
        <v>114</v>
      </c>
      <c r="C119" s="97">
        <v>24210230335</v>
      </c>
      <c r="D119" s="97">
        <v>164418</v>
      </c>
      <c r="E119" s="98" t="s">
        <v>148</v>
      </c>
      <c r="F119" s="17">
        <v>26</v>
      </c>
      <c r="G119" s="99">
        <v>51</v>
      </c>
      <c r="H119" s="99">
        <v>77</v>
      </c>
      <c r="I119" s="99">
        <v>45</v>
      </c>
      <c r="J119" s="100">
        <v>23</v>
      </c>
      <c r="K119" s="101">
        <v>27</v>
      </c>
      <c r="L119" s="99">
        <v>47</v>
      </c>
      <c r="M119" s="99">
        <v>74</v>
      </c>
      <c r="N119" s="99">
        <v>33</v>
      </c>
      <c r="O119" s="99">
        <v>19</v>
      </c>
      <c r="P119" s="100">
        <v>20</v>
      </c>
      <c r="Q119" s="101">
        <v>29</v>
      </c>
      <c r="R119" s="99">
        <v>44</v>
      </c>
      <c r="S119" s="99">
        <v>73</v>
      </c>
      <c r="T119" s="99">
        <v>20</v>
      </c>
      <c r="U119" s="99">
        <v>20</v>
      </c>
      <c r="V119" s="42">
        <v>20</v>
      </c>
      <c r="W119" s="17">
        <v>28</v>
      </c>
      <c r="X119" s="30">
        <v>53</v>
      </c>
      <c r="Y119" s="30">
        <v>81</v>
      </c>
      <c r="Z119" s="30">
        <v>46</v>
      </c>
      <c r="AA119" s="30">
        <v>23</v>
      </c>
      <c r="AB119" s="42">
        <v>23</v>
      </c>
      <c r="AC119" s="17">
        <v>19</v>
      </c>
      <c r="AD119" s="42">
        <v>20</v>
      </c>
      <c r="AE119" s="102">
        <v>44</v>
      </c>
      <c r="AF119" s="17">
        <v>680</v>
      </c>
      <c r="AG119" s="30">
        <v>80</v>
      </c>
      <c r="AH119" s="42" t="s">
        <v>157</v>
      </c>
    </row>
    <row r="120" spans="1:34" ht="15.75" customHeight="1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33.75" customHeight="1" thickBot="1">
      <c r="A121" s="3"/>
      <c r="B121" s="3"/>
      <c r="C121" s="3"/>
      <c r="D121" s="103"/>
      <c r="E121" s="104"/>
      <c r="F121" s="134" t="s">
        <v>4</v>
      </c>
      <c r="G121" s="135"/>
      <c r="H121" s="135"/>
      <c r="I121" s="135"/>
      <c r="J121" s="136"/>
      <c r="K121" s="134" t="s">
        <v>5</v>
      </c>
      <c r="L121" s="135"/>
      <c r="M121" s="135"/>
      <c r="N121" s="135"/>
      <c r="O121" s="135"/>
      <c r="P121" s="136"/>
      <c r="Q121" s="137" t="s">
        <v>151</v>
      </c>
      <c r="R121" s="135"/>
      <c r="S121" s="135"/>
      <c r="T121" s="135"/>
      <c r="U121" s="135"/>
      <c r="V121" s="136"/>
      <c r="W121" s="138" t="s">
        <v>6</v>
      </c>
      <c r="X121" s="140"/>
      <c r="Y121" s="140"/>
      <c r="Z121" s="140"/>
      <c r="AA121" s="140"/>
      <c r="AB121" s="139"/>
      <c r="AC121" s="138" t="s">
        <v>152</v>
      </c>
      <c r="AD121" s="139"/>
      <c r="AE121" s="22" t="s">
        <v>7</v>
      </c>
      <c r="AF121" s="3"/>
      <c r="AG121" s="3"/>
      <c r="AH121" s="3"/>
    </row>
    <row r="122" spans="1:34" ht="26.25" customHeight="1">
      <c r="A122" s="3"/>
      <c r="B122" s="3"/>
      <c r="C122" s="3"/>
      <c r="D122" s="103"/>
      <c r="E122" s="104"/>
      <c r="F122" s="10" t="s">
        <v>11</v>
      </c>
      <c r="G122" s="11" t="s">
        <v>12</v>
      </c>
      <c r="H122" s="11" t="s">
        <v>8</v>
      </c>
      <c r="I122" s="11" t="s">
        <v>13</v>
      </c>
      <c r="J122" s="12" t="s">
        <v>14</v>
      </c>
      <c r="K122" s="10" t="s">
        <v>11</v>
      </c>
      <c r="L122" s="11" t="s">
        <v>12</v>
      </c>
      <c r="M122" s="11" t="s">
        <v>8</v>
      </c>
      <c r="N122" s="11" t="s">
        <v>13</v>
      </c>
      <c r="O122" s="11" t="s">
        <v>14</v>
      </c>
      <c r="P122" s="12" t="s">
        <v>15</v>
      </c>
      <c r="Q122" s="10" t="s">
        <v>11</v>
      </c>
      <c r="R122" s="11" t="s">
        <v>12</v>
      </c>
      <c r="S122" s="11" t="s">
        <v>8</v>
      </c>
      <c r="T122" s="11" t="s">
        <v>13</v>
      </c>
      <c r="U122" s="11" t="s">
        <v>14</v>
      </c>
      <c r="V122" s="12" t="s">
        <v>15</v>
      </c>
      <c r="W122" s="10" t="s">
        <v>11</v>
      </c>
      <c r="X122" s="11" t="s">
        <v>12</v>
      </c>
      <c r="Y122" s="11" t="s">
        <v>8</v>
      </c>
      <c r="Z122" s="11" t="s">
        <v>13</v>
      </c>
      <c r="AA122" s="11" t="s">
        <v>14</v>
      </c>
      <c r="AB122" s="12" t="s">
        <v>15</v>
      </c>
      <c r="AC122" s="10" t="s">
        <v>13</v>
      </c>
      <c r="AD122" s="12" t="s">
        <v>15</v>
      </c>
      <c r="AE122" s="14" t="s">
        <v>15</v>
      </c>
      <c r="AF122" s="3"/>
      <c r="AG122" s="3"/>
      <c r="AH122" s="3"/>
    </row>
    <row r="123" spans="1:34" ht="15.75" customHeight="1" thickBot="1">
      <c r="A123" s="3"/>
      <c r="B123" s="3"/>
      <c r="C123" s="3"/>
      <c r="D123" s="103"/>
      <c r="E123" s="104"/>
      <c r="F123" s="23">
        <v>30</v>
      </c>
      <c r="G123" s="24">
        <v>70</v>
      </c>
      <c r="H123" s="24">
        <v>100</v>
      </c>
      <c r="I123" s="24">
        <v>50</v>
      </c>
      <c r="J123" s="25">
        <v>25</v>
      </c>
      <c r="K123" s="26">
        <v>30</v>
      </c>
      <c r="L123" s="27">
        <v>70</v>
      </c>
      <c r="M123" s="27">
        <v>100</v>
      </c>
      <c r="N123" s="27">
        <v>50</v>
      </c>
      <c r="O123" s="27">
        <v>25</v>
      </c>
      <c r="P123" s="25">
        <v>25</v>
      </c>
      <c r="Q123" s="23">
        <v>30</v>
      </c>
      <c r="R123" s="27">
        <v>70</v>
      </c>
      <c r="S123" s="27">
        <v>100</v>
      </c>
      <c r="T123" s="27">
        <v>25</v>
      </c>
      <c r="U123" s="27">
        <v>25</v>
      </c>
      <c r="V123" s="25">
        <v>25</v>
      </c>
      <c r="W123" s="23">
        <v>30</v>
      </c>
      <c r="X123" s="27">
        <v>70</v>
      </c>
      <c r="Y123" s="27">
        <v>100</v>
      </c>
      <c r="Z123" s="27">
        <v>25</v>
      </c>
      <c r="AA123" s="27">
        <v>25</v>
      </c>
      <c r="AB123" s="25">
        <v>25</v>
      </c>
      <c r="AC123" s="26">
        <v>25</v>
      </c>
      <c r="AD123" s="25">
        <v>25</v>
      </c>
      <c r="AE123" s="28">
        <v>50</v>
      </c>
      <c r="AF123" s="3"/>
      <c r="AG123" s="3"/>
      <c r="AH123" s="3"/>
    </row>
    <row r="124" spans="1:34" ht="15.75" customHeight="1">
      <c r="A124" s="3"/>
      <c r="B124" s="3"/>
      <c r="C124" s="3"/>
      <c r="D124" s="141" t="s">
        <v>19</v>
      </c>
      <c r="E124" s="142"/>
      <c r="F124" s="105">
        <v>111</v>
      </c>
      <c r="G124" s="105">
        <v>111</v>
      </c>
      <c r="H124" s="105">
        <v>111</v>
      </c>
      <c r="I124" s="105">
        <v>111</v>
      </c>
      <c r="J124" s="105">
        <v>111</v>
      </c>
      <c r="K124" s="105">
        <v>111</v>
      </c>
      <c r="L124" s="105">
        <v>111</v>
      </c>
      <c r="M124" s="105">
        <v>111</v>
      </c>
      <c r="N124" s="105">
        <v>111</v>
      </c>
      <c r="O124" s="105">
        <v>111</v>
      </c>
      <c r="P124" s="105">
        <v>111</v>
      </c>
      <c r="Q124" s="105">
        <v>111</v>
      </c>
      <c r="R124" s="105">
        <v>111</v>
      </c>
      <c r="S124" s="105">
        <v>111</v>
      </c>
      <c r="T124" s="105">
        <v>111</v>
      </c>
      <c r="U124" s="105">
        <v>111</v>
      </c>
      <c r="V124" s="105">
        <v>111</v>
      </c>
      <c r="W124" s="105">
        <v>111</v>
      </c>
      <c r="X124" s="105">
        <v>111</v>
      </c>
      <c r="Y124" s="105">
        <v>111</v>
      </c>
      <c r="Z124" s="105">
        <v>111</v>
      </c>
      <c r="AA124" s="105">
        <v>111</v>
      </c>
      <c r="AB124" s="105">
        <v>111</v>
      </c>
      <c r="AC124" s="105">
        <v>111</v>
      </c>
      <c r="AD124" s="105">
        <v>111</v>
      </c>
      <c r="AE124" s="105">
        <v>111</v>
      </c>
      <c r="AF124" s="3"/>
      <c r="AG124" s="3"/>
      <c r="AH124" s="3"/>
    </row>
    <row r="125" spans="1:34" ht="15.75" customHeight="1">
      <c r="A125" s="3"/>
      <c r="B125" s="3"/>
      <c r="C125" s="3"/>
      <c r="D125" s="143" t="s">
        <v>20</v>
      </c>
      <c r="E125" s="131"/>
      <c r="F125" s="106">
        <f t="shared" ref="F125:AE125" si="0">MIN(F9:F119)</f>
        <v>18</v>
      </c>
      <c r="G125" s="107">
        <f t="shared" si="0"/>
        <v>22</v>
      </c>
      <c r="H125" s="107">
        <f t="shared" si="0"/>
        <v>14</v>
      </c>
      <c r="I125" s="107">
        <f t="shared" si="0"/>
        <v>35</v>
      </c>
      <c r="J125" s="108">
        <f t="shared" si="0"/>
        <v>15</v>
      </c>
      <c r="K125" s="106">
        <f t="shared" si="0"/>
        <v>5</v>
      </c>
      <c r="L125" s="107">
        <f t="shared" si="0"/>
        <v>24</v>
      </c>
      <c r="M125" s="107">
        <f t="shared" si="0"/>
        <v>34</v>
      </c>
      <c r="N125" s="107">
        <f t="shared" si="0"/>
        <v>25</v>
      </c>
      <c r="O125" s="107">
        <f t="shared" si="0"/>
        <v>12</v>
      </c>
      <c r="P125" s="108">
        <f t="shared" si="0"/>
        <v>12</v>
      </c>
      <c r="Q125" s="106">
        <f t="shared" si="0"/>
        <v>17</v>
      </c>
      <c r="R125" s="107">
        <f t="shared" si="0"/>
        <v>6</v>
      </c>
      <c r="S125" s="107">
        <f t="shared" si="0"/>
        <v>30</v>
      </c>
      <c r="T125" s="107">
        <f t="shared" si="0"/>
        <v>16</v>
      </c>
      <c r="U125" s="107">
        <f t="shared" si="0"/>
        <v>17</v>
      </c>
      <c r="V125" s="108">
        <f t="shared" si="0"/>
        <v>12</v>
      </c>
      <c r="W125" s="106">
        <f t="shared" si="0"/>
        <v>7</v>
      </c>
      <c r="X125" s="107">
        <f t="shared" si="0"/>
        <v>23</v>
      </c>
      <c r="Y125" s="107">
        <f t="shared" si="0"/>
        <v>40</v>
      </c>
      <c r="Z125" s="107">
        <f t="shared" si="0"/>
        <v>39</v>
      </c>
      <c r="AA125" s="107">
        <f t="shared" si="0"/>
        <v>20</v>
      </c>
      <c r="AB125" s="108">
        <f t="shared" si="0"/>
        <v>20</v>
      </c>
      <c r="AC125" s="106">
        <f t="shared" si="0"/>
        <v>17</v>
      </c>
      <c r="AD125" s="108">
        <f t="shared" si="0"/>
        <v>17</v>
      </c>
      <c r="AE125" s="109">
        <f t="shared" si="0"/>
        <v>40</v>
      </c>
      <c r="AF125" s="3"/>
      <c r="AG125" s="3"/>
      <c r="AH125" s="3"/>
    </row>
    <row r="126" spans="1:34" ht="15.75" customHeight="1">
      <c r="A126" s="3"/>
      <c r="B126" s="3"/>
      <c r="C126" s="3"/>
      <c r="D126" s="130" t="s">
        <v>21</v>
      </c>
      <c r="E126" s="131"/>
      <c r="F126" s="83">
        <f t="shared" ref="F126:AE126" si="1">MAX(F9:F119)</f>
        <v>30</v>
      </c>
      <c r="G126" s="84">
        <f t="shared" si="1"/>
        <v>67</v>
      </c>
      <c r="H126" s="84">
        <f t="shared" si="1"/>
        <v>97</v>
      </c>
      <c r="I126" s="84">
        <f t="shared" si="1"/>
        <v>47</v>
      </c>
      <c r="J126" s="87">
        <f t="shared" si="1"/>
        <v>23</v>
      </c>
      <c r="K126" s="83">
        <f t="shared" si="1"/>
        <v>30</v>
      </c>
      <c r="L126" s="84">
        <f t="shared" si="1"/>
        <v>69</v>
      </c>
      <c r="M126" s="84">
        <f t="shared" si="1"/>
        <v>99</v>
      </c>
      <c r="N126" s="84">
        <f t="shared" si="1"/>
        <v>48</v>
      </c>
      <c r="O126" s="84">
        <f t="shared" si="1"/>
        <v>24</v>
      </c>
      <c r="P126" s="87">
        <f t="shared" si="1"/>
        <v>24</v>
      </c>
      <c r="Q126" s="83">
        <f t="shared" si="1"/>
        <v>30</v>
      </c>
      <c r="R126" s="84">
        <f t="shared" si="1"/>
        <v>53</v>
      </c>
      <c r="S126" s="84">
        <f t="shared" si="1"/>
        <v>82</v>
      </c>
      <c r="T126" s="84">
        <f t="shared" si="1"/>
        <v>24</v>
      </c>
      <c r="U126" s="84">
        <f t="shared" si="1"/>
        <v>24</v>
      </c>
      <c r="V126" s="87">
        <f t="shared" si="1"/>
        <v>24</v>
      </c>
      <c r="W126" s="83">
        <f t="shared" si="1"/>
        <v>30</v>
      </c>
      <c r="X126" s="84">
        <f t="shared" si="1"/>
        <v>68</v>
      </c>
      <c r="Y126" s="84">
        <f t="shared" si="1"/>
        <v>97</v>
      </c>
      <c r="Z126" s="84">
        <f t="shared" si="1"/>
        <v>48</v>
      </c>
      <c r="AA126" s="84">
        <f t="shared" si="1"/>
        <v>23</v>
      </c>
      <c r="AB126" s="87">
        <f t="shared" si="1"/>
        <v>23</v>
      </c>
      <c r="AC126" s="83">
        <f t="shared" si="1"/>
        <v>23</v>
      </c>
      <c r="AD126" s="87">
        <f t="shared" si="1"/>
        <v>23</v>
      </c>
      <c r="AE126" s="110">
        <f t="shared" si="1"/>
        <v>46</v>
      </c>
      <c r="AF126" s="3"/>
      <c r="AG126" s="3"/>
      <c r="AH126" s="3"/>
    </row>
    <row r="127" spans="1:34" ht="15.75" customHeight="1">
      <c r="A127" s="3"/>
      <c r="B127" s="3"/>
      <c r="C127" s="3"/>
      <c r="D127" s="130" t="s">
        <v>22</v>
      </c>
      <c r="E127" s="131"/>
      <c r="F127" s="83">
        <v>111</v>
      </c>
      <c r="G127" s="84">
        <v>111</v>
      </c>
      <c r="H127" s="84">
        <f>COUNTIF(H9:H119, "&gt;=40")</f>
        <v>109</v>
      </c>
      <c r="I127" s="84">
        <f>COUNTIF(I9:I119, "&gt;=20")</f>
        <v>111</v>
      </c>
      <c r="J127" s="87">
        <f>COUNTIF(J9:J119, "&gt;=10")</f>
        <v>111</v>
      </c>
      <c r="K127" s="83">
        <v>111</v>
      </c>
      <c r="L127" s="84">
        <v>111</v>
      </c>
      <c r="M127" s="84">
        <f>COUNTIF(M9:M119, "&gt;=40")</f>
        <v>106</v>
      </c>
      <c r="N127" s="84">
        <f>COUNTIF(N9:N119, "&gt;=20")</f>
        <v>111</v>
      </c>
      <c r="O127" s="84">
        <f>COUNTIF(O9:O119, "&gt;=10")</f>
        <v>111</v>
      </c>
      <c r="P127" s="87">
        <f>COUNTIF(P9:P119, "&gt;=10")</f>
        <v>111</v>
      </c>
      <c r="Q127" s="83">
        <v>111</v>
      </c>
      <c r="R127" s="84">
        <v>111</v>
      </c>
      <c r="S127" s="84">
        <f>COUNTIF(S9:S119, "&gt;=40")</f>
        <v>85</v>
      </c>
      <c r="T127" s="84">
        <f>COUNTIF(T9:T119, "&gt;=10")</f>
        <v>111</v>
      </c>
      <c r="U127" s="84">
        <f>COUNTIF(U9:U119, "&gt;=10")</f>
        <v>111</v>
      </c>
      <c r="V127" s="87">
        <f>COUNTIF(V9:V119, "&gt;=10")</f>
        <v>111</v>
      </c>
      <c r="W127" s="83">
        <v>111</v>
      </c>
      <c r="X127" s="84">
        <v>111</v>
      </c>
      <c r="Y127" s="84">
        <f>COUNTIF(Y9:Y119, "&gt;=40")</f>
        <v>107</v>
      </c>
      <c r="Z127" s="84">
        <f>COUNTIF(Z9:Z119, "&gt;=20")</f>
        <v>111</v>
      </c>
      <c r="AA127" s="84">
        <f>COUNTIF(AA9:AA119, "&gt;=10")</f>
        <v>111</v>
      </c>
      <c r="AB127" s="87">
        <f>COUNTIF(AB9:AB119, "&gt;=10")</f>
        <v>111</v>
      </c>
      <c r="AC127" s="83">
        <f>COUNTIF(AC9:AC119, "&gt;=10")</f>
        <v>111</v>
      </c>
      <c r="AD127" s="87">
        <f>COUNTIF(AD9:AD119, "&gt;=10")</f>
        <v>111</v>
      </c>
      <c r="AE127" s="110">
        <f>COUNTIF(AE9:AE119, "&gt;=20")</f>
        <v>111</v>
      </c>
      <c r="AF127" s="3"/>
      <c r="AG127" s="3"/>
      <c r="AH127" s="3"/>
    </row>
    <row r="128" spans="1:34" ht="15.75" customHeight="1">
      <c r="A128" s="3"/>
      <c r="B128" s="3"/>
      <c r="C128" s="3"/>
      <c r="D128" s="130" t="s">
        <v>23</v>
      </c>
      <c r="E128" s="131"/>
      <c r="F128" s="169">
        <f>F127/F124</f>
        <v>1</v>
      </c>
      <c r="G128" s="170">
        <f>G127/G124</f>
        <v>1</v>
      </c>
      <c r="H128" s="170">
        <f>H127/H124</f>
        <v>0.98198198198198194</v>
      </c>
      <c r="I128" s="170">
        <f t="shared" ref="I128:J128" si="2">I127/I124</f>
        <v>1</v>
      </c>
      <c r="J128" s="171">
        <f t="shared" si="2"/>
        <v>1</v>
      </c>
      <c r="K128" s="169">
        <f>K127/K124</f>
        <v>1</v>
      </c>
      <c r="L128" s="170">
        <f>L127/L124</f>
        <v>1</v>
      </c>
      <c r="M128" s="170">
        <f t="shared" ref="M128:P128" si="3">M127/M124</f>
        <v>0.95495495495495497</v>
      </c>
      <c r="N128" s="170">
        <f t="shared" si="3"/>
        <v>1</v>
      </c>
      <c r="O128" s="170">
        <f t="shared" si="3"/>
        <v>1</v>
      </c>
      <c r="P128" s="171">
        <f t="shared" si="3"/>
        <v>1</v>
      </c>
      <c r="Q128" s="169">
        <f>Q127/Q124</f>
        <v>1</v>
      </c>
      <c r="R128" s="170">
        <f>R127/R124</f>
        <v>1</v>
      </c>
      <c r="S128" s="170">
        <f t="shared" ref="S128:V128" si="4">S127/S124</f>
        <v>0.76576576576576572</v>
      </c>
      <c r="T128" s="170">
        <f t="shared" si="4"/>
        <v>1</v>
      </c>
      <c r="U128" s="170">
        <f t="shared" si="4"/>
        <v>1</v>
      </c>
      <c r="V128" s="171">
        <f t="shared" si="4"/>
        <v>1</v>
      </c>
      <c r="W128" s="169">
        <f t="shared" ref="W128:AB128" si="5">W127/W124</f>
        <v>1</v>
      </c>
      <c r="X128" s="170">
        <f t="shared" si="5"/>
        <v>1</v>
      </c>
      <c r="Y128" s="170">
        <f t="shared" si="5"/>
        <v>0.963963963963964</v>
      </c>
      <c r="Z128" s="170">
        <f t="shared" si="5"/>
        <v>1</v>
      </c>
      <c r="AA128" s="170">
        <f t="shared" si="5"/>
        <v>1</v>
      </c>
      <c r="AB128" s="171">
        <f t="shared" si="5"/>
        <v>1</v>
      </c>
      <c r="AC128" s="169">
        <f t="shared" ref="AC128:AE128" si="6">AC127/AC124</f>
        <v>1</v>
      </c>
      <c r="AD128" s="171">
        <f t="shared" si="6"/>
        <v>1</v>
      </c>
      <c r="AE128" s="172">
        <f t="shared" si="6"/>
        <v>1</v>
      </c>
      <c r="AF128" s="3"/>
      <c r="AG128" s="3"/>
      <c r="AH128" s="3"/>
    </row>
    <row r="129" spans="1:34" ht="15.75" customHeight="1">
      <c r="A129" s="3"/>
      <c r="B129" s="3"/>
      <c r="C129" s="3"/>
      <c r="D129" s="130" t="s">
        <v>18</v>
      </c>
      <c r="E129" s="131"/>
      <c r="F129" s="83">
        <f>COUNTIF(F9:F119,"&lt;=0")</f>
        <v>0</v>
      </c>
      <c r="G129" s="84">
        <v>0</v>
      </c>
      <c r="H129" s="84">
        <v>2</v>
      </c>
      <c r="I129" s="84">
        <f>COUNTIF(I9:I119,"&lt;=20")</f>
        <v>0</v>
      </c>
      <c r="J129" s="87">
        <f>COUNTIF(J9:J119,"&lt;=10")</f>
        <v>0</v>
      </c>
      <c r="K129" s="83">
        <f>COUNTIF(K9:K119,"&lt;=0")</f>
        <v>0</v>
      </c>
      <c r="L129" s="84">
        <v>0</v>
      </c>
      <c r="M129" s="84">
        <v>5</v>
      </c>
      <c r="N129" s="84">
        <f>COUNTIF(N9:N119,"&lt;=20")</f>
        <v>0</v>
      </c>
      <c r="O129" s="84">
        <f>COUNTIF(O9:O119,"&lt;=10")</f>
        <v>0</v>
      </c>
      <c r="P129" s="87">
        <f>COUNTIF(P9:P119,"&lt;=10")</f>
        <v>0</v>
      </c>
      <c r="Q129" s="83">
        <f>COUNTIF(Q9:Q119,"&lt;=0")</f>
        <v>0</v>
      </c>
      <c r="R129" s="84">
        <v>0</v>
      </c>
      <c r="S129" s="84">
        <v>26</v>
      </c>
      <c r="T129" s="84">
        <v>0</v>
      </c>
      <c r="U129" s="84">
        <v>0</v>
      </c>
      <c r="V129" s="87">
        <f>COUNTIF(V9:V119,"&lt;=10")</f>
        <v>0</v>
      </c>
      <c r="W129" s="83">
        <v>0</v>
      </c>
      <c r="X129" s="84">
        <v>0</v>
      </c>
      <c r="Y129" s="84">
        <v>4</v>
      </c>
      <c r="Z129" s="84">
        <v>0</v>
      </c>
      <c r="AA129" s="84">
        <v>0</v>
      </c>
      <c r="AB129" s="87">
        <v>0</v>
      </c>
      <c r="AC129" s="83">
        <v>0</v>
      </c>
      <c r="AD129" s="87">
        <v>0</v>
      </c>
      <c r="AE129" s="110">
        <v>0</v>
      </c>
      <c r="AF129" s="3"/>
      <c r="AG129" s="3"/>
      <c r="AH129" s="3"/>
    </row>
    <row r="130" spans="1:34" ht="15.75" customHeight="1">
      <c r="A130" s="3"/>
      <c r="B130" s="3"/>
      <c r="C130" s="3"/>
      <c r="D130" s="130" t="s">
        <v>24</v>
      </c>
      <c r="E130" s="131"/>
      <c r="F130" s="83">
        <f>COUNTIF(F9:F119,"&gt;=18")</f>
        <v>111</v>
      </c>
      <c r="G130" s="84">
        <f>COUNTIF(G9:G119,"&gt;=42")</f>
        <v>89</v>
      </c>
      <c r="H130" s="84">
        <f>COUNTIF(H9:H119,"&gt;=60")</f>
        <v>96</v>
      </c>
      <c r="I130" s="84">
        <f>COUNTIF(I9:I119,"&gt;=30")</f>
        <v>111</v>
      </c>
      <c r="J130" s="87">
        <f>COUNTIF(J9:J119,"&gt;=15")</f>
        <v>111</v>
      </c>
      <c r="K130" s="83">
        <f>COUNTIF(K9:K119,"&gt;=18")</f>
        <v>95</v>
      </c>
      <c r="L130" s="84">
        <f>COUNTIF(L9:L119,"&gt;=42")</f>
        <v>86</v>
      </c>
      <c r="M130" s="84">
        <f>COUNTIF(M9:M119,"&gt;=60")</f>
        <v>88</v>
      </c>
      <c r="N130" s="84">
        <f>COUNTIF(N9:N119,"&gt;=30")</f>
        <v>78</v>
      </c>
      <c r="O130" s="84">
        <f>COUNTIF(O9:O119,"&gt;=15")</f>
        <v>104</v>
      </c>
      <c r="P130" s="87">
        <f>COUNTIF(P9:P119,"&gt;=15")</f>
        <v>108</v>
      </c>
      <c r="Q130" s="83">
        <f>COUNTIF(Q9:Q119,"&gt;=18")</f>
        <v>108</v>
      </c>
      <c r="R130" s="84">
        <f>COUNTIF(R9:R119,"&gt;=42")</f>
        <v>15</v>
      </c>
      <c r="S130" s="84">
        <f>COUNTIF(S9:S119,"&gt;=60")</f>
        <v>30</v>
      </c>
      <c r="T130" s="84">
        <f>COUNTIF(T9:T119,"&gt;=15")</f>
        <v>111</v>
      </c>
      <c r="U130" s="84">
        <f>COUNTIF(U9:U119,"&gt;=15")</f>
        <v>111</v>
      </c>
      <c r="V130" s="87">
        <f>COUNTIF(V9:V119,"&gt;=15")</f>
        <v>108</v>
      </c>
      <c r="W130" s="83">
        <f>COUNTIF(W9:W119,"&gt;=18")</f>
        <v>94</v>
      </c>
      <c r="X130" s="84">
        <f>COUNTIF(X9:X119,"&gt;=42")</f>
        <v>76</v>
      </c>
      <c r="Y130" s="84">
        <f>COUNTIF(Y9:Y119,"&gt;=60")</f>
        <v>83</v>
      </c>
      <c r="Z130" s="84">
        <f>COUNTIF(Z9:Z119,"&gt;=42")</f>
        <v>108</v>
      </c>
      <c r="AA130" s="84">
        <f>COUNTIF(AA9:AA119,"&gt;=15")</f>
        <v>111</v>
      </c>
      <c r="AB130" s="87">
        <f>COUNTIF(AB9:AB119,"&gt;=12")</f>
        <v>111</v>
      </c>
      <c r="AC130" s="83">
        <f>COUNTIF(AC9:AC119,"&gt;=15")</f>
        <v>111</v>
      </c>
      <c r="AD130" s="87">
        <f>COUNTIF(AD9:AD119,"&gt;=15")</f>
        <v>111</v>
      </c>
      <c r="AE130" s="110">
        <f>COUNTIF(AE9:AE119,"&gt;=15")</f>
        <v>111</v>
      </c>
      <c r="AF130" s="3"/>
      <c r="AG130" s="3"/>
      <c r="AH130" s="3"/>
    </row>
    <row r="131" spans="1:34" ht="15.75" customHeight="1" thickBot="1">
      <c r="A131" s="3"/>
      <c r="B131" s="3"/>
      <c r="C131" s="3"/>
      <c r="D131" s="132" t="s">
        <v>25</v>
      </c>
      <c r="E131" s="133"/>
      <c r="F131" s="111">
        <f t="shared" ref="F131:AE131" si="7">F130/F124</f>
        <v>1</v>
      </c>
      <c r="G131" s="112">
        <f>G130/G124</f>
        <v>0.80180180180180183</v>
      </c>
      <c r="H131" s="112">
        <f t="shared" si="7"/>
        <v>0.86486486486486491</v>
      </c>
      <c r="I131" s="112">
        <v>1</v>
      </c>
      <c r="J131" s="113">
        <f t="shared" si="7"/>
        <v>1</v>
      </c>
      <c r="K131" s="111">
        <f t="shared" si="7"/>
        <v>0.85585585585585588</v>
      </c>
      <c r="L131" s="112">
        <f t="shared" si="7"/>
        <v>0.77477477477477474</v>
      </c>
      <c r="M131" s="112">
        <f t="shared" si="7"/>
        <v>0.7927927927927928</v>
      </c>
      <c r="N131" s="112">
        <f t="shared" si="7"/>
        <v>0.70270270270270274</v>
      </c>
      <c r="O131" s="112">
        <f t="shared" si="7"/>
        <v>0.93693693693693691</v>
      </c>
      <c r="P131" s="113">
        <f t="shared" si="7"/>
        <v>0.97297297297297303</v>
      </c>
      <c r="Q131" s="111">
        <f t="shared" si="7"/>
        <v>0.97297297297297303</v>
      </c>
      <c r="R131" s="112">
        <f t="shared" si="7"/>
        <v>0.13513513513513514</v>
      </c>
      <c r="S131" s="112">
        <f t="shared" si="7"/>
        <v>0.27027027027027029</v>
      </c>
      <c r="T131" s="112">
        <f t="shared" si="7"/>
        <v>1</v>
      </c>
      <c r="U131" s="112">
        <f t="shared" si="7"/>
        <v>1</v>
      </c>
      <c r="V131" s="113">
        <f t="shared" si="7"/>
        <v>0.97297297297297303</v>
      </c>
      <c r="W131" s="111">
        <f t="shared" ref="W131:AC131" si="8">W130/W124</f>
        <v>0.84684684684684686</v>
      </c>
      <c r="X131" s="112">
        <f t="shared" si="8"/>
        <v>0.68468468468468469</v>
      </c>
      <c r="Y131" s="112">
        <f t="shared" si="8"/>
        <v>0.74774774774774777</v>
      </c>
      <c r="Z131" s="112">
        <f t="shared" si="8"/>
        <v>0.97297297297297303</v>
      </c>
      <c r="AA131" s="112">
        <f t="shared" si="8"/>
        <v>1</v>
      </c>
      <c r="AB131" s="113">
        <f t="shared" si="8"/>
        <v>1</v>
      </c>
      <c r="AC131" s="111">
        <f t="shared" si="8"/>
        <v>1</v>
      </c>
      <c r="AD131" s="113">
        <f t="shared" si="7"/>
        <v>1</v>
      </c>
      <c r="AE131" s="114">
        <f t="shared" si="7"/>
        <v>1</v>
      </c>
      <c r="AF131" s="3"/>
      <c r="AG131" s="3"/>
      <c r="AH131" s="3"/>
    </row>
    <row r="132" spans="1:34" ht="15.75" customHeight="1" thickBot="1">
      <c r="A132" s="3"/>
      <c r="B132" s="3"/>
      <c r="C132" s="3"/>
      <c r="D132" s="115"/>
      <c r="E132" s="11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>
      <c r="A133" s="3"/>
      <c r="B133" s="3"/>
      <c r="C133" s="3"/>
      <c r="D133" s="117" t="s">
        <v>26</v>
      </c>
      <c r="E133" s="118">
        <v>111</v>
      </c>
      <c r="F133" s="119"/>
      <c r="G133" s="119"/>
      <c r="H133" s="119"/>
      <c r="I133" s="119"/>
      <c r="J133" s="11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>
      <c r="A134" s="3"/>
      <c r="B134" s="3"/>
      <c r="C134" s="3"/>
      <c r="D134" s="120" t="s">
        <v>27</v>
      </c>
      <c r="E134" s="121">
        <v>67</v>
      </c>
      <c r="F134" s="119"/>
      <c r="G134" s="119"/>
      <c r="H134" s="119"/>
      <c r="I134" s="119"/>
      <c r="J134" s="11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>
      <c r="A135" s="3"/>
      <c r="B135" s="3"/>
      <c r="C135" s="3"/>
      <c r="D135" s="120" t="s">
        <v>28</v>
      </c>
      <c r="E135" s="121">
        <v>34</v>
      </c>
      <c r="F135" s="119"/>
      <c r="G135" s="119"/>
      <c r="H135" s="119"/>
      <c r="I135" s="119"/>
      <c r="J135" s="11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>
      <c r="A136" s="3"/>
      <c r="B136" s="3"/>
      <c r="C136" s="3"/>
      <c r="D136" s="120" t="s">
        <v>29</v>
      </c>
      <c r="E136" s="121">
        <v>1</v>
      </c>
      <c r="F136" s="119"/>
      <c r="G136" s="119"/>
      <c r="H136" s="119"/>
      <c r="I136" s="119"/>
      <c r="J136" s="11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>
      <c r="A137" s="3"/>
      <c r="B137" s="3"/>
      <c r="C137" s="3"/>
      <c r="D137" s="120" t="s">
        <v>17</v>
      </c>
      <c r="E137" s="121">
        <v>6</v>
      </c>
      <c r="F137" s="119"/>
      <c r="G137" s="119"/>
      <c r="H137" s="119"/>
      <c r="I137" s="119"/>
      <c r="J137" s="11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thickBot="1">
      <c r="A138" s="3"/>
      <c r="B138" s="3"/>
      <c r="C138" s="3"/>
      <c r="D138" s="122" t="s">
        <v>30</v>
      </c>
      <c r="E138" s="121">
        <v>3</v>
      </c>
      <c r="F138" s="119"/>
      <c r="G138" s="119"/>
      <c r="H138" s="119"/>
      <c r="I138" s="119"/>
      <c r="J138" s="11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30" customHeight="1">
      <c r="A139" s="3"/>
      <c r="B139" s="3"/>
      <c r="C139" s="3"/>
      <c r="D139" s="120" t="s">
        <v>31</v>
      </c>
      <c r="E139" s="121">
        <v>102</v>
      </c>
      <c r="F139" s="119"/>
      <c r="G139" s="119"/>
      <c r="H139" s="119"/>
      <c r="I139" s="119"/>
      <c r="J139" s="11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23">
      <c r="A140" s="3"/>
      <c r="B140" s="3"/>
      <c r="C140" s="3"/>
      <c r="D140" s="123" t="s">
        <v>32</v>
      </c>
      <c r="E140" s="124">
        <v>6</v>
      </c>
      <c r="F140" s="119"/>
      <c r="G140" s="119"/>
      <c r="H140" s="119"/>
      <c r="I140" s="119"/>
      <c r="J140" s="11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thickBot="1">
      <c r="A141" s="3"/>
      <c r="B141" s="3"/>
      <c r="C141" s="3"/>
      <c r="D141" s="120" t="s">
        <v>33</v>
      </c>
      <c r="E141" s="125">
        <v>0.94599999999999995</v>
      </c>
      <c r="F141" s="119"/>
      <c r="G141" s="119"/>
      <c r="H141" s="119"/>
      <c r="I141" s="119"/>
      <c r="J141" s="11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>
      <c r="A142" s="3"/>
      <c r="B142" s="3"/>
      <c r="C142" s="3"/>
      <c r="D142" s="126" t="s">
        <v>34</v>
      </c>
      <c r="E142" s="127" t="s">
        <v>194</v>
      </c>
      <c r="F142" s="91">
        <v>0.91769999999999996</v>
      </c>
      <c r="G142" s="119"/>
      <c r="H142" s="119"/>
      <c r="I142" s="119"/>
      <c r="J142" s="11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>
      <c r="A143" s="3"/>
      <c r="B143" s="3"/>
      <c r="C143" s="3"/>
      <c r="D143" s="128" t="s">
        <v>35</v>
      </c>
      <c r="E143" s="127" t="s">
        <v>67</v>
      </c>
      <c r="F143" s="91">
        <v>0.9153</v>
      </c>
      <c r="G143" s="119"/>
      <c r="H143" s="119"/>
      <c r="I143" s="119"/>
      <c r="J143" s="11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thickBot="1">
      <c r="A144" s="3"/>
      <c r="B144" s="3"/>
      <c r="C144" s="3"/>
      <c r="D144" s="129" t="s">
        <v>36</v>
      </c>
      <c r="E144" s="127" t="s">
        <v>195</v>
      </c>
      <c r="F144" s="91">
        <v>0.90939999999999999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1:34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1:34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 spans="1:34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 spans="1:3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 spans="1:34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 spans="1:34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 spans="1:34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 spans="1:34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 spans="1:34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 spans="1:34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 spans="1:34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 spans="1:34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 spans="1:34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 spans="1:3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 spans="1:34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 spans="1:34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 spans="1:34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 spans="1:34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 spans="1:34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 spans="1:34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 spans="1:34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 spans="1:34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 spans="1:34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 spans="1:3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 spans="1:34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 spans="1:34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 spans="1:34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 spans="1:34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 spans="1:34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  <row r="1030" spans="1:34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</row>
    <row r="1031" spans="1:34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</row>
    <row r="1032" spans="1:34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</row>
    <row r="1033" spans="1:34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</row>
    <row r="1034" spans="1: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</row>
    <row r="1035" spans="1:34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</row>
    <row r="1036" spans="1:34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</row>
    <row r="1037" spans="1:34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</row>
    <row r="1038" spans="1:34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</row>
  </sheetData>
  <mergeCells count="29">
    <mergeCell ref="AG5:AG7"/>
    <mergeCell ref="AH5:AH8"/>
    <mergeCell ref="B5:B7"/>
    <mergeCell ref="C5:C7"/>
    <mergeCell ref="D5:D7"/>
    <mergeCell ref="E5:E7"/>
    <mergeCell ref="Q5:V5"/>
    <mergeCell ref="AC5:AD5"/>
    <mergeCell ref="AF5:AF7"/>
    <mergeCell ref="W5:AB5"/>
    <mergeCell ref="B1:P1"/>
    <mergeCell ref="B2:P2"/>
    <mergeCell ref="B3:P3"/>
    <mergeCell ref="K5:P5"/>
    <mergeCell ref="F5:J5"/>
    <mergeCell ref="B4:P4"/>
    <mergeCell ref="Q121:V121"/>
    <mergeCell ref="AC121:AD121"/>
    <mergeCell ref="W121:AB121"/>
    <mergeCell ref="D124:E124"/>
    <mergeCell ref="D125:E125"/>
    <mergeCell ref="D129:E129"/>
    <mergeCell ref="D130:E130"/>
    <mergeCell ref="D131:E131"/>
    <mergeCell ref="K121:P121"/>
    <mergeCell ref="F121:J121"/>
    <mergeCell ref="D126:E126"/>
    <mergeCell ref="D127:E127"/>
    <mergeCell ref="D128:E128"/>
  </mergeCells>
  <hyperlinks>
    <hyperlink ref="R47" r:id="rId1" display="13@" xr:uid="{00000000-0004-0000-0000-000000000000}"/>
    <hyperlink ref="S47" r:id="rId2" display="34@" xr:uid="{00000000-0004-0000-0000-000001000000}"/>
    <hyperlink ref="R52" r:id="rId3" display="6@" xr:uid="{00000000-0004-0000-0000-000002000000}"/>
    <hyperlink ref="S52" r:id="rId4" display="30@" xr:uid="{00000000-0004-0000-0000-000003000000}"/>
    <hyperlink ref="R53" r:id="rId5" display="17@" xr:uid="{00000000-0004-0000-0000-000004000000}"/>
    <hyperlink ref="S53" r:id="rId6" display="37@" xr:uid="{00000000-0004-0000-0000-000005000000}"/>
    <hyperlink ref="R13" r:id="rId7" display="16@" xr:uid="{00000000-0004-0000-0000-000006000000}"/>
    <hyperlink ref="S13" r:id="rId8" display="35@" xr:uid="{00000000-0004-0000-0000-000007000000}"/>
    <hyperlink ref="R14" r:id="rId9" display="17@" xr:uid="{00000000-0004-0000-0000-000008000000}"/>
    <hyperlink ref="S14" r:id="rId10" display="37@" xr:uid="{00000000-0004-0000-0000-000009000000}"/>
    <hyperlink ref="R19" r:id="rId11" display="17@" xr:uid="{00000000-0004-0000-0000-00000A000000}"/>
    <hyperlink ref="S19" r:id="rId12" display="35@" xr:uid="{00000000-0004-0000-0000-00000B000000}"/>
    <hyperlink ref="R22" r:id="rId13" display="11@" xr:uid="{00000000-0004-0000-0000-00000C000000}"/>
    <hyperlink ref="S22" r:id="rId14" display="31@" xr:uid="{00000000-0004-0000-0000-00000D000000}"/>
    <hyperlink ref="R24" r:id="rId15" display="13@" xr:uid="{00000000-0004-0000-0000-00000E000000}"/>
    <hyperlink ref="S24" r:id="rId16" display="30@" xr:uid="{00000000-0004-0000-0000-00000F000000}"/>
    <hyperlink ref="R27" r:id="rId17" display="10@" xr:uid="{00000000-0004-0000-0000-000010000000}"/>
    <hyperlink ref="S27" r:id="rId18" display="30@" xr:uid="{00000000-0004-0000-0000-000011000000}"/>
    <hyperlink ref="R28" r:id="rId19" display="13@" xr:uid="{00000000-0004-0000-0000-000012000000}"/>
    <hyperlink ref="S28" r:id="rId20" display="35@" xr:uid="{00000000-0004-0000-0000-000013000000}"/>
    <hyperlink ref="R31" r:id="rId21" display="18@" xr:uid="{00000000-0004-0000-0000-000014000000}"/>
    <hyperlink ref="S31" r:id="rId22" display="35@" xr:uid="{00000000-0004-0000-0000-000015000000}"/>
    <hyperlink ref="R36" r:id="rId23" display="16@" xr:uid="{00000000-0004-0000-0000-000016000000}"/>
    <hyperlink ref="S36" r:id="rId24" display="36@" xr:uid="{00000000-0004-0000-0000-000017000000}"/>
    <hyperlink ref="R100" r:id="rId25" display="11@" xr:uid="{00000000-0004-0000-0000-000018000000}"/>
    <hyperlink ref="S100" r:id="rId26" display="31@" xr:uid="{00000000-0004-0000-0000-000019000000}"/>
    <hyperlink ref="R113" r:id="rId27" display="18@" xr:uid="{00000000-0004-0000-0000-00001A000000}"/>
    <hyperlink ref="S113" r:id="rId28" display="36@" xr:uid="{00000000-0004-0000-0000-00001B000000}"/>
    <hyperlink ref="L114" r:id="rId29" display="24@" xr:uid="{00000000-0004-0000-0000-00001C000000}"/>
    <hyperlink ref="M114" r:id="rId30" display="34@" xr:uid="{00000000-0004-0000-0000-00001D000000}"/>
    <hyperlink ref="R72" r:id="rId31" display="17@" xr:uid="{00000000-0004-0000-0000-00001E000000}"/>
    <hyperlink ref="S72" r:id="rId32" display="35@" xr:uid="{00000000-0004-0000-0000-00001F000000}"/>
    <hyperlink ref="R81" r:id="rId33" display="15@" xr:uid="{00000000-0004-0000-0000-000020000000}"/>
    <hyperlink ref="S81" r:id="rId34" display="34@" xr:uid="{00000000-0004-0000-0000-000021000000}"/>
    <hyperlink ref="R92" r:id="rId35" display="015@" xr:uid="{00000000-0004-0000-0000-000022000000}"/>
    <hyperlink ref="S92" r:id="rId36" display="034@" xr:uid="{00000000-0004-0000-0000-000023000000}"/>
  </hyperlinks>
  <pageMargins left="0.25" right="0" top="0.25" bottom="0" header="0" footer="0"/>
  <pageSetup paperSize="9" orientation="landscape" r:id="rId37"/>
  <rowBreaks count="1" manualBreakCount="1">
    <brk id="1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W24-CM3k </vt:lpstr>
      <vt:lpstr>'W24-CM3k '!Z_320C0E65_BD35_4095_8049_54528F3111F0_.wvu.Cols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Bhargavi Gundeti</cp:lastModifiedBy>
  <dcterms:created xsi:type="dcterms:W3CDTF">2025-02-11T10:53:41Z</dcterms:created>
  <dcterms:modified xsi:type="dcterms:W3CDTF">2025-02-27T16:04:14Z</dcterms:modified>
</cp:coreProperties>
</file>