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25540" windowHeight="142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D13" i="1"/>
  <c r="D14" i="1"/>
  <c r="D15" i="1"/>
  <c r="D16" i="1"/>
  <c r="D17" i="1"/>
  <c r="D18" i="1"/>
  <c r="D19" i="1"/>
  <c r="D20" i="1"/>
  <c r="D21" i="1"/>
  <c r="D22" i="1"/>
  <c r="D12" i="1"/>
  <c r="B7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12" i="1"/>
  <c r="G13" i="1"/>
  <c r="G14" i="1"/>
  <c r="G15" i="1"/>
  <c r="G16" i="1"/>
  <c r="G17" i="1"/>
  <c r="G18" i="1"/>
  <c r="G19" i="1"/>
  <c r="G20" i="1"/>
  <c r="G21" i="1"/>
  <c r="G22" i="1"/>
  <c r="G12" i="1"/>
  <c r="B8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<sst xmlns="http://schemas.openxmlformats.org/spreadsheetml/2006/main" count="18" uniqueCount="17">
  <si>
    <t>Next Round's Total Industry Unit Demand</t>
  </si>
  <si>
    <t>All Other Competing Products</t>
  </si>
  <si>
    <t>Dec. Cust. Survey</t>
  </si>
  <si>
    <t>Material Cost</t>
  </si>
  <si>
    <t>Labor Cost</t>
  </si>
  <si>
    <t>Dec. Cust. Survey of Your Product</t>
  </si>
  <si>
    <t>Price</t>
  </si>
  <si>
    <t>Unit Sales</t>
  </si>
  <si>
    <t>New Survey Score</t>
  </si>
  <si>
    <t>Contribution to Profit</t>
  </si>
  <si>
    <t>Unit Contribution Margin</t>
  </si>
  <si>
    <t>Total Promo Budget</t>
  </si>
  <si>
    <t>Last Year's Awareness</t>
  </si>
  <si>
    <t>Cust. Survey if 100% Awareness</t>
  </si>
  <si>
    <t>Cust. Awareness</t>
  </si>
  <si>
    <t>number</t>
  </si>
  <si>
    <t>Which Budget is Optimal?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</si>
</sst>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1" xfId="0" applyFill="1" applyBorder="1" applyAlignment="1">
      <alignment horizontal="center"/>
    </xf>
    <xf numFmtId="39" fontId="0" fillId="3" borderId="1" xfId="2" applyNumberFormat="1" applyFont="1" applyFill="1" applyBorder="1" applyAlignment="1">
      <alignment horizontal="center"/>
    </xf>
    <xf numFmtId="39" fontId="0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39" fontId="3" fillId="0" borderId="0" xfId="2" applyNumberFormat="1" applyFont="1" applyFill="1" applyBorder="1" applyAlignment="1">
      <alignment horizontal="center" wrapText="1"/>
    </xf>
    <xf numFmtId="6" fontId="0" fillId="4" borderId="1" xfId="2" applyNumberFormat="1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/>
    </xf>
    <xf numFmtId="9" fontId="0" fillId="5" borderId="1" xfId="1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</cellXfs>
  <cellStyles count="5">
    <cellStyle name="Currency" xfId="2" builtinId="4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12" sqref="F12"/>
    </sheetView>
  </sheetViews>
  <sheetFormatPr baseColWidth="10" defaultColWidth="8.83203125" defaultRowHeight="14" x14ac:dyDescent="0"/>
  <cols>
    <col min="1" max="1" width="37.5" customWidth="1"/>
    <col min="2" max="2" width="11.5" customWidth="1"/>
    <col min="3" max="3" width="12.83203125" customWidth="1"/>
    <col min="4" max="4" width="13.83203125" customWidth="1"/>
    <col min="5" max="5" width="12.1640625" customWidth="1"/>
    <col min="6" max="6" width="15.33203125" customWidth="1"/>
    <col min="7" max="7" width="13.33203125" customWidth="1"/>
  </cols>
  <sheetData>
    <row r="1" spans="1:7" ht="15" customHeight="1" thickBot="1">
      <c r="A1" s="1" t="s">
        <v>0</v>
      </c>
      <c r="B1" s="4">
        <v>8000</v>
      </c>
      <c r="E1" s="2" t="s">
        <v>2</v>
      </c>
    </row>
    <row r="2" spans="1:7" ht="15" thickBot="1">
      <c r="A2" t="s">
        <v>3</v>
      </c>
      <c r="B2" s="11">
        <v>10</v>
      </c>
      <c r="D2" s="13" t="s">
        <v>1</v>
      </c>
      <c r="E2" s="4">
        <v>20</v>
      </c>
    </row>
    <row r="3" spans="1:7" ht="15" thickBot="1">
      <c r="A3" t="s">
        <v>4</v>
      </c>
      <c r="B3" s="11">
        <v>7</v>
      </c>
      <c r="D3" s="13"/>
      <c r="E3" s="4">
        <v>30</v>
      </c>
    </row>
    <row r="4" spans="1:7" ht="15" thickBot="1">
      <c r="A4" t="s">
        <v>6</v>
      </c>
      <c r="B4" s="11">
        <v>29.5</v>
      </c>
      <c r="D4" s="13"/>
      <c r="E4" s="4">
        <v>30</v>
      </c>
    </row>
    <row r="5" spans="1:7" ht="15" thickBot="1">
      <c r="A5" t="s">
        <v>12</v>
      </c>
      <c r="B5" s="12">
        <v>0.4</v>
      </c>
      <c r="E5" s="4">
        <v>30</v>
      </c>
    </row>
    <row r="6" spans="1:7" ht="15" thickBot="1">
      <c r="A6" t="s">
        <v>5</v>
      </c>
      <c r="B6" s="11">
        <v>23</v>
      </c>
      <c r="E6" s="4">
        <v>45</v>
      </c>
    </row>
    <row r="7" spans="1:7" ht="15" thickBot="1">
      <c r="A7" t="s">
        <v>10</v>
      </c>
      <c r="B7" s="5">
        <f>(B4-B3-B2)*B1*(B6/(B6+E2+E3+E4+E5+E6+E7))</f>
        <v>9663.865546218487</v>
      </c>
      <c r="E7" s="4">
        <v>60</v>
      </c>
    </row>
    <row r="8" spans="1:7" ht="15" thickBot="1">
      <c r="A8" t="s">
        <v>13</v>
      </c>
      <c r="B8" s="5">
        <f>(2*B6)/(1+B5)</f>
        <v>32.857142857142861</v>
      </c>
      <c r="E8" s="4" t="s">
        <v>15</v>
      </c>
    </row>
    <row r="9" spans="1:7" ht="15" thickBot="1">
      <c r="B9" s="6"/>
      <c r="E9" s="4" t="s">
        <v>15</v>
      </c>
    </row>
    <row r="10" spans="1:7">
      <c r="B10" s="6"/>
    </row>
    <row r="11" spans="1:7" ht="30.75" customHeight="1" thickBot="1">
      <c r="B11" s="9" t="s">
        <v>11</v>
      </c>
      <c r="C11" s="8" t="s">
        <v>14</v>
      </c>
      <c r="D11" s="8" t="s">
        <v>8</v>
      </c>
      <c r="E11" s="7" t="s">
        <v>7</v>
      </c>
      <c r="F11" s="8" t="s">
        <v>9</v>
      </c>
      <c r="G11" s="8" t="s">
        <v>16</v>
      </c>
    </row>
    <row r="12" spans="1:7" ht="15" thickBot="1">
      <c r="B12" s="10">
        <v>0</v>
      </c>
      <c r="C12" s="12">
        <v>0.1</v>
      </c>
      <c r="D12" s="5">
        <f>$B$8*(C12/2+0.5)</f>
        <v>18.071428571428577</v>
      </c>
      <c r="E12" s="5">
        <f>$B$1*D12/SUM(D12,$E$2:$E$7)</f>
        <v>620.28807845540928</v>
      </c>
      <c r="F12" s="5">
        <f>($B$4-$B$3-$B$2)*$B$1*E12-B12</f>
        <v>62028807.845540926</v>
      </c>
      <c r="G12" t="str">
        <f>IF(F12=MAX($F$12:$F$22), "Best", " ")</f>
        <v xml:space="preserve"> </v>
      </c>
    </row>
    <row r="13" spans="1:7" ht="15" thickBot="1">
      <c r="B13" s="10">
        <f>B12+300</f>
        <v>300</v>
      </c>
      <c r="C13" s="12">
        <v>0.15</v>
      </c>
      <c r="D13" s="5">
        <f t="shared" ref="D13:D22" si="0">$B$8*(C13/2+0.5)</f>
        <v>18.892857142857142</v>
      </c>
      <c r="E13" s="5">
        <f t="shared" ref="E13:E22" si="1">$B$1*D13/SUM(D13,$E$2:$E$7)</f>
        <v>646.20552756145969</v>
      </c>
      <c r="F13" s="5">
        <f t="shared" ref="F13:F22" si="2">($B$4-$B$3-$B$2)*$B$1*E13-B13</f>
        <v>64620252.756145969</v>
      </c>
      <c r="G13" t="str">
        <f t="shared" ref="G13:G22" si="3">IF(F13=MAX($F$12:$F$22), "Best", " ")</f>
        <v xml:space="preserve"> </v>
      </c>
    </row>
    <row r="14" spans="1:7" ht="15" thickBot="1">
      <c r="B14" s="10">
        <f t="shared" ref="B14:B22" si="4">B13+300</f>
        <v>600</v>
      </c>
      <c r="C14" s="12">
        <v>0.23</v>
      </c>
      <c r="D14" s="5">
        <f t="shared" si="0"/>
        <v>20.207142857142859</v>
      </c>
      <c r="E14" s="5">
        <f t="shared" si="1"/>
        <v>687.29691153694318</v>
      </c>
      <c r="F14" s="5">
        <f t="shared" si="2"/>
        <v>68729091.153694317</v>
      </c>
      <c r="G14" t="str">
        <f t="shared" si="3"/>
        <v xml:space="preserve"> </v>
      </c>
    </row>
    <row r="15" spans="1:7" ht="15" thickBot="1">
      <c r="B15" s="10">
        <f t="shared" si="4"/>
        <v>900</v>
      </c>
      <c r="C15" s="12">
        <v>0.28000000000000003</v>
      </c>
      <c r="D15" s="5">
        <f t="shared" si="0"/>
        <v>21.028571428571432</v>
      </c>
      <c r="E15" s="5">
        <f t="shared" si="1"/>
        <v>712.7466408425131</v>
      </c>
      <c r="F15" s="5">
        <f t="shared" si="2"/>
        <v>71273764.084251314</v>
      </c>
      <c r="G15" t="str">
        <f t="shared" si="3"/>
        <v xml:space="preserve"> </v>
      </c>
    </row>
    <row r="16" spans="1:7" ht="15" thickBot="1">
      <c r="B16" s="10">
        <f t="shared" si="4"/>
        <v>1200</v>
      </c>
      <c r="C16" s="12">
        <v>0.34</v>
      </c>
      <c r="D16" s="5">
        <f t="shared" si="0"/>
        <v>22.01428571428572</v>
      </c>
      <c r="E16" s="5">
        <f t="shared" si="1"/>
        <v>743.05346272075235</v>
      </c>
      <c r="F16" s="5">
        <f t="shared" si="2"/>
        <v>74304146.272075236</v>
      </c>
      <c r="G16" t="str">
        <f t="shared" si="3"/>
        <v xml:space="preserve"> </v>
      </c>
    </row>
    <row r="17" spans="2:7" ht="15" thickBot="1">
      <c r="B17" s="10">
        <f t="shared" si="4"/>
        <v>1500</v>
      </c>
      <c r="C17" s="12">
        <v>0.37</v>
      </c>
      <c r="D17" s="5">
        <f t="shared" si="0"/>
        <v>22.507142857142863</v>
      </c>
      <c r="E17" s="5">
        <f t="shared" si="1"/>
        <v>758.11253796878304</v>
      </c>
      <c r="F17" s="5">
        <f t="shared" si="2"/>
        <v>75809753.796878308</v>
      </c>
      <c r="G17" t="str">
        <f t="shared" si="3"/>
        <v xml:space="preserve"> </v>
      </c>
    </row>
    <row r="18" spans="2:7" ht="15" thickBot="1">
      <c r="B18" s="10">
        <f t="shared" si="4"/>
        <v>1800</v>
      </c>
      <c r="C18" s="12">
        <v>0.4</v>
      </c>
      <c r="D18" s="5">
        <f t="shared" si="0"/>
        <v>23</v>
      </c>
      <c r="E18" s="5">
        <f t="shared" si="1"/>
        <v>773.10924369747897</v>
      </c>
      <c r="F18" s="5">
        <f t="shared" si="2"/>
        <v>77309124.369747892</v>
      </c>
      <c r="G18" t="str">
        <f t="shared" si="3"/>
        <v xml:space="preserve"> </v>
      </c>
    </row>
    <row r="19" spans="2:7" ht="15" thickBot="1">
      <c r="B19" s="10">
        <f t="shared" si="4"/>
        <v>2100</v>
      </c>
      <c r="C19" s="12">
        <v>0.42</v>
      </c>
      <c r="D19" s="5">
        <f t="shared" si="0"/>
        <v>23.328571428571429</v>
      </c>
      <c r="E19" s="5">
        <f t="shared" si="1"/>
        <v>783.07258886291436</v>
      </c>
      <c r="F19" s="5">
        <f t="shared" si="2"/>
        <v>78305158.886291429</v>
      </c>
      <c r="G19" t="str">
        <f t="shared" si="3"/>
        <v xml:space="preserve"> </v>
      </c>
    </row>
    <row r="20" spans="2:7" ht="15" thickBot="1">
      <c r="B20" s="10">
        <f t="shared" si="4"/>
        <v>2400</v>
      </c>
      <c r="C20" s="12">
        <v>0.44</v>
      </c>
      <c r="D20" s="5">
        <f t="shared" si="0"/>
        <v>23.657142857142858</v>
      </c>
      <c r="E20" s="5">
        <f t="shared" si="1"/>
        <v>793.00849994014141</v>
      </c>
      <c r="F20" s="5">
        <f t="shared" si="2"/>
        <v>79298449.994014144</v>
      </c>
      <c r="G20" t="str">
        <f t="shared" si="3"/>
        <v xml:space="preserve"> </v>
      </c>
    </row>
    <row r="21" spans="2:7" ht="15" thickBot="1">
      <c r="B21" s="10">
        <f t="shared" si="4"/>
        <v>2700</v>
      </c>
      <c r="C21" s="12">
        <v>0.45</v>
      </c>
      <c r="D21" s="5">
        <f t="shared" si="0"/>
        <v>23.821428571428573</v>
      </c>
      <c r="E21" s="5">
        <f t="shared" si="1"/>
        <v>797.96620308060426</v>
      </c>
      <c r="F21" s="5">
        <f t="shared" si="2"/>
        <v>79793920.308060423</v>
      </c>
      <c r="G21" t="str">
        <f t="shared" si="3"/>
        <v xml:space="preserve"> </v>
      </c>
    </row>
    <row r="22" spans="2:7" ht="15" thickBot="1">
      <c r="B22" s="10">
        <f t="shared" si="4"/>
        <v>3000</v>
      </c>
      <c r="C22" s="12">
        <v>0.46</v>
      </c>
      <c r="D22" s="5">
        <f t="shared" si="0"/>
        <v>23.985714285714288</v>
      </c>
      <c r="E22" s="5">
        <f t="shared" si="1"/>
        <v>802.91709008308919</v>
      </c>
      <c r="F22" s="5">
        <f t="shared" si="2"/>
        <v>80288709.008308917</v>
      </c>
      <c r="G22" t="str">
        <f t="shared" si="3"/>
        <v>Best</v>
      </c>
    </row>
    <row r="31" spans="2:7" ht="15.75" customHeight="1"/>
    <row r="39" spans="3:3">
      <c r="C39" s="3"/>
    </row>
  </sheetData>
  <protectedRanges>
    <protectedRange sqref="C12:C22 B1:B6 E2:E9" name="Range1"/>
  </protectedRanges>
  <mergeCells count="1">
    <mergeCell ref="D2:D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scfay</dc:creator>
  <cp:lastModifiedBy>Blaine Killen</cp:lastModifiedBy>
  <dcterms:created xsi:type="dcterms:W3CDTF">2012-06-28T12:32:20Z</dcterms:created>
  <dcterms:modified xsi:type="dcterms:W3CDTF">2012-10-28T22:25:26Z</dcterms:modified>
</cp:coreProperties>
</file>