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60" yWindow="0" windowWidth="13300" windowHeight="14120" tabRatio="500"/>
  </bookViews>
  <sheets>
    <sheet name="Round 3" sheetId="1" r:id="rId1"/>
    <sheet name="Aggi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E14" i="1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C32" i="2"/>
  <c r="B8" i="2"/>
  <c r="D32" i="2"/>
  <c r="E32" i="2"/>
  <c r="F32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B1" i="1"/>
  <c r="B8" i="1"/>
  <c r="B14" i="1"/>
  <c r="B15" i="1"/>
  <c r="D15" i="1"/>
  <c r="E15" i="1"/>
  <c r="C15" i="1"/>
  <c r="F15" i="1"/>
  <c r="D14" i="1"/>
  <c r="C14" i="1"/>
  <c r="F14" i="1"/>
  <c r="B16" i="1"/>
  <c r="D16" i="1"/>
  <c r="E16" i="1"/>
  <c r="C16" i="1"/>
  <c r="F16" i="1"/>
  <c r="B17" i="1"/>
  <c r="D17" i="1"/>
  <c r="E17" i="1"/>
  <c r="C17" i="1"/>
  <c r="F17" i="1"/>
  <c r="B18" i="1"/>
  <c r="D18" i="1"/>
  <c r="E18" i="1"/>
  <c r="C18" i="1"/>
  <c r="F18" i="1"/>
  <c r="B19" i="1"/>
  <c r="D19" i="1"/>
  <c r="E19" i="1"/>
  <c r="C19" i="1"/>
  <c r="F19" i="1"/>
  <c r="B20" i="1"/>
  <c r="D20" i="1"/>
  <c r="E20" i="1"/>
  <c r="C20" i="1"/>
  <c r="F20" i="1"/>
  <c r="B21" i="1"/>
  <c r="D21" i="1"/>
  <c r="E21" i="1"/>
  <c r="C21" i="1"/>
  <c r="F21" i="1"/>
  <c r="B22" i="1"/>
  <c r="D22" i="1"/>
  <c r="E22" i="1"/>
  <c r="C22" i="1"/>
  <c r="F22" i="1"/>
  <c r="B23" i="1"/>
  <c r="D23" i="1"/>
  <c r="E23" i="1"/>
  <c r="C23" i="1"/>
  <c r="F23" i="1"/>
  <c r="B24" i="1"/>
  <c r="D24" i="1"/>
  <c r="E24" i="1"/>
  <c r="C24" i="1"/>
  <c r="F24" i="1"/>
  <c r="B25" i="1"/>
  <c r="D25" i="1"/>
  <c r="E25" i="1"/>
  <c r="C25" i="1"/>
  <c r="F25" i="1"/>
  <c r="B26" i="1"/>
  <c r="D26" i="1"/>
  <c r="E26" i="1"/>
  <c r="C26" i="1"/>
  <c r="F26" i="1"/>
  <c r="B27" i="1"/>
  <c r="D27" i="1"/>
  <c r="E27" i="1"/>
  <c r="C27" i="1"/>
  <c r="F27" i="1"/>
  <c r="B28" i="1"/>
  <c r="D28" i="1"/>
  <c r="E28" i="1"/>
  <c r="C28" i="1"/>
  <c r="F28" i="1"/>
  <c r="B29" i="1"/>
  <c r="D29" i="1"/>
  <c r="E29" i="1"/>
  <c r="C29" i="1"/>
  <c r="F29" i="1"/>
  <c r="B30" i="1"/>
  <c r="D30" i="1"/>
  <c r="E30" i="1"/>
  <c r="C30" i="1"/>
  <c r="F30" i="1"/>
  <c r="B31" i="1"/>
  <c r="D31" i="1"/>
  <c r="E31" i="1"/>
  <c r="C31" i="1"/>
  <c r="F31" i="1"/>
  <c r="B32" i="1"/>
  <c r="D32" i="1"/>
  <c r="E32" i="1"/>
  <c r="C32" i="1"/>
  <c r="F32" i="1"/>
  <c r="B33" i="1"/>
  <c r="D33" i="1"/>
  <c r="E33" i="1"/>
  <c r="C33" i="1"/>
  <c r="F33" i="1"/>
  <c r="B34" i="1"/>
  <c r="D34" i="1"/>
  <c r="E34" i="1"/>
  <c r="C34" i="1"/>
  <c r="F3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14" i="1"/>
</calcChain>
</file>

<file path=xl/sharedStrings.xml><?xml version="1.0" encoding="utf-8"?>
<sst xmlns="http://schemas.openxmlformats.org/spreadsheetml/2006/main" count="32" uniqueCount="16">
  <si>
    <t>Material Cost</t>
  </si>
  <si>
    <t>Labor Cost</t>
  </si>
  <si>
    <t>Importance of price</t>
  </si>
  <si>
    <t>Max acceptable Price</t>
  </si>
  <si>
    <t>Last rounds actual price</t>
  </si>
  <si>
    <t>Last rounds actual customer survey</t>
  </si>
  <si>
    <t>Industry Units demand</t>
  </si>
  <si>
    <t>Dec. Customer Survey at maximium price</t>
  </si>
  <si>
    <t>Dec. Customer Survey of acctractiveness</t>
  </si>
  <si>
    <t>Other</t>
  </si>
  <si>
    <t>Price</t>
  </si>
  <si>
    <t>Unit Margin</t>
  </si>
  <si>
    <t>A (P)</t>
  </si>
  <si>
    <t>Unit Sales</t>
  </si>
  <si>
    <t>Contribution to Profit</t>
  </si>
  <si>
    <t>Max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</si>
</sst>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B3" sqref="B3"/>
    </sheetView>
  </sheetViews>
  <sheetFormatPr baseColWidth="10" defaultRowHeight="15" x14ac:dyDescent="0"/>
  <cols>
    <col min="1" max="1" width="34.6640625" bestFit="1" customWidth="1"/>
    <col min="4" max="4" width="12.83203125" bestFit="1" customWidth="1"/>
    <col min="6" max="6" width="11.83203125" customWidth="1"/>
  </cols>
  <sheetData>
    <row r="1" spans="1:7">
      <c r="A1" t="s">
        <v>6</v>
      </c>
      <c r="B1" s="3">
        <f>8809*1.092</f>
        <v>9619.4279999999999</v>
      </c>
      <c r="E1" t="s">
        <v>8</v>
      </c>
    </row>
    <row r="2" spans="1:7">
      <c r="A2" t="s">
        <v>0</v>
      </c>
      <c r="B2">
        <v>10.199999999999999</v>
      </c>
      <c r="D2" s="1" t="s">
        <v>9</v>
      </c>
      <c r="E2">
        <v>35</v>
      </c>
    </row>
    <row r="3" spans="1:7">
      <c r="A3" t="s">
        <v>1</v>
      </c>
      <c r="B3" s="3">
        <f>7.64*0.8</f>
        <v>6.1120000000000001</v>
      </c>
      <c r="E3">
        <v>39</v>
      </c>
    </row>
    <row r="4" spans="1:7">
      <c r="A4" t="s">
        <v>2</v>
      </c>
      <c r="B4">
        <v>23</v>
      </c>
      <c r="E4">
        <v>37</v>
      </c>
    </row>
    <row r="5" spans="1:7">
      <c r="A5" t="s">
        <v>3</v>
      </c>
      <c r="B5">
        <v>29</v>
      </c>
      <c r="E5">
        <v>34</v>
      </c>
    </row>
    <row r="6" spans="1:7">
      <c r="A6" t="s">
        <v>4</v>
      </c>
      <c r="B6">
        <v>28.5</v>
      </c>
      <c r="E6">
        <v>26</v>
      </c>
    </row>
    <row r="7" spans="1:7">
      <c r="A7" t="s">
        <v>5</v>
      </c>
      <c r="B7">
        <v>18</v>
      </c>
      <c r="E7">
        <v>40</v>
      </c>
    </row>
    <row r="8" spans="1:7">
      <c r="A8" t="s">
        <v>7</v>
      </c>
      <c r="B8">
        <f>B7+1-(B4-1)*(B5-B6)/10</f>
        <v>17.899999999999999</v>
      </c>
      <c r="E8">
        <v>18</v>
      </c>
    </row>
    <row r="9" spans="1:7">
      <c r="E9">
        <v>4</v>
      </c>
    </row>
    <row r="10" spans="1:7">
      <c r="E10">
        <v>1</v>
      </c>
    </row>
    <row r="11" spans="1:7">
      <c r="E11">
        <v>0</v>
      </c>
    </row>
    <row r="13" spans="1:7" ht="30">
      <c r="B13" s="2" t="s">
        <v>10</v>
      </c>
      <c r="C13" s="2" t="s">
        <v>11</v>
      </c>
      <c r="D13" s="2" t="s">
        <v>12</v>
      </c>
      <c r="E13" s="2" t="s">
        <v>13</v>
      </c>
      <c r="F13" s="2" t="s">
        <v>14</v>
      </c>
      <c r="G13" s="2" t="s">
        <v>15</v>
      </c>
    </row>
    <row r="14" spans="1:7">
      <c r="B14">
        <f>B5-10.5</f>
        <v>18.5</v>
      </c>
      <c r="C14">
        <f>B14-$B$2-$B$3</f>
        <v>2.1880000000000006</v>
      </c>
      <c r="D14">
        <f>$B$8+($B$4-1)*($B$5-0.5-B14)/10</f>
        <v>39.9</v>
      </c>
      <c r="E14" s="3">
        <f>$B$1*D14/SUM(D14,$E$2:$E$12)</f>
        <v>1401.2967404162102</v>
      </c>
      <c r="F14" s="3">
        <f>C14*E14</f>
        <v>3066.0372680306687</v>
      </c>
      <c r="G14" t="str">
        <f>IF(F14=MAX($F$14:$F$34), "Best", " ")</f>
        <v xml:space="preserve"> </v>
      </c>
    </row>
    <row r="15" spans="1:7">
      <c r="B15">
        <f>B14+0.5</f>
        <v>19</v>
      </c>
      <c r="C15">
        <f t="shared" ref="C15:C34" si="0">B15-$B$2-$B$3</f>
        <v>2.6880000000000006</v>
      </c>
      <c r="D15">
        <f t="shared" ref="D15:D34" si="1">$B$8+($B$4-1)*($B$5-0.5-B15)/10</f>
        <v>38.799999999999997</v>
      </c>
      <c r="E15" s="3">
        <f t="shared" ref="E15:E34" si="2">$B$1*D15/SUM(D15,$E$2:$E$9)</f>
        <v>1373.1928123620307</v>
      </c>
      <c r="F15" s="3">
        <f t="shared" ref="F15:F34" si="3">C15*E15</f>
        <v>3691.1422796291395</v>
      </c>
      <c r="G15" t="str">
        <f t="shared" ref="G15:G34" si="4">IF(F15=MAX($F$14:$F$34), "Best", " ")</f>
        <v xml:space="preserve"> </v>
      </c>
    </row>
    <row r="16" spans="1:7">
      <c r="B16">
        <f t="shared" ref="B16:B34" si="5">B15+0.5</f>
        <v>19.5</v>
      </c>
      <c r="C16">
        <f t="shared" si="0"/>
        <v>3.1880000000000006</v>
      </c>
      <c r="D16">
        <f t="shared" si="1"/>
        <v>37.700000000000003</v>
      </c>
      <c r="E16" s="3">
        <f t="shared" si="2"/>
        <v>1339.683914296269</v>
      </c>
      <c r="F16" s="3">
        <f t="shared" si="3"/>
        <v>4270.9123187765063</v>
      </c>
      <c r="G16" t="str">
        <f t="shared" si="4"/>
        <v xml:space="preserve"> </v>
      </c>
    </row>
    <row r="17" spans="2:7">
      <c r="B17">
        <f t="shared" si="5"/>
        <v>20</v>
      </c>
      <c r="C17">
        <f t="shared" si="0"/>
        <v>3.6880000000000006</v>
      </c>
      <c r="D17">
        <f t="shared" si="1"/>
        <v>36.599999999999994</v>
      </c>
      <c r="E17" s="3">
        <f t="shared" si="2"/>
        <v>1305.9015756676554</v>
      </c>
      <c r="F17" s="3">
        <f t="shared" si="3"/>
        <v>4816.1650110623141</v>
      </c>
      <c r="G17" t="str">
        <f t="shared" si="4"/>
        <v xml:space="preserve"> </v>
      </c>
    </row>
    <row r="18" spans="2:7">
      <c r="B18">
        <f t="shared" si="5"/>
        <v>20.5</v>
      </c>
      <c r="C18">
        <f t="shared" si="0"/>
        <v>4.1880000000000006</v>
      </c>
      <c r="D18">
        <f t="shared" si="1"/>
        <v>35.5</v>
      </c>
      <c r="E18" s="3">
        <f t="shared" si="2"/>
        <v>1271.8424357541901</v>
      </c>
      <c r="F18" s="3">
        <f t="shared" si="3"/>
        <v>5326.4761209385488</v>
      </c>
      <c r="G18" t="str">
        <f t="shared" si="4"/>
        <v xml:space="preserve"> </v>
      </c>
    </row>
    <row r="19" spans="2:7">
      <c r="B19">
        <f t="shared" si="5"/>
        <v>21</v>
      </c>
      <c r="C19">
        <f t="shared" si="0"/>
        <v>4.6880000000000006</v>
      </c>
      <c r="D19">
        <f t="shared" si="1"/>
        <v>34.4</v>
      </c>
      <c r="E19" s="3">
        <f t="shared" si="2"/>
        <v>1237.5030785340314</v>
      </c>
      <c r="F19" s="3">
        <f t="shared" si="3"/>
        <v>5801.4144321675394</v>
      </c>
      <c r="G19" t="str">
        <f t="shared" si="4"/>
        <v xml:space="preserve"> </v>
      </c>
    </row>
    <row r="20" spans="2:7">
      <c r="B20">
        <f t="shared" si="5"/>
        <v>21.5</v>
      </c>
      <c r="C20">
        <f t="shared" si="0"/>
        <v>5.1880000000000006</v>
      </c>
      <c r="D20">
        <f t="shared" si="1"/>
        <v>33.299999999999997</v>
      </c>
      <c r="E20" s="3">
        <f t="shared" si="2"/>
        <v>1202.8800315433718</v>
      </c>
      <c r="F20" s="3">
        <f t="shared" si="3"/>
        <v>6240.5416036470142</v>
      </c>
      <c r="G20" t="str">
        <f t="shared" si="4"/>
        <v xml:space="preserve"> </v>
      </c>
    </row>
    <row r="21" spans="2:7">
      <c r="B21">
        <f t="shared" si="5"/>
        <v>22</v>
      </c>
      <c r="C21">
        <f t="shared" si="0"/>
        <v>5.6880000000000006</v>
      </c>
      <c r="D21">
        <f t="shared" si="1"/>
        <v>32.200000000000003</v>
      </c>
      <c r="E21" s="3">
        <f t="shared" si="2"/>
        <v>1167.9697647058824</v>
      </c>
      <c r="F21" s="3">
        <f t="shared" si="3"/>
        <v>6643.4120216470601</v>
      </c>
      <c r="G21" t="str">
        <f t="shared" si="4"/>
        <v xml:space="preserve"> </v>
      </c>
    </row>
    <row r="22" spans="2:7">
      <c r="B22">
        <f t="shared" si="5"/>
        <v>22.5</v>
      </c>
      <c r="C22">
        <f t="shared" si="0"/>
        <v>6.1880000000000006</v>
      </c>
      <c r="D22">
        <f t="shared" si="1"/>
        <v>31.099999999999998</v>
      </c>
      <c r="E22" s="3">
        <f t="shared" si="2"/>
        <v>1132.768689132904</v>
      </c>
      <c r="F22" s="3">
        <f t="shared" si="3"/>
        <v>7009.5726483544104</v>
      </c>
      <c r="G22" t="str">
        <f t="shared" si="4"/>
        <v xml:space="preserve"> </v>
      </c>
    </row>
    <row r="23" spans="2:7">
      <c r="B23">
        <f t="shared" si="5"/>
        <v>23</v>
      </c>
      <c r="C23">
        <f t="shared" si="0"/>
        <v>6.6880000000000006</v>
      </c>
      <c r="D23">
        <f t="shared" si="1"/>
        <v>30</v>
      </c>
      <c r="E23" s="3">
        <f t="shared" si="2"/>
        <v>1097.2731558935359</v>
      </c>
      <c r="F23" s="3">
        <f t="shared" si="3"/>
        <v>7338.5628666159682</v>
      </c>
      <c r="G23" t="str">
        <f t="shared" si="4"/>
        <v xml:space="preserve"> </v>
      </c>
    </row>
    <row r="24" spans="2:7">
      <c r="B24">
        <f t="shared" si="5"/>
        <v>23.5</v>
      </c>
      <c r="C24">
        <f t="shared" si="0"/>
        <v>7.1880000000000006</v>
      </c>
      <c r="D24">
        <f t="shared" si="1"/>
        <v>28.9</v>
      </c>
      <c r="E24" s="3">
        <f t="shared" si="2"/>
        <v>1061.4794547537228</v>
      </c>
      <c r="F24" s="3">
        <f t="shared" si="3"/>
        <v>7629.9143207697607</v>
      </c>
      <c r="G24" t="str">
        <f t="shared" si="4"/>
        <v xml:space="preserve"> </v>
      </c>
    </row>
    <row r="25" spans="2:7">
      <c r="B25">
        <f t="shared" si="5"/>
        <v>24</v>
      </c>
      <c r="C25">
        <f t="shared" si="0"/>
        <v>7.6880000000000006</v>
      </c>
      <c r="D25">
        <f t="shared" si="1"/>
        <v>27.799999999999997</v>
      </c>
      <c r="E25" s="3">
        <f t="shared" si="2"/>
        <v>1025.3838128834354</v>
      </c>
      <c r="F25" s="3">
        <f t="shared" si="3"/>
        <v>7883.1507534478524</v>
      </c>
      <c r="G25" t="str">
        <f t="shared" si="4"/>
        <v xml:space="preserve"> </v>
      </c>
    </row>
    <row r="26" spans="2:7">
      <c r="B26">
        <f t="shared" si="5"/>
        <v>24.5</v>
      </c>
      <c r="C26">
        <f t="shared" si="0"/>
        <v>8.1880000000000006</v>
      </c>
      <c r="D26">
        <f t="shared" si="1"/>
        <v>26.7</v>
      </c>
      <c r="E26" s="3">
        <f t="shared" si="2"/>
        <v>988.98239353099734</v>
      </c>
      <c r="F26" s="3">
        <f t="shared" si="3"/>
        <v>8097.7878382318067</v>
      </c>
      <c r="G26" t="str">
        <f t="shared" si="4"/>
        <v xml:space="preserve"> </v>
      </c>
    </row>
    <row r="27" spans="2:7">
      <c r="B27">
        <f>B26+0.5</f>
        <v>25</v>
      </c>
      <c r="C27">
        <f t="shared" si="0"/>
        <v>8.6880000000000006</v>
      </c>
      <c r="D27">
        <f t="shared" si="1"/>
        <v>25.599999999999998</v>
      </c>
      <c r="E27" s="3">
        <f t="shared" si="2"/>
        <v>952.27129466357292</v>
      </c>
      <c r="F27" s="3">
        <f t="shared" si="3"/>
        <v>8273.3330080371215</v>
      </c>
      <c r="G27" t="str">
        <f t="shared" si="4"/>
        <v xml:space="preserve"> </v>
      </c>
    </row>
    <row r="28" spans="2:7">
      <c r="B28">
        <f t="shared" si="5"/>
        <v>25.5</v>
      </c>
      <c r="C28">
        <f t="shared" si="0"/>
        <v>9.1880000000000006</v>
      </c>
      <c r="D28">
        <f t="shared" si="1"/>
        <v>24.5</v>
      </c>
      <c r="E28" s="3">
        <f t="shared" si="2"/>
        <v>915.24654757281553</v>
      </c>
      <c r="F28" s="3">
        <f t="shared" si="3"/>
        <v>8409.2852790990291</v>
      </c>
      <c r="G28" t="str">
        <f t="shared" si="4"/>
        <v xml:space="preserve"> </v>
      </c>
    </row>
    <row r="29" spans="2:7">
      <c r="B29">
        <f t="shared" si="5"/>
        <v>26</v>
      </c>
      <c r="C29">
        <f t="shared" si="0"/>
        <v>9.6880000000000006</v>
      </c>
      <c r="D29">
        <f t="shared" si="1"/>
        <v>23.4</v>
      </c>
      <c r="E29" s="3">
        <f t="shared" si="2"/>
        <v>877.90411544461779</v>
      </c>
      <c r="F29" s="3">
        <f t="shared" si="3"/>
        <v>8505.1350704274573</v>
      </c>
      <c r="G29" t="str">
        <f t="shared" si="4"/>
        <v xml:space="preserve"> </v>
      </c>
    </row>
    <row r="30" spans="2:7">
      <c r="B30">
        <f t="shared" si="5"/>
        <v>26.5</v>
      </c>
      <c r="C30">
        <f t="shared" si="0"/>
        <v>10.188000000000001</v>
      </c>
      <c r="D30">
        <f t="shared" si="1"/>
        <v>22.299999999999997</v>
      </c>
      <c r="E30" s="3">
        <f t="shared" si="2"/>
        <v>840.23989189189172</v>
      </c>
      <c r="F30" s="3">
        <f t="shared" si="3"/>
        <v>8560.3640185945933</v>
      </c>
      <c r="G30" t="str">
        <f t="shared" si="4"/>
        <v xml:space="preserve"> </v>
      </c>
    </row>
    <row r="31" spans="2:7">
      <c r="B31">
        <f t="shared" si="5"/>
        <v>27</v>
      </c>
      <c r="C31">
        <f t="shared" si="0"/>
        <v>10.688000000000001</v>
      </c>
      <c r="D31">
        <f t="shared" si="1"/>
        <v>21.2</v>
      </c>
      <c r="E31" s="3">
        <f t="shared" si="2"/>
        <v>802.2496994492526</v>
      </c>
      <c r="F31" s="3">
        <f t="shared" si="3"/>
        <v>8574.4447877136117</v>
      </c>
      <c r="G31" t="str">
        <f t="shared" si="4"/>
        <v>Best</v>
      </c>
    </row>
    <row r="32" spans="2:7">
      <c r="B32">
        <f t="shared" si="5"/>
        <v>27.5</v>
      </c>
      <c r="C32">
        <f t="shared" si="0"/>
        <v>11.188000000000001</v>
      </c>
      <c r="D32">
        <f t="shared" si="1"/>
        <v>20.099999999999998</v>
      </c>
      <c r="E32" s="3">
        <f t="shared" si="2"/>
        <v>763.92928802844722</v>
      </c>
      <c r="F32" s="3">
        <f t="shared" si="3"/>
        <v>8546.8408744622684</v>
      </c>
      <c r="G32" t="str">
        <f t="shared" si="4"/>
        <v xml:space="preserve"> </v>
      </c>
    </row>
    <row r="33" spans="2:7">
      <c r="B33">
        <f t="shared" si="5"/>
        <v>28</v>
      </c>
      <c r="C33">
        <f t="shared" si="0"/>
        <v>11.688000000000001</v>
      </c>
      <c r="D33">
        <f t="shared" si="1"/>
        <v>19</v>
      </c>
      <c r="E33" s="3">
        <f t="shared" si="2"/>
        <v>725.27433333333329</v>
      </c>
      <c r="F33" s="3">
        <f t="shared" si="3"/>
        <v>8477.0064079999993</v>
      </c>
      <c r="G33" t="str">
        <f t="shared" si="4"/>
        <v xml:space="preserve"> </v>
      </c>
    </row>
    <row r="34" spans="2:7">
      <c r="B34">
        <f t="shared" si="5"/>
        <v>28.5</v>
      </c>
      <c r="C34">
        <f t="shared" si="0"/>
        <v>12.188000000000001</v>
      </c>
      <c r="D34">
        <f t="shared" si="1"/>
        <v>17.899999999999999</v>
      </c>
      <c r="E34" s="3">
        <f t="shared" si="2"/>
        <v>686.28043523316057</v>
      </c>
      <c r="F34" s="3">
        <f t="shared" si="3"/>
        <v>8364.3859446217612</v>
      </c>
      <c r="G34" t="str">
        <f t="shared" si="4"/>
        <v xml:space="preserve"> 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5" sqref="B5"/>
    </sheetView>
  </sheetViews>
  <sheetFormatPr baseColWidth="10" defaultRowHeight="15" x14ac:dyDescent="0"/>
  <cols>
    <col min="1" max="1" width="34.6640625" bestFit="1" customWidth="1"/>
  </cols>
  <sheetData>
    <row r="1" spans="1:7">
      <c r="A1" t="s">
        <v>6</v>
      </c>
      <c r="B1" s="3">
        <v>8764</v>
      </c>
      <c r="E1" t="s">
        <v>8</v>
      </c>
    </row>
    <row r="2" spans="1:7">
      <c r="A2" t="s">
        <v>0</v>
      </c>
      <c r="B2">
        <v>10.23</v>
      </c>
      <c r="D2" s="1" t="s">
        <v>9</v>
      </c>
      <c r="E2">
        <v>15</v>
      </c>
    </row>
    <row r="3" spans="1:7">
      <c r="A3" t="s">
        <v>1</v>
      </c>
      <c r="B3">
        <v>8.65</v>
      </c>
      <c r="E3">
        <v>21</v>
      </c>
    </row>
    <row r="4" spans="1:7">
      <c r="A4" t="s">
        <v>2</v>
      </c>
      <c r="B4">
        <v>47</v>
      </c>
      <c r="E4">
        <v>32</v>
      </c>
    </row>
    <row r="5" spans="1:7">
      <c r="A5" t="s">
        <v>3</v>
      </c>
      <c r="B5">
        <v>33</v>
      </c>
      <c r="E5">
        <v>33</v>
      </c>
    </row>
    <row r="6" spans="1:7">
      <c r="A6" t="s">
        <v>4</v>
      </c>
      <c r="B6">
        <v>30</v>
      </c>
      <c r="E6">
        <v>42</v>
      </c>
    </row>
    <row r="7" spans="1:7">
      <c r="A7" t="s">
        <v>5</v>
      </c>
      <c r="B7">
        <v>26</v>
      </c>
    </row>
    <row r="8" spans="1:7">
      <c r="A8" t="s">
        <v>7</v>
      </c>
      <c r="B8">
        <f>B7+1-(B4-1)*(B5-B6)/10</f>
        <v>13.2</v>
      </c>
    </row>
    <row r="11" spans="1:7" ht="30">
      <c r="B11" s="2" t="s">
        <v>10</v>
      </c>
      <c r="C11" s="2" t="s">
        <v>11</v>
      </c>
      <c r="D11" s="2" t="s">
        <v>12</v>
      </c>
      <c r="E11" s="2" t="s">
        <v>13</v>
      </c>
      <c r="F11" s="2" t="s">
        <v>14</v>
      </c>
      <c r="G11" s="2" t="s">
        <v>15</v>
      </c>
    </row>
    <row r="12" spans="1:7">
      <c r="B12">
        <f>B5-10.5</f>
        <v>22.5</v>
      </c>
      <c r="C12">
        <f>B12-$B$2-$B$3</f>
        <v>3.6199999999999992</v>
      </c>
      <c r="D12">
        <f>$B$8+($B$4-1)*($B$5-0.5-B12)/10</f>
        <v>59.2</v>
      </c>
      <c r="E12" s="3">
        <f>$B$1*D12/SUM(D12,$E$2:$E$9)</f>
        <v>2565.918892185955</v>
      </c>
      <c r="F12" s="3">
        <f>C12*E12</f>
        <v>9288.6263897131557</v>
      </c>
      <c r="G12" t="str">
        <f>IF(F12=MAX($F$12:$F$32), "Best", " ")</f>
        <v xml:space="preserve"> </v>
      </c>
    </row>
    <row r="13" spans="1:7">
      <c r="B13">
        <f>B12+0.5</f>
        <v>23</v>
      </c>
      <c r="C13">
        <f t="shared" ref="C13:C32" si="0">B13-$B$2-$B$3</f>
        <v>4.1199999999999992</v>
      </c>
      <c r="D13">
        <f t="shared" ref="D13:D32" si="1">$B$8+($B$4-1)*($B$5-0.5-B13)/10</f>
        <v>56.900000000000006</v>
      </c>
      <c r="E13" s="3">
        <f t="shared" ref="E13:E32" si="2">$B$1*D13/SUM(D13,$E$2:$E$9)</f>
        <v>2494.6053026513259</v>
      </c>
      <c r="F13" s="3">
        <f t="shared" ref="F13:F32" si="3">C13*E13</f>
        <v>10277.773846923461</v>
      </c>
      <c r="G13" t="str">
        <f t="shared" ref="G13:G32" si="4">IF(F13=MAX($F$12:$F$32), "Best", " ")</f>
        <v xml:space="preserve"> </v>
      </c>
    </row>
    <row r="14" spans="1:7">
      <c r="B14">
        <f t="shared" ref="B14:B32" si="5">B13+0.5</f>
        <v>23.5</v>
      </c>
      <c r="C14">
        <f t="shared" si="0"/>
        <v>4.6199999999999992</v>
      </c>
      <c r="D14">
        <f t="shared" si="1"/>
        <v>54.599999999999994</v>
      </c>
      <c r="E14" s="3">
        <f t="shared" si="2"/>
        <v>2421.6315789473683</v>
      </c>
      <c r="F14" s="3">
        <f t="shared" si="3"/>
        <v>11187.93789473684</v>
      </c>
      <c r="G14" t="str">
        <f t="shared" si="4"/>
        <v xml:space="preserve"> </v>
      </c>
    </row>
    <row r="15" spans="1:7">
      <c r="B15">
        <f t="shared" si="5"/>
        <v>24</v>
      </c>
      <c r="C15">
        <f t="shared" si="0"/>
        <v>5.1199999999999992</v>
      </c>
      <c r="D15">
        <f t="shared" si="1"/>
        <v>52.3</v>
      </c>
      <c r="E15" s="3">
        <f t="shared" si="2"/>
        <v>2346.9390681003579</v>
      </c>
      <c r="F15" s="3">
        <f t="shared" si="3"/>
        <v>12016.32802867383</v>
      </c>
      <c r="G15" t="str">
        <f t="shared" si="4"/>
        <v xml:space="preserve"> </v>
      </c>
    </row>
    <row r="16" spans="1:7">
      <c r="B16">
        <f t="shared" si="5"/>
        <v>24.5</v>
      </c>
      <c r="C16">
        <f t="shared" si="0"/>
        <v>5.6199999999999992</v>
      </c>
      <c r="D16">
        <f t="shared" si="1"/>
        <v>50</v>
      </c>
      <c r="E16" s="3">
        <f t="shared" si="2"/>
        <v>2270.4663212435235</v>
      </c>
      <c r="F16" s="3">
        <f t="shared" si="3"/>
        <v>12760.0207253886</v>
      </c>
      <c r="G16" t="str">
        <f t="shared" si="4"/>
        <v xml:space="preserve"> </v>
      </c>
    </row>
    <row r="17" spans="2:7">
      <c r="B17">
        <f t="shared" si="5"/>
        <v>25</v>
      </c>
      <c r="C17">
        <f t="shared" si="0"/>
        <v>6.1199999999999992</v>
      </c>
      <c r="D17">
        <f t="shared" si="1"/>
        <v>47.7</v>
      </c>
      <c r="E17" s="3">
        <f t="shared" si="2"/>
        <v>2192.1489250131099</v>
      </c>
      <c r="F17" s="3">
        <f t="shared" si="3"/>
        <v>13415.95142108023</v>
      </c>
      <c r="G17" t="str">
        <f t="shared" si="4"/>
        <v xml:space="preserve"> </v>
      </c>
    </row>
    <row r="18" spans="2:7">
      <c r="B18">
        <f t="shared" si="5"/>
        <v>25.5</v>
      </c>
      <c r="C18">
        <f t="shared" si="0"/>
        <v>6.6199999999999992</v>
      </c>
      <c r="D18">
        <f t="shared" si="1"/>
        <v>45.400000000000006</v>
      </c>
      <c r="E18" s="3">
        <f t="shared" si="2"/>
        <v>2111.9193205944798</v>
      </c>
      <c r="F18" s="3">
        <f t="shared" si="3"/>
        <v>13980.905902335455</v>
      </c>
      <c r="G18" t="str">
        <f t="shared" si="4"/>
        <v xml:space="preserve"> </v>
      </c>
    </row>
    <row r="19" spans="2:7">
      <c r="B19">
        <f t="shared" si="5"/>
        <v>26</v>
      </c>
      <c r="C19">
        <f t="shared" si="0"/>
        <v>7.1199999999999992</v>
      </c>
      <c r="D19">
        <f t="shared" si="1"/>
        <v>43.099999999999994</v>
      </c>
      <c r="E19" s="3">
        <f t="shared" si="2"/>
        <v>2029.7066093498117</v>
      </c>
      <c r="F19" s="3">
        <f t="shared" si="3"/>
        <v>14451.511058570659</v>
      </c>
      <c r="G19" t="str">
        <f t="shared" si="4"/>
        <v xml:space="preserve"> </v>
      </c>
    </row>
    <row r="20" spans="2:7">
      <c r="B20">
        <f t="shared" si="5"/>
        <v>26.5</v>
      </c>
      <c r="C20">
        <f t="shared" si="0"/>
        <v>7.6199999999999992</v>
      </c>
      <c r="D20">
        <f t="shared" si="1"/>
        <v>40.799999999999997</v>
      </c>
      <c r="E20" s="3">
        <f t="shared" si="2"/>
        <v>1945.4363438520127</v>
      </c>
      <c r="F20" s="3">
        <f t="shared" si="3"/>
        <v>14824.224940152335</v>
      </c>
      <c r="G20" t="str">
        <f t="shared" si="4"/>
        <v xml:space="preserve"> </v>
      </c>
    </row>
    <row r="21" spans="2:7">
      <c r="B21">
        <f t="shared" si="5"/>
        <v>27</v>
      </c>
      <c r="C21">
        <f t="shared" si="0"/>
        <v>8.1199999999999992</v>
      </c>
      <c r="D21">
        <f t="shared" si="1"/>
        <v>38.5</v>
      </c>
      <c r="E21" s="3">
        <f t="shared" si="2"/>
        <v>1859.030303030303</v>
      </c>
      <c r="F21" s="3">
        <f t="shared" si="3"/>
        <v>15095.326060606059</v>
      </c>
      <c r="G21" t="str">
        <f t="shared" si="4"/>
        <v xml:space="preserve"> </v>
      </c>
    </row>
    <row r="22" spans="2:7">
      <c r="B22">
        <f t="shared" si="5"/>
        <v>27.5</v>
      </c>
      <c r="C22">
        <f t="shared" si="0"/>
        <v>8.6199999999999992</v>
      </c>
      <c r="D22">
        <f t="shared" si="1"/>
        <v>36.200000000000003</v>
      </c>
      <c r="E22" s="3">
        <f t="shared" si="2"/>
        <v>1770.4062500000005</v>
      </c>
      <c r="F22" s="3">
        <f t="shared" si="3"/>
        <v>15260.901875000003</v>
      </c>
      <c r="G22" t="str">
        <f t="shared" si="4"/>
        <v xml:space="preserve"> </v>
      </c>
    </row>
    <row r="23" spans="2:7">
      <c r="B23">
        <f t="shared" si="5"/>
        <v>28</v>
      </c>
      <c r="C23">
        <f t="shared" si="0"/>
        <v>9.1199999999999992</v>
      </c>
      <c r="D23">
        <f t="shared" si="1"/>
        <v>33.9</v>
      </c>
      <c r="E23" s="3">
        <f t="shared" si="2"/>
        <v>1679.4776710005651</v>
      </c>
      <c r="F23" s="3">
        <f t="shared" si="3"/>
        <v>15316.836359525152</v>
      </c>
      <c r="G23" t="str">
        <f t="shared" si="4"/>
        <v>Best</v>
      </c>
    </row>
    <row r="24" spans="2:7">
      <c r="B24">
        <f t="shared" si="5"/>
        <v>28.5</v>
      </c>
      <c r="C24">
        <f t="shared" si="0"/>
        <v>9.6199999999999992</v>
      </c>
      <c r="D24">
        <f t="shared" si="1"/>
        <v>31.599999999999998</v>
      </c>
      <c r="E24" s="3">
        <f t="shared" si="2"/>
        <v>1586.1534936998853</v>
      </c>
      <c r="F24" s="3">
        <f t="shared" si="3"/>
        <v>15258.796609392895</v>
      </c>
      <c r="G24" t="str">
        <f t="shared" si="4"/>
        <v xml:space="preserve"> </v>
      </c>
    </row>
    <row r="25" spans="2:7">
      <c r="B25">
        <f>B24+0.5</f>
        <v>29</v>
      </c>
      <c r="C25">
        <f t="shared" si="0"/>
        <v>10.119999999999999</v>
      </c>
      <c r="D25">
        <f t="shared" si="1"/>
        <v>29.3</v>
      </c>
      <c r="E25" s="3">
        <f t="shared" si="2"/>
        <v>1490.3377829367382</v>
      </c>
      <c r="F25" s="3">
        <f t="shared" si="3"/>
        <v>15082.218363319789</v>
      </c>
      <c r="G25" t="str">
        <f t="shared" si="4"/>
        <v xml:space="preserve"> </v>
      </c>
    </row>
    <row r="26" spans="2:7">
      <c r="B26">
        <f t="shared" si="5"/>
        <v>29.5</v>
      </c>
      <c r="C26">
        <f t="shared" si="0"/>
        <v>10.62</v>
      </c>
      <c r="D26">
        <f t="shared" si="1"/>
        <v>27</v>
      </c>
      <c r="E26" s="3">
        <f t="shared" si="2"/>
        <v>1391.9294117647059</v>
      </c>
      <c r="F26" s="3">
        <f t="shared" si="3"/>
        <v>14782.290352941176</v>
      </c>
      <c r="G26" t="str">
        <f t="shared" si="4"/>
        <v xml:space="preserve"> </v>
      </c>
    </row>
    <row r="27" spans="2:7">
      <c r="B27">
        <f t="shared" si="5"/>
        <v>30</v>
      </c>
      <c r="C27">
        <f t="shared" si="0"/>
        <v>11.12</v>
      </c>
      <c r="D27">
        <f t="shared" si="1"/>
        <v>24.7</v>
      </c>
      <c r="E27" s="3">
        <f t="shared" si="2"/>
        <v>1290.8217054263566</v>
      </c>
      <c r="F27" s="3">
        <f t="shared" si="3"/>
        <v>14353.937364341085</v>
      </c>
      <c r="G27" t="str">
        <f t="shared" si="4"/>
        <v xml:space="preserve"> </v>
      </c>
    </row>
    <row r="28" spans="2:7">
      <c r="B28">
        <f t="shared" si="5"/>
        <v>30.5</v>
      </c>
      <c r="C28">
        <f t="shared" si="0"/>
        <v>11.62</v>
      </c>
      <c r="D28">
        <f t="shared" si="1"/>
        <v>22.4</v>
      </c>
      <c r="E28" s="3">
        <f t="shared" si="2"/>
        <v>1186.9020556227326</v>
      </c>
      <c r="F28" s="3">
        <f t="shared" si="3"/>
        <v>13791.801886336152</v>
      </c>
      <c r="G28" t="str">
        <f t="shared" si="4"/>
        <v xml:space="preserve"> </v>
      </c>
    </row>
    <row r="29" spans="2:7">
      <c r="B29">
        <f t="shared" si="5"/>
        <v>31</v>
      </c>
      <c r="C29">
        <f t="shared" si="0"/>
        <v>12.12</v>
      </c>
      <c r="D29">
        <f t="shared" si="1"/>
        <v>20.100000000000001</v>
      </c>
      <c r="E29" s="3">
        <f t="shared" si="2"/>
        <v>1080.051502145923</v>
      </c>
      <c r="F29" s="3">
        <f t="shared" si="3"/>
        <v>13090.224206008586</v>
      </c>
      <c r="G29" t="str">
        <f t="shared" si="4"/>
        <v xml:space="preserve"> </v>
      </c>
    </row>
    <row r="30" spans="2:7">
      <c r="B30">
        <f t="shared" si="5"/>
        <v>31.5</v>
      </c>
      <c r="C30">
        <f t="shared" si="0"/>
        <v>12.62</v>
      </c>
      <c r="D30">
        <f t="shared" si="1"/>
        <v>17.799999999999997</v>
      </c>
      <c r="E30" s="3">
        <f t="shared" si="2"/>
        <v>970.14427860696503</v>
      </c>
      <c r="F30" s="3">
        <f t="shared" si="3"/>
        <v>12243.220796019898</v>
      </c>
      <c r="G30" t="str">
        <f t="shared" si="4"/>
        <v xml:space="preserve"> </v>
      </c>
    </row>
    <row r="31" spans="2:7">
      <c r="B31">
        <f t="shared" si="5"/>
        <v>32</v>
      </c>
      <c r="C31">
        <f t="shared" si="0"/>
        <v>13.12</v>
      </c>
      <c r="D31">
        <f t="shared" si="1"/>
        <v>15.5</v>
      </c>
      <c r="E31" s="3">
        <f t="shared" si="2"/>
        <v>857.04731861198741</v>
      </c>
      <c r="F31" s="3">
        <f t="shared" si="3"/>
        <v>11244.460820189273</v>
      </c>
      <c r="G31" t="str">
        <f t="shared" si="4"/>
        <v xml:space="preserve"> </v>
      </c>
    </row>
    <row r="32" spans="2:7">
      <c r="B32">
        <f t="shared" si="5"/>
        <v>32.5</v>
      </c>
      <c r="C32">
        <f t="shared" si="0"/>
        <v>13.62</v>
      </c>
      <c r="D32">
        <f t="shared" si="1"/>
        <v>13.2</v>
      </c>
      <c r="E32" s="3">
        <f t="shared" si="2"/>
        <v>740.61971830985908</v>
      </c>
      <c r="F32" s="3">
        <f t="shared" si="3"/>
        <v>10087.240563380281</v>
      </c>
      <c r="G32" t="str">
        <f t="shared" si="4"/>
        <v xml:space="preserve"> 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3</vt:lpstr>
      <vt:lpstr>Aggie</vt:lpstr>
    </vt:vector>
  </TitlesOfParts>
  <Company>Syracuse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Blaine Killen</dc:creator>
  <cp:lastModifiedBy>Blaine Killen</cp:lastModifiedBy>
  <dcterms:created xsi:type="dcterms:W3CDTF">2012-10-21T21:01:25Z</dcterms:created>
  <dcterms:modified xsi:type="dcterms:W3CDTF">2012-10-21T22:14:48Z</dcterms:modified>
</cp:coreProperties>
</file>