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21" i="1"/>
  <c r="B21" i="1"/>
  <c r="B20" i="1"/>
  <c r="B17" i="1"/>
  <c r="B16" i="1"/>
  <c r="E7" i="1"/>
  <c r="E9" i="1"/>
  <c r="E8" i="1"/>
  <c r="B8" i="1"/>
  <c r="B7" i="1"/>
  <c r="B9" i="1"/>
  <c r="B12" i="1"/>
  <c r="B14" i="1"/>
  <c r="B13" i="1"/>
  <c r="B4" i="1"/>
  <c r="B5" i="1"/>
</calcChain>
</file>

<file path=xl/sharedStrings.xml><?xml version="1.0" encoding="utf-8"?>
<sst xmlns="http://schemas.openxmlformats.org/spreadsheetml/2006/main" count="22" uniqueCount="18">
  <si>
    <t>Signing Fee</t>
  </si>
  <si>
    <t>Application Fee</t>
  </si>
  <si>
    <t>Cost if no subletter during the summer</t>
  </si>
  <si>
    <t>Cost if with subletter during the summer</t>
  </si>
  <si>
    <t>South Apartment Costs</t>
  </si>
  <si>
    <t>Park Point Cost</t>
  </si>
  <si>
    <t>Meal Plan Costs</t>
  </si>
  <si>
    <t>Total</t>
  </si>
  <si>
    <t>Food Costs</t>
  </si>
  <si>
    <t>Total Housing Cost</t>
  </si>
  <si>
    <t>$90 per week</t>
  </si>
  <si>
    <t>Campus Hill Base Costs</t>
  </si>
  <si>
    <t>Furnished Costs</t>
  </si>
  <si>
    <t>Application fee</t>
  </si>
  <si>
    <t>90 per week</t>
  </si>
  <si>
    <t xml:space="preserve">G and E and cable </t>
  </si>
  <si>
    <t>waived if we sign today</t>
  </si>
  <si>
    <t>Costs with sublet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</si>
</sst>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9" sqref="C9"/>
    </sheetView>
  </sheetViews>
  <sheetFormatPr baseColWidth="10" defaultRowHeight="15" x14ac:dyDescent="0"/>
  <cols>
    <col min="1" max="1" width="24.6640625" bestFit="1" customWidth="1"/>
    <col min="3" max="3" width="12.33203125" bestFit="1" customWidth="1"/>
    <col min="4" max="4" width="13" bestFit="1" customWidth="1"/>
  </cols>
  <sheetData>
    <row r="1" spans="1:6">
      <c r="A1" t="s">
        <v>2</v>
      </c>
      <c r="E1" t="s">
        <v>3</v>
      </c>
    </row>
    <row r="3" spans="1:6">
      <c r="A3" t="s">
        <v>5</v>
      </c>
      <c r="B3" s="1">
        <f>(1045*12)</f>
        <v>12540</v>
      </c>
      <c r="C3" s="1"/>
    </row>
    <row r="4" spans="1:6">
      <c r="A4" t="s">
        <v>1</v>
      </c>
      <c r="B4" s="1">
        <f>75/2</f>
        <v>37.5</v>
      </c>
      <c r="C4" s="1"/>
    </row>
    <row r="5" spans="1:6">
      <c r="A5" t="s">
        <v>0</v>
      </c>
      <c r="B5" s="1">
        <f>150/2</f>
        <v>75</v>
      </c>
      <c r="C5" s="1"/>
    </row>
    <row r="7" spans="1:6">
      <c r="A7" t="s">
        <v>9</v>
      </c>
      <c r="B7" s="1">
        <f>SUM(B3:B5)</f>
        <v>12652.5</v>
      </c>
      <c r="C7" s="1"/>
      <c r="E7" s="1">
        <f>SUM(B3+B4+B5)-(1099*3)</f>
        <v>9355.5</v>
      </c>
    </row>
    <row r="8" spans="1:6">
      <c r="A8" t="s">
        <v>8</v>
      </c>
      <c r="B8" s="1">
        <f>90*9*4</f>
        <v>3240</v>
      </c>
      <c r="C8" t="s">
        <v>10</v>
      </c>
      <c r="E8" s="1">
        <f>B8</f>
        <v>3240</v>
      </c>
      <c r="F8" t="s">
        <v>10</v>
      </c>
    </row>
    <row r="9" spans="1:6">
      <c r="A9" t="s">
        <v>7</v>
      </c>
      <c r="B9" s="1">
        <f>B7+B8</f>
        <v>15892.5</v>
      </c>
      <c r="C9" s="1"/>
      <c r="E9" s="1">
        <f>E7+E8</f>
        <v>12595.5</v>
      </c>
    </row>
    <row r="10" spans="1:6">
      <c r="B10" s="1"/>
      <c r="C10" s="1"/>
      <c r="E10" s="1"/>
    </row>
    <row r="12" spans="1:6">
      <c r="A12" t="s">
        <v>4</v>
      </c>
      <c r="B12" s="1">
        <f>4475*2</f>
        <v>8950</v>
      </c>
      <c r="C12" s="1"/>
    </row>
    <row r="13" spans="1:6">
      <c r="A13" t="s">
        <v>6</v>
      </c>
      <c r="B13" s="1">
        <f>2770*2</f>
        <v>5540</v>
      </c>
      <c r="C13" s="1"/>
    </row>
    <row r="14" spans="1:6">
      <c r="A14" t="s">
        <v>7</v>
      </c>
      <c r="B14" s="1">
        <f>SUM(B12+B13)</f>
        <v>14490</v>
      </c>
      <c r="C14" s="1"/>
    </row>
    <row r="16" spans="1:6">
      <c r="A16" t="s">
        <v>11</v>
      </c>
      <c r="B16" s="1">
        <f>695*11</f>
        <v>7645</v>
      </c>
      <c r="E16" t="s">
        <v>17</v>
      </c>
    </row>
    <row r="17" spans="1:5">
      <c r="A17" t="s">
        <v>12</v>
      </c>
      <c r="B17" s="1">
        <f>65*11</f>
        <v>715</v>
      </c>
    </row>
    <row r="18" spans="1:5">
      <c r="A18" t="s">
        <v>13</v>
      </c>
      <c r="B18" s="1">
        <v>75</v>
      </c>
      <c r="C18" t="s">
        <v>16</v>
      </c>
    </row>
    <row r="19" spans="1:5">
      <c r="A19" t="s">
        <v>8</v>
      </c>
      <c r="B19" s="1">
        <v>3240</v>
      </c>
      <c r="C19" t="s">
        <v>14</v>
      </c>
    </row>
    <row r="20" spans="1:5">
      <c r="A20" t="s">
        <v>15</v>
      </c>
      <c r="B20" s="1">
        <f>250*11</f>
        <v>2750</v>
      </c>
    </row>
    <row r="21" spans="1:5">
      <c r="A21" t="s">
        <v>7</v>
      </c>
      <c r="B21" s="1">
        <f>SUM(B16:B20)</f>
        <v>14425</v>
      </c>
      <c r="E21" s="1">
        <f>B21-(695*3)</f>
        <v>12340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Killen</dc:creator>
  <cp:lastModifiedBy>Blaine Killen</cp:lastModifiedBy>
  <dcterms:created xsi:type="dcterms:W3CDTF">2013-01-31T20:44:12Z</dcterms:created>
  <dcterms:modified xsi:type="dcterms:W3CDTF">2013-02-05T05:06:56Z</dcterms:modified>
</cp:coreProperties>
</file>