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75" windowWidth="20940" windowHeight="9285" activeTab="1"/>
  </bookViews>
  <sheets>
    <sheet name="A&amp;T 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3" i="2" l="1"/>
  <c r="L13" i="2"/>
  <c r="J13" i="2"/>
  <c r="Q18" i="1"/>
  <c r="Q17" i="1"/>
  <c r="Q16" i="1"/>
  <c r="Q15" i="1"/>
  <c r="Q14" i="1"/>
  <c r="Q13" i="1"/>
  <c r="Q12" i="1"/>
  <c r="Q11" i="1"/>
  <c r="Q10" i="1"/>
  <c r="Q9" i="1"/>
  <c r="AC63" i="1" l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F48" i="1"/>
  <c r="F54" i="1"/>
  <c r="F53" i="1"/>
  <c r="F52" i="1"/>
  <c r="F51" i="1"/>
  <c r="F50" i="1"/>
  <c r="G54" i="1"/>
  <c r="G53" i="1"/>
  <c r="G52" i="1"/>
  <c r="G51" i="1"/>
  <c r="G50" i="1"/>
  <c r="G49" i="1"/>
  <c r="F49" i="1"/>
  <c r="G48" i="1"/>
</calcChain>
</file>

<file path=xl/sharedStrings.xml><?xml version="1.0" encoding="utf-8"?>
<sst xmlns="http://schemas.openxmlformats.org/spreadsheetml/2006/main" count="120" uniqueCount="55">
  <si>
    <t>IDAT</t>
  </si>
  <si>
    <t>ADAT</t>
  </si>
  <si>
    <t>MDAT</t>
  </si>
  <si>
    <t>TRTNO</t>
  </si>
  <si>
    <t>DATE</t>
  </si>
  <si>
    <t>LAID</t>
  </si>
  <si>
    <t>PWAD</t>
  </si>
  <si>
    <t>LWAD</t>
  </si>
  <si>
    <t>SWAD</t>
  </si>
  <si>
    <t>CWAD</t>
  </si>
  <si>
    <t>SWAH</t>
  </si>
  <si>
    <t>PWAM</t>
  </si>
  <si>
    <t>CWAM</t>
  </si>
  <si>
    <t>* Observed phenology: only required if program DRATES is run!!</t>
  </si>
  <si>
    <t>*Green leaf dry wt (kg/ha)</t>
  </si>
  <si>
    <t>*Dead leaf dry wt (kg/ha)</t>
  </si>
  <si>
    <t>*Stem dry wt (kg/ha)</t>
  </si>
  <si>
    <t>*Panicle dry wt (kg/ha)</t>
  </si>
  <si>
    <t>LAIX</t>
  </si>
  <si>
    <t>IDOYTR = 0      ! Day of transplanting (give 0 if direct-seeded)</t>
  </si>
  <si>
    <t>IYRTR = 0      ! Year of transplanting (give 0 if direct-seeded)</t>
  </si>
  <si>
    <t>IDOYPI = 205     ! Day of panicle initiation (estimated as same day as jointing)</t>
  </si>
  <si>
    <t>IYRPI = 2003      ! Year of panicle initiation</t>
  </si>
  <si>
    <t>IDOYFL = 232      ! Day of flowering</t>
  </si>
  <si>
    <t>IYRFL = 2003      ! Year of flowering</t>
  </si>
  <si>
    <t>IDOYM = 277      ! Day of maturity (estimated as 7 d before harvest)</t>
  </si>
  <si>
    <t>IYRM = 2003      ! Year of maturity</t>
  </si>
  <si>
    <t>*Leaf Area Index (m2 leaf / m2 ground):</t>
  </si>
  <si>
    <t>*WAGT dry weight (kg/ha)</t>
  </si>
  <si>
    <t>IDOYPI = 200     ! Day of panicle initiation (estimated as same day as jointing)</t>
  </si>
  <si>
    <t>IDOYFL = 231      ! Day of flowering</t>
  </si>
  <si>
    <t>IDOYM = 275      ! Day of maturity (estimated as 7 d before harvest)</t>
  </si>
  <si>
    <t>LDAD</t>
  </si>
  <si>
    <t>WLVG_OBS =2003.0</t>
  </si>
  <si>
    <t>WLVD_OBS =2003.0</t>
  </si>
  <si>
    <t>WST_OBS =2003.0</t>
  </si>
  <si>
    <t>WSO_OBS = 2003.0</t>
  </si>
  <si>
    <t>WAGT_OBS =2003.0</t>
  </si>
  <si>
    <t>*262.0</t>
  </si>
  <si>
    <t>LAI_OBS =2003.</t>
  </si>
  <si>
    <t>IRCH0301.RIA</t>
  </si>
  <si>
    <t>IRCH0301.RIT</t>
  </si>
  <si>
    <t>from HD297.exp</t>
  </si>
  <si>
    <t>from HD297_A11.exp</t>
  </si>
  <si>
    <t>from HD297_A22.exp</t>
  </si>
  <si>
    <t>treatments 2 &amp; 3 are identical!</t>
  </si>
  <si>
    <t>KST =3.79</t>
  </si>
  <si>
    <t>2*1.065</t>
  </si>
  <si>
    <t xml:space="preserve">KST </t>
  </si>
  <si>
    <t>cm/d</t>
  </si>
  <si>
    <t>cm/h</t>
  </si>
  <si>
    <t xml:space="preserve">RIRRIT </t>
  </si>
  <si>
    <t>A22</t>
  </si>
  <si>
    <t>A11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</si>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</sst>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09"/>
  <sheetViews>
    <sheetView zoomScale="115" zoomScaleNormal="115" workbookViewId="0">
      <selection activeCell="P22" sqref="P22"/>
    </sheetView>
  </sheetViews>
  <sheetFormatPr defaultRowHeight="15" x14ac:dyDescent="0.25"/>
  <cols>
    <col min="1" max="1" width="10" customWidth="1"/>
    <col min="2" max="33" width="7" customWidth="1"/>
  </cols>
  <sheetData>
    <row r="1" spans="2:24" x14ac:dyDescent="0.25">
      <c r="B1" t="s">
        <v>40</v>
      </c>
    </row>
    <row r="2" spans="2:24" x14ac:dyDescent="0.25">
      <c r="B2" t="s">
        <v>3</v>
      </c>
      <c r="C2" s="1" t="s">
        <v>0</v>
      </c>
      <c r="D2" s="1" t="s">
        <v>1</v>
      </c>
      <c r="E2" s="1" t="s">
        <v>2</v>
      </c>
      <c r="F2" s="1" t="s">
        <v>10</v>
      </c>
      <c r="G2" s="1" t="s">
        <v>11</v>
      </c>
      <c r="H2" s="1" t="s">
        <v>12</v>
      </c>
      <c r="I2" s="1" t="s">
        <v>18</v>
      </c>
    </row>
    <row r="3" spans="2:24" x14ac:dyDescent="0.25">
      <c r="B3">
        <v>1</v>
      </c>
      <c r="C3" s="3">
        <v>3205</v>
      </c>
      <c r="D3" s="5">
        <v>3232</v>
      </c>
      <c r="E3" s="6">
        <v>3277</v>
      </c>
      <c r="F3">
        <v>5525</v>
      </c>
      <c r="G3">
        <v>7619</v>
      </c>
      <c r="H3">
        <v>15800</v>
      </c>
      <c r="I3" s="7">
        <v>6.37</v>
      </c>
    </row>
    <row r="4" spans="2:24" x14ac:dyDescent="0.25">
      <c r="B4">
        <v>2</v>
      </c>
      <c r="C4" s="3">
        <v>3200</v>
      </c>
      <c r="D4" s="5">
        <v>3231</v>
      </c>
      <c r="E4" s="6">
        <v>3275</v>
      </c>
      <c r="F4">
        <v>6493</v>
      </c>
      <c r="G4">
        <v>6752</v>
      </c>
      <c r="H4">
        <v>13932</v>
      </c>
      <c r="I4" s="7">
        <v>6.58</v>
      </c>
    </row>
    <row r="5" spans="2:24" x14ac:dyDescent="0.25">
      <c r="B5">
        <v>3</v>
      </c>
      <c r="C5" s="3">
        <v>3200</v>
      </c>
      <c r="D5" s="5">
        <v>3231</v>
      </c>
      <c r="E5" s="6">
        <v>3275</v>
      </c>
      <c r="F5">
        <v>6493</v>
      </c>
      <c r="G5">
        <v>6752</v>
      </c>
      <c r="H5">
        <v>13932</v>
      </c>
      <c r="I5" s="7">
        <v>6.58</v>
      </c>
    </row>
    <row r="7" spans="2:24" x14ac:dyDescent="0.25">
      <c r="B7" t="s">
        <v>41</v>
      </c>
      <c r="P7" t="s">
        <v>46</v>
      </c>
      <c r="Q7">
        <v>3.79</v>
      </c>
      <c r="R7">
        <v>4.07</v>
      </c>
      <c r="S7">
        <v>1.1648000000000001</v>
      </c>
      <c r="T7">
        <v>1.9748000000000001</v>
      </c>
      <c r="U7">
        <v>1.1479999999999999</v>
      </c>
      <c r="V7">
        <v>1.4410000000000001</v>
      </c>
      <c r="W7">
        <v>1.0649999999999999</v>
      </c>
      <c r="X7" t="s">
        <v>47</v>
      </c>
    </row>
    <row r="8" spans="2:24" s="1" customFormat="1" x14ac:dyDescent="0.25">
      <c r="B8" s="1" t="s">
        <v>3</v>
      </c>
      <c r="C8" s="1" t="s">
        <v>4</v>
      </c>
      <c r="D8" s="1" t="s">
        <v>5</v>
      </c>
      <c r="E8" s="1" t="s">
        <v>7</v>
      </c>
      <c r="F8" s="1" t="s">
        <v>32</v>
      </c>
      <c r="G8" s="1" t="s">
        <v>8</v>
      </c>
      <c r="H8" s="1" t="s">
        <v>6</v>
      </c>
      <c r="I8" s="1" t="s">
        <v>9</v>
      </c>
      <c r="P8" s="1" t="s">
        <v>49</v>
      </c>
      <c r="Q8" s="1" t="s">
        <v>50</v>
      </c>
    </row>
    <row r="9" spans="2:24" x14ac:dyDescent="0.25">
      <c r="B9">
        <v>1</v>
      </c>
      <c r="C9">
        <v>3141</v>
      </c>
      <c r="D9" s="1">
        <v>0</v>
      </c>
      <c r="E9" s="1">
        <v>0</v>
      </c>
      <c r="F9">
        <v>0</v>
      </c>
      <c r="G9">
        <v>0</v>
      </c>
      <c r="H9">
        <v>0</v>
      </c>
      <c r="I9">
        <v>0</v>
      </c>
      <c r="J9" s="8"/>
      <c r="K9" s="8"/>
      <c r="O9" t="s">
        <v>48</v>
      </c>
      <c r="P9">
        <v>3.79</v>
      </c>
      <c r="Q9">
        <f>P9/24</f>
        <v>0.15791666666666668</v>
      </c>
    </row>
    <row r="10" spans="2:24" x14ac:dyDescent="0.25">
      <c r="B10">
        <v>1</v>
      </c>
      <c r="C10">
        <v>3183</v>
      </c>
      <c r="D10">
        <v>1.83</v>
      </c>
      <c r="E10">
        <v>646.27</v>
      </c>
      <c r="F10">
        <v>10.48</v>
      </c>
      <c r="G10">
        <v>646.27</v>
      </c>
      <c r="H10">
        <v>0</v>
      </c>
      <c r="I10">
        <v>1303.02</v>
      </c>
      <c r="J10" s="8"/>
      <c r="K10" s="8"/>
      <c r="P10">
        <v>3.79</v>
      </c>
      <c r="Q10">
        <f t="shared" ref="Q10:Q18" si="0">P10/24</f>
        <v>0.15791666666666668</v>
      </c>
    </row>
    <row r="11" spans="2:24" x14ac:dyDescent="0.25">
      <c r="B11">
        <v>1</v>
      </c>
      <c r="C11">
        <v>3209</v>
      </c>
      <c r="D11">
        <v>5.0199999999999996</v>
      </c>
      <c r="E11">
        <v>2502.89</v>
      </c>
      <c r="F11">
        <v>150.93</v>
      </c>
      <c r="G11">
        <v>2301.65</v>
      </c>
      <c r="H11">
        <v>49.45</v>
      </c>
      <c r="I11">
        <v>5004.92</v>
      </c>
      <c r="J11" s="8"/>
      <c r="K11" s="8"/>
      <c r="P11">
        <v>4.07</v>
      </c>
      <c r="Q11">
        <f t="shared" si="0"/>
        <v>0.16958333333333334</v>
      </c>
    </row>
    <row r="12" spans="2:24" x14ac:dyDescent="0.25">
      <c r="B12">
        <v>1</v>
      </c>
      <c r="C12">
        <v>3223</v>
      </c>
      <c r="D12">
        <v>6.25</v>
      </c>
      <c r="E12">
        <v>3297.57</v>
      </c>
      <c r="F12">
        <v>244.51</v>
      </c>
      <c r="G12">
        <v>5406.22</v>
      </c>
      <c r="H12">
        <v>1536.93</v>
      </c>
      <c r="I12">
        <v>10485.23</v>
      </c>
      <c r="J12" s="8"/>
      <c r="K12" s="8"/>
      <c r="P12">
        <v>1.1648000000000001</v>
      </c>
      <c r="Q12">
        <f t="shared" si="0"/>
        <v>4.8533333333333338E-2</v>
      </c>
    </row>
    <row r="13" spans="2:24" x14ac:dyDescent="0.25">
      <c r="B13">
        <v>1</v>
      </c>
      <c r="C13">
        <v>3233</v>
      </c>
      <c r="D13">
        <v>6.37</v>
      </c>
      <c r="E13">
        <v>3756.28</v>
      </c>
      <c r="F13">
        <v>351.15</v>
      </c>
      <c r="G13">
        <v>5267.31</v>
      </c>
      <c r="H13">
        <v>2707.28</v>
      </c>
      <c r="I13">
        <v>12082.02</v>
      </c>
      <c r="J13" s="8"/>
      <c r="K13" s="8"/>
      <c r="P13">
        <v>1.9748000000000001</v>
      </c>
      <c r="Q13">
        <f t="shared" si="0"/>
        <v>8.2283333333333333E-2</v>
      </c>
    </row>
    <row r="14" spans="2:24" x14ac:dyDescent="0.25">
      <c r="B14">
        <v>1</v>
      </c>
      <c r="C14">
        <v>3262</v>
      </c>
      <c r="D14">
        <v>3.3</v>
      </c>
      <c r="E14">
        <v>2213.33</v>
      </c>
      <c r="F14">
        <v>2033.68</v>
      </c>
      <c r="G14">
        <v>5122.6000000000004</v>
      </c>
      <c r="H14">
        <v>5983.6</v>
      </c>
      <c r="I14">
        <v>15353.21</v>
      </c>
      <c r="J14" s="8"/>
      <c r="K14" s="8"/>
      <c r="P14">
        <v>1.1479999999999999</v>
      </c>
      <c r="Q14">
        <f t="shared" si="0"/>
        <v>4.7833333333333332E-2</v>
      </c>
    </row>
    <row r="15" spans="2:24" x14ac:dyDescent="0.25">
      <c r="B15">
        <v>1</v>
      </c>
      <c r="C15">
        <v>3277</v>
      </c>
      <c r="D15">
        <v>0</v>
      </c>
      <c r="E15">
        <v>0</v>
      </c>
      <c r="F15">
        <v>2656.17</v>
      </c>
      <c r="G15">
        <v>5524.83</v>
      </c>
      <c r="H15">
        <v>7619.48</v>
      </c>
      <c r="I15">
        <v>15800.48</v>
      </c>
      <c r="J15" s="8"/>
      <c r="K15" s="8"/>
      <c r="P15">
        <v>1.4410000000000001</v>
      </c>
      <c r="Q15">
        <f t="shared" si="0"/>
        <v>6.0041666666666667E-2</v>
      </c>
    </row>
    <row r="16" spans="2:24" x14ac:dyDescent="0.25">
      <c r="D16" s="7"/>
      <c r="J16" s="8"/>
      <c r="K16" s="8"/>
      <c r="M16" s="8"/>
      <c r="N16" s="8"/>
      <c r="P16">
        <v>1.0649999999999999</v>
      </c>
      <c r="Q16">
        <f t="shared" si="0"/>
        <v>4.4374999999999998E-2</v>
      </c>
    </row>
    <row r="17" spans="2:17" x14ac:dyDescent="0.25">
      <c r="B17" s="1" t="s">
        <v>3</v>
      </c>
      <c r="C17" s="1" t="s">
        <v>4</v>
      </c>
      <c r="D17" s="1" t="s">
        <v>5</v>
      </c>
      <c r="E17" s="1" t="s">
        <v>7</v>
      </c>
      <c r="F17" s="1" t="s">
        <v>32</v>
      </c>
      <c r="G17" s="1" t="s">
        <v>8</v>
      </c>
      <c r="H17" s="1" t="s">
        <v>6</v>
      </c>
      <c r="I17" s="1" t="s">
        <v>9</v>
      </c>
      <c r="J17" s="1"/>
      <c r="K17" s="1"/>
      <c r="P17">
        <v>1.0649999999999999</v>
      </c>
      <c r="Q17">
        <f t="shared" si="0"/>
        <v>4.4374999999999998E-2</v>
      </c>
    </row>
    <row r="18" spans="2:17" x14ac:dyDescent="0.25">
      <c r="B18">
        <v>2</v>
      </c>
      <c r="C18">
        <v>3140</v>
      </c>
      <c r="D18" s="11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8"/>
      <c r="K18" s="8" t="s">
        <v>45</v>
      </c>
      <c r="P18">
        <v>1.0649999999999999</v>
      </c>
      <c r="Q18">
        <f t="shared" si="0"/>
        <v>4.4374999999999998E-2</v>
      </c>
    </row>
    <row r="19" spans="2:17" x14ac:dyDescent="0.25">
      <c r="B19">
        <v>2</v>
      </c>
      <c r="C19">
        <v>3183</v>
      </c>
      <c r="D19" s="7">
        <v>2.08</v>
      </c>
      <c r="E19" s="12">
        <v>655</v>
      </c>
      <c r="F19" s="12">
        <v>45.49</v>
      </c>
      <c r="G19" s="12">
        <v>700.49</v>
      </c>
      <c r="H19" s="12">
        <v>0</v>
      </c>
      <c r="I19" s="12">
        <v>1400.97</v>
      </c>
      <c r="J19" s="8"/>
      <c r="K19" s="8"/>
    </row>
    <row r="20" spans="2:17" x14ac:dyDescent="0.25">
      <c r="B20">
        <v>2</v>
      </c>
      <c r="C20">
        <v>3209</v>
      </c>
      <c r="D20" s="7">
        <v>5.59</v>
      </c>
      <c r="E20" s="12">
        <v>2643.24</v>
      </c>
      <c r="F20" s="12">
        <v>226.94</v>
      </c>
      <c r="G20" s="12">
        <v>2483.04</v>
      </c>
      <c r="H20" s="12">
        <v>0</v>
      </c>
      <c r="I20" s="12">
        <v>5353.22</v>
      </c>
      <c r="J20" s="8"/>
      <c r="K20" s="8"/>
    </row>
    <row r="21" spans="2:17" x14ac:dyDescent="0.25">
      <c r="B21">
        <v>2</v>
      </c>
      <c r="C21">
        <v>3223</v>
      </c>
      <c r="D21" s="7">
        <v>6.58</v>
      </c>
      <c r="E21" s="12">
        <v>2673.8</v>
      </c>
      <c r="F21" s="12">
        <v>472.94</v>
      </c>
      <c r="G21" s="12">
        <v>3023.85</v>
      </c>
      <c r="H21" s="12">
        <v>1554.39</v>
      </c>
      <c r="I21" s="12">
        <v>7724.99</v>
      </c>
      <c r="J21" s="8"/>
      <c r="K21" s="8"/>
    </row>
    <row r="22" spans="2:17" x14ac:dyDescent="0.25">
      <c r="B22">
        <v>2</v>
      </c>
      <c r="C22">
        <v>3233</v>
      </c>
      <c r="D22" s="7">
        <v>6.2</v>
      </c>
      <c r="E22" s="12">
        <v>3098.33</v>
      </c>
      <c r="F22" s="12">
        <v>669.6</v>
      </c>
      <c r="G22" s="12">
        <v>4698.57</v>
      </c>
      <c r="H22" s="12">
        <v>2724.63</v>
      </c>
      <c r="I22" s="12">
        <v>11191.14</v>
      </c>
      <c r="J22" s="8"/>
      <c r="K22" s="8"/>
    </row>
    <row r="23" spans="2:17" x14ac:dyDescent="0.25">
      <c r="B23">
        <v>2</v>
      </c>
      <c r="C23">
        <v>3262</v>
      </c>
      <c r="D23" s="7">
        <v>3.06</v>
      </c>
      <c r="E23" s="12">
        <v>2281.19</v>
      </c>
      <c r="F23" s="12">
        <v>1055.48</v>
      </c>
      <c r="G23" s="12">
        <v>5413.57</v>
      </c>
      <c r="H23" s="12">
        <v>6148.7</v>
      </c>
      <c r="I23" s="12">
        <v>12898.94</v>
      </c>
      <c r="J23" s="8"/>
      <c r="K23" s="8"/>
    </row>
    <row r="24" spans="2:17" x14ac:dyDescent="0.25">
      <c r="B24">
        <v>2</v>
      </c>
      <c r="C24">
        <v>3275</v>
      </c>
      <c r="D24" s="7">
        <v>0</v>
      </c>
      <c r="E24" s="12">
        <v>0</v>
      </c>
      <c r="F24" s="12">
        <v>3077.48</v>
      </c>
      <c r="G24" s="12">
        <v>6493.48</v>
      </c>
      <c r="H24" s="12">
        <v>6752.09</v>
      </c>
      <c r="I24" s="12">
        <v>13932.19</v>
      </c>
      <c r="J24" s="8"/>
      <c r="K24" s="8"/>
    </row>
    <row r="25" spans="2:17" x14ac:dyDescent="0.25">
      <c r="D25" s="7"/>
      <c r="J25" s="8"/>
      <c r="K25" s="8"/>
    </row>
    <row r="26" spans="2:17" x14ac:dyDescent="0.25">
      <c r="B26" s="1" t="s">
        <v>3</v>
      </c>
      <c r="C26" s="1" t="s">
        <v>4</v>
      </c>
      <c r="D26" s="1" t="s">
        <v>5</v>
      </c>
      <c r="E26" s="1" t="s">
        <v>7</v>
      </c>
      <c r="F26" s="1" t="s">
        <v>32</v>
      </c>
      <c r="G26" s="1" t="s">
        <v>8</v>
      </c>
      <c r="H26" s="1" t="s">
        <v>6</v>
      </c>
      <c r="I26" s="1" t="s">
        <v>9</v>
      </c>
      <c r="J26" s="1"/>
      <c r="K26" s="1"/>
    </row>
    <row r="27" spans="2:17" x14ac:dyDescent="0.25">
      <c r="B27">
        <v>3</v>
      </c>
      <c r="C27">
        <v>3140</v>
      </c>
      <c r="D27" s="1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2:17" x14ac:dyDescent="0.25">
      <c r="B28">
        <v>3</v>
      </c>
      <c r="C28">
        <v>3183</v>
      </c>
      <c r="D28">
        <v>2.08</v>
      </c>
      <c r="E28">
        <v>655</v>
      </c>
      <c r="F28">
        <v>45.49</v>
      </c>
      <c r="G28">
        <v>700.49</v>
      </c>
      <c r="H28">
        <v>0</v>
      </c>
      <c r="I28">
        <v>1400.97</v>
      </c>
    </row>
    <row r="29" spans="2:17" x14ac:dyDescent="0.25">
      <c r="B29">
        <v>3</v>
      </c>
      <c r="C29">
        <v>3209</v>
      </c>
      <c r="D29">
        <v>5.59</v>
      </c>
      <c r="E29">
        <v>2643.24</v>
      </c>
      <c r="F29">
        <v>226.94</v>
      </c>
      <c r="G29">
        <v>2483.04</v>
      </c>
      <c r="H29">
        <v>0</v>
      </c>
      <c r="I29">
        <v>5353.22</v>
      </c>
    </row>
    <row r="30" spans="2:17" x14ac:dyDescent="0.25">
      <c r="B30">
        <v>3</v>
      </c>
      <c r="C30">
        <v>3223</v>
      </c>
      <c r="D30">
        <v>6.58</v>
      </c>
      <c r="E30">
        <v>2673.8</v>
      </c>
      <c r="F30">
        <v>472.94</v>
      </c>
      <c r="G30">
        <v>3023.85</v>
      </c>
      <c r="H30">
        <v>1554.39</v>
      </c>
      <c r="I30">
        <v>7724.99</v>
      </c>
    </row>
    <row r="31" spans="2:17" x14ac:dyDescent="0.25">
      <c r="B31">
        <v>3</v>
      </c>
      <c r="C31">
        <v>3233</v>
      </c>
      <c r="D31">
        <v>6.2</v>
      </c>
      <c r="E31">
        <v>3098.33</v>
      </c>
      <c r="F31">
        <v>669.6</v>
      </c>
      <c r="G31">
        <v>4698.57</v>
      </c>
      <c r="H31">
        <v>2724.63</v>
      </c>
      <c r="I31">
        <v>11191.14</v>
      </c>
    </row>
    <row r="32" spans="2:17" x14ac:dyDescent="0.25">
      <c r="B32">
        <v>3</v>
      </c>
      <c r="C32">
        <v>3262</v>
      </c>
      <c r="D32">
        <v>3.06</v>
      </c>
      <c r="E32">
        <v>2281.19</v>
      </c>
      <c r="F32">
        <v>1055.48</v>
      </c>
      <c r="G32">
        <v>5413.57</v>
      </c>
      <c r="H32">
        <v>6148.7</v>
      </c>
      <c r="I32">
        <v>12898.94</v>
      </c>
    </row>
    <row r="33" spans="1:29" x14ac:dyDescent="0.25">
      <c r="B33">
        <v>3</v>
      </c>
      <c r="C33">
        <v>3275</v>
      </c>
      <c r="D33">
        <v>0</v>
      </c>
      <c r="E33">
        <v>0</v>
      </c>
      <c r="F33">
        <v>3077.48</v>
      </c>
      <c r="G33">
        <v>6493.48</v>
      </c>
      <c r="H33">
        <v>6752.09</v>
      </c>
      <c r="I33">
        <v>13932.19</v>
      </c>
    </row>
    <row r="34" spans="1:29" x14ac:dyDescent="0.25">
      <c r="D34" s="7"/>
    </row>
    <row r="36" spans="1:29" x14ac:dyDescent="0.25">
      <c r="B36" s="9" t="s">
        <v>42</v>
      </c>
      <c r="D36" s="2"/>
      <c r="F36" s="2"/>
      <c r="G36" s="2"/>
      <c r="H36" s="2"/>
      <c r="I36" s="2"/>
      <c r="J36" s="2"/>
      <c r="K36" s="2"/>
      <c r="M36" s="9" t="s">
        <v>43</v>
      </c>
      <c r="X36" s="9" t="s">
        <v>44</v>
      </c>
    </row>
    <row r="37" spans="1:29" x14ac:dyDescent="0.25">
      <c r="B37" s="10" t="s">
        <v>13</v>
      </c>
      <c r="D37" s="2"/>
      <c r="F37" s="2"/>
      <c r="G37" s="2"/>
      <c r="H37" s="2"/>
      <c r="I37" s="2"/>
      <c r="J37" s="2"/>
      <c r="K37" s="2"/>
      <c r="M37" s="10" t="s">
        <v>13</v>
      </c>
      <c r="X37" s="10" t="s">
        <v>13</v>
      </c>
    </row>
    <row r="38" spans="1:29" x14ac:dyDescent="0.25">
      <c r="B38" s="10" t="s">
        <v>19</v>
      </c>
      <c r="D38" s="2"/>
      <c r="M38" s="10" t="s">
        <v>19</v>
      </c>
      <c r="X38" s="10" t="s">
        <v>19</v>
      </c>
    </row>
    <row r="39" spans="1:29" x14ac:dyDescent="0.25">
      <c r="B39" s="10" t="s">
        <v>20</v>
      </c>
      <c r="D39" s="2"/>
      <c r="M39" s="10" t="s">
        <v>20</v>
      </c>
      <c r="X39" s="10" t="s">
        <v>20</v>
      </c>
    </row>
    <row r="40" spans="1:29" x14ac:dyDescent="0.25">
      <c r="A40" s="3" t="s">
        <v>0</v>
      </c>
      <c r="B40" s="10" t="s">
        <v>21</v>
      </c>
      <c r="C40" s="3"/>
      <c r="D40" s="4"/>
      <c r="E40" s="3"/>
      <c r="F40" s="3"/>
      <c r="G40" s="3"/>
      <c r="H40" s="3"/>
      <c r="I40" s="3"/>
      <c r="J40" s="3"/>
      <c r="K40" s="3"/>
      <c r="M40" s="10" t="s">
        <v>29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10" t="s">
        <v>29</v>
      </c>
      <c r="Y40" s="3"/>
    </row>
    <row r="41" spans="1:29" x14ac:dyDescent="0.25">
      <c r="A41" s="3"/>
      <c r="B41" s="10" t="s">
        <v>22</v>
      </c>
      <c r="C41" s="3"/>
      <c r="D41" s="3"/>
      <c r="E41" s="3"/>
      <c r="F41" s="3"/>
      <c r="G41" s="3"/>
      <c r="H41" s="3"/>
      <c r="I41" s="3"/>
      <c r="J41" s="3"/>
      <c r="K41" s="3"/>
      <c r="L41" s="4"/>
      <c r="M41" s="10" t="s">
        <v>22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10" t="s">
        <v>22</v>
      </c>
      <c r="Y41" s="3"/>
    </row>
    <row r="42" spans="1:29" x14ac:dyDescent="0.25">
      <c r="A42" s="5" t="s">
        <v>1</v>
      </c>
      <c r="B42" s="10" t="s">
        <v>23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10" t="s">
        <v>30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10" t="s">
        <v>30</v>
      </c>
      <c r="Y42" s="5"/>
    </row>
    <row r="43" spans="1:29" x14ac:dyDescent="0.25">
      <c r="A43" s="5"/>
      <c r="B43" s="10" t="s">
        <v>24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10" t="s">
        <v>24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10" t="s">
        <v>24</v>
      </c>
      <c r="Y43" s="5"/>
    </row>
    <row r="44" spans="1:29" x14ac:dyDescent="0.25">
      <c r="A44" s="6" t="s">
        <v>2</v>
      </c>
      <c r="B44" s="10" t="s">
        <v>25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10" t="s">
        <v>31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10" t="s">
        <v>31</v>
      </c>
      <c r="Y44" s="6"/>
    </row>
    <row r="45" spans="1:29" x14ac:dyDescent="0.25">
      <c r="A45" s="6"/>
      <c r="B45" s="10" t="s">
        <v>26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10" t="s">
        <v>26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10" t="s">
        <v>26</v>
      </c>
      <c r="Y45" s="6"/>
    </row>
    <row r="46" spans="1:29" x14ac:dyDescent="0.25">
      <c r="B46" s="10"/>
      <c r="M46" s="10"/>
      <c r="X46" s="10"/>
    </row>
    <row r="47" spans="1:29" x14ac:dyDescent="0.25">
      <c r="A47" s="1" t="s">
        <v>5</v>
      </c>
      <c r="B47" s="10" t="s">
        <v>27</v>
      </c>
      <c r="M47" s="10" t="s">
        <v>27</v>
      </c>
      <c r="X47" s="10" t="s">
        <v>27</v>
      </c>
    </row>
    <row r="48" spans="1:29" s="1" customFormat="1" x14ac:dyDescent="0.25">
      <c r="A48"/>
      <c r="B48" s="10" t="s">
        <v>39</v>
      </c>
      <c r="C48" s="1">
        <v>141</v>
      </c>
      <c r="D48" s="1">
        <v>0</v>
      </c>
      <c r="F48">
        <f>3*1000+C48</f>
        <v>3141</v>
      </c>
      <c r="G48" s="1">
        <f>D48</f>
        <v>0</v>
      </c>
      <c r="M48" s="10" t="s">
        <v>39</v>
      </c>
      <c r="N48" s="1">
        <v>140</v>
      </c>
      <c r="O48" s="1">
        <v>0</v>
      </c>
      <c r="Q48">
        <f>3*1000+N48</f>
        <v>3140</v>
      </c>
      <c r="R48" s="1">
        <f>O48</f>
        <v>0</v>
      </c>
      <c r="X48" s="10" t="s">
        <v>39</v>
      </c>
      <c r="Y48" s="1">
        <v>140</v>
      </c>
      <c r="Z48" s="1">
        <v>0</v>
      </c>
      <c r="AB48">
        <f>3*1000+Y48</f>
        <v>3140</v>
      </c>
      <c r="AC48" s="1">
        <f>Z48</f>
        <v>0</v>
      </c>
    </row>
    <row r="49" spans="1:29" x14ac:dyDescent="0.25">
      <c r="B49" s="10">
        <v>2003</v>
      </c>
      <c r="C49">
        <v>183</v>
      </c>
      <c r="D49">
        <v>1.83</v>
      </c>
      <c r="F49">
        <f>3*1000+C49</f>
        <v>3183</v>
      </c>
      <c r="G49">
        <f>D49</f>
        <v>1.83</v>
      </c>
      <c r="M49" s="10">
        <v>2003</v>
      </c>
      <c r="N49">
        <v>183</v>
      </c>
      <c r="O49">
        <v>2.08</v>
      </c>
      <c r="Q49">
        <f>3*1000+N49</f>
        <v>3183</v>
      </c>
      <c r="R49">
        <f>O49</f>
        <v>2.08</v>
      </c>
      <c r="X49" s="10">
        <v>2003</v>
      </c>
      <c r="Y49">
        <v>183</v>
      </c>
      <c r="Z49">
        <v>2.08</v>
      </c>
      <c r="AB49">
        <f>3*1000+Y49</f>
        <v>3183</v>
      </c>
      <c r="AC49">
        <f>Z49</f>
        <v>2.08</v>
      </c>
    </row>
    <row r="50" spans="1:29" x14ac:dyDescent="0.25">
      <c r="B50" s="10">
        <v>2003</v>
      </c>
      <c r="C50">
        <v>209</v>
      </c>
      <c r="D50">
        <v>5.0199999999999996</v>
      </c>
      <c r="F50">
        <f t="shared" ref="F50:F54" si="1">3*1000+C50</f>
        <v>3209</v>
      </c>
      <c r="G50">
        <f t="shared" ref="G50:G54" si="2">D50</f>
        <v>5.0199999999999996</v>
      </c>
      <c r="M50" s="10">
        <v>2003</v>
      </c>
      <c r="N50">
        <v>209</v>
      </c>
      <c r="O50">
        <v>5.59</v>
      </c>
      <c r="Q50">
        <f t="shared" ref="Q50:Q54" si="3">3*1000+N50</f>
        <v>3209</v>
      </c>
      <c r="R50">
        <f t="shared" ref="R50:R54" si="4">O50</f>
        <v>5.59</v>
      </c>
      <c r="X50" s="10">
        <v>2003</v>
      </c>
      <c r="Y50">
        <v>209</v>
      </c>
      <c r="Z50">
        <v>5.59</v>
      </c>
      <c r="AB50">
        <f t="shared" ref="AB50:AB54" si="5">3*1000+Y50</f>
        <v>3209</v>
      </c>
      <c r="AC50">
        <f t="shared" ref="AC50:AC54" si="6">Z50</f>
        <v>5.59</v>
      </c>
    </row>
    <row r="51" spans="1:29" x14ac:dyDescent="0.25">
      <c r="B51" s="10">
        <v>2003</v>
      </c>
      <c r="C51">
        <v>223</v>
      </c>
      <c r="D51">
        <v>6.25</v>
      </c>
      <c r="F51">
        <f t="shared" si="1"/>
        <v>3223</v>
      </c>
      <c r="G51">
        <f t="shared" si="2"/>
        <v>6.25</v>
      </c>
      <c r="M51" s="10">
        <v>2003</v>
      </c>
      <c r="N51">
        <v>223</v>
      </c>
      <c r="O51">
        <v>6.58</v>
      </c>
      <c r="Q51">
        <f t="shared" si="3"/>
        <v>3223</v>
      </c>
      <c r="R51">
        <f t="shared" si="4"/>
        <v>6.58</v>
      </c>
      <c r="X51" s="10">
        <v>2003</v>
      </c>
      <c r="Y51">
        <v>223</v>
      </c>
      <c r="Z51">
        <v>6.58</v>
      </c>
      <c r="AB51">
        <f t="shared" si="5"/>
        <v>3223</v>
      </c>
      <c r="AC51">
        <f t="shared" si="6"/>
        <v>6.58</v>
      </c>
    </row>
    <row r="52" spans="1:29" x14ac:dyDescent="0.25">
      <c r="B52" s="10">
        <v>2003</v>
      </c>
      <c r="C52">
        <v>233</v>
      </c>
      <c r="D52">
        <v>6.37</v>
      </c>
      <c r="F52">
        <f t="shared" si="1"/>
        <v>3233</v>
      </c>
      <c r="G52">
        <f t="shared" si="2"/>
        <v>6.37</v>
      </c>
      <c r="M52" s="10">
        <v>2003</v>
      </c>
      <c r="N52">
        <v>233</v>
      </c>
      <c r="O52">
        <v>6.2</v>
      </c>
      <c r="Q52">
        <f t="shared" si="3"/>
        <v>3233</v>
      </c>
      <c r="R52">
        <f t="shared" si="4"/>
        <v>6.2</v>
      </c>
      <c r="X52" s="10">
        <v>2003</v>
      </c>
      <c r="Y52">
        <v>233</v>
      </c>
      <c r="Z52">
        <v>6.2</v>
      </c>
      <c r="AB52">
        <f t="shared" si="5"/>
        <v>3233</v>
      </c>
      <c r="AC52">
        <f t="shared" si="6"/>
        <v>6.2</v>
      </c>
    </row>
    <row r="53" spans="1:29" x14ac:dyDescent="0.25">
      <c r="B53" s="10">
        <v>2003</v>
      </c>
      <c r="C53">
        <v>262</v>
      </c>
      <c r="D53">
        <v>3.3</v>
      </c>
      <c r="F53">
        <f t="shared" si="1"/>
        <v>3262</v>
      </c>
      <c r="G53">
        <f t="shared" si="2"/>
        <v>3.3</v>
      </c>
      <c r="M53" s="10">
        <v>2003</v>
      </c>
      <c r="N53">
        <v>262</v>
      </c>
      <c r="O53">
        <v>3.06</v>
      </c>
      <c r="Q53">
        <f t="shared" si="3"/>
        <v>3262</v>
      </c>
      <c r="R53">
        <f t="shared" si="4"/>
        <v>3.06</v>
      </c>
      <c r="X53" s="10">
        <v>2003</v>
      </c>
      <c r="Y53">
        <v>262</v>
      </c>
      <c r="Z53">
        <v>3.06</v>
      </c>
      <c r="AB53">
        <f t="shared" si="5"/>
        <v>3262</v>
      </c>
      <c r="AC53">
        <f t="shared" si="6"/>
        <v>3.06</v>
      </c>
    </row>
    <row r="54" spans="1:29" x14ac:dyDescent="0.25">
      <c r="B54" s="10">
        <v>2003</v>
      </c>
      <c r="C54">
        <v>277</v>
      </c>
      <c r="D54">
        <v>0</v>
      </c>
      <c r="F54">
        <f t="shared" si="1"/>
        <v>3277</v>
      </c>
      <c r="G54">
        <f t="shared" si="2"/>
        <v>0</v>
      </c>
      <c r="M54" s="10">
        <v>2003</v>
      </c>
      <c r="N54">
        <v>275</v>
      </c>
      <c r="O54">
        <v>0</v>
      </c>
      <c r="Q54">
        <f t="shared" si="3"/>
        <v>3275</v>
      </c>
      <c r="R54">
        <f t="shared" si="4"/>
        <v>0</v>
      </c>
      <c r="X54" s="10">
        <v>2003</v>
      </c>
      <c r="Y54">
        <v>275</v>
      </c>
      <c r="Z54">
        <v>0</v>
      </c>
      <c r="AB54">
        <f t="shared" si="5"/>
        <v>3275</v>
      </c>
      <c r="AC54">
        <f t="shared" si="6"/>
        <v>0</v>
      </c>
    </row>
    <row r="55" spans="1:29" x14ac:dyDescent="0.25">
      <c r="B55" s="10"/>
      <c r="M55" s="10"/>
      <c r="X55" s="10"/>
    </row>
    <row r="56" spans="1:29" x14ac:dyDescent="0.25">
      <c r="A56" t="s">
        <v>7</v>
      </c>
      <c r="B56" s="10" t="s">
        <v>14</v>
      </c>
      <c r="D56" s="1"/>
      <c r="M56" s="10" t="s">
        <v>14</v>
      </c>
      <c r="N56" s="1"/>
      <c r="X56" s="10" t="s">
        <v>14</v>
      </c>
      <c r="Y56" s="1"/>
    </row>
    <row r="57" spans="1:29" x14ac:dyDescent="0.25">
      <c r="B57" s="10" t="s">
        <v>33</v>
      </c>
      <c r="C57">
        <v>141</v>
      </c>
      <c r="D57" s="1">
        <v>0</v>
      </c>
      <c r="F57">
        <f>3*1000+C57</f>
        <v>3141</v>
      </c>
      <c r="G57" s="1">
        <f>D57</f>
        <v>0</v>
      </c>
      <c r="M57" s="10" t="s">
        <v>33</v>
      </c>
      <c r="N57" s="1">
        <v>140</v>
      </c>
      <c r="O57">
        <v>0</v>
      </c>
      <c r="Q57">
        <f>3*1000+N57</f>
        <v>3140</v>
      </c>
      <c r="R57" s="1">
        <f>O57</f>
        <v>0</v>
      </c>
      <c r="X57" s="10" t="s">
        <v>33</v>
      </c>
      <c r="Y57" s="1">
        <v>140</v>
      </c>
      <c r="Z57">
        <v>0</v>
      </c>
      <c r="AB57">
        <f>3*1000+Y57</f>
        <v>3140</v>
      </c>
      <c r="AC57" s="1">
        <f>Z57</f>
        <v>0</v>
      </c>
    </row>
    <row r="58" spans="1:29" x14ac:dyDescent="0.25">
      <c r="B58" s="10">
        <v>2003</v>
      </c>
      <c r="C58">
        <v>183</v>
      </c>
      <c r="D58" s="1">
        <v>646.27</v>
      </c>
      <c r="F58">
        <f>3*1000+C58</f>
        <v>3183</v>
      </c>
      <c r="G58">
        <f>D58</f>
        <v>646.27</v>
      </c>
      <c r="M58" s="10">
        <v>2003</v>
      </c>
      <c r="N58" s="1">
        <v>183</v>
      </c>
      <c r="O58">
        <v>655</v>
      </c>
      <c r="Q58">
        <f>3*1000+N58</f>
        <v>3183</v>
      </c>
      <c r="R58">
        <f>O58</f>
        <v>655</v>
      </c>
      <c r="X58" s="10">
        <v>2003</v>
      </c>
      <c r="Y58" s="1">
        <v>183</v>
      </c>
      <c r="Z58">
        <v>655</v>
      </c>
      <c r="AB58">
        <f>3*1000+Y58</f>
        <v>3183</v>
      </c>
      <c r="AC58">
        <f>Z58</f>
        <v>655</v>
      </c>
    </row>
    <row r="59" spans="1:29" x14ac:dyDescent="0.25">
      <c r="B59" s="10">
        <v>2003</v>
      </c>
      <c r="C59">
        <v>209</v>
      </c>
      <c r="D59" s="1">
        <v>2502.89</v>
      </c>
      <c r="F59">
        <f t="shared" ref="F59:F63" si="7">3*1000+C59</f>
        <v>3209</v>
      </c>
      <c r="G59">
        <f t="shared" ref="G59:G63" si="8">D59</f>
        <v>2502.89</v>
      </c>
      <c r="M59" s="10">
        <v>2003</v>
      </c>
      <c r="N59" s="1">
        <v>209</v>
      </c>
      <c r="O59">
        <v>2643.24</v>
      </c>
      <c r="Q59">
        <f t="shared" ref="Q59:Q63" si="9">3*1000+N59</f>
        <v>3209</v>
      </c>
      <c r="R59">
        <f t="shared" ref="R59:R63" si="10">O59</f>
        <v>2643.24</v>
      </c>
      <c r="X59" s="10">
        <v>2003</v>
      </c>
      <c r="Y59" s="1">
        <v>209</v>
      </c>
      <c r="Z59">
        <v>2643.24</v>
      </c>
      <c r="AB59">
        <f t="shared" ref="AB59:AB63" si="11">3*1000+Y59</f>
        <v>3209</v>
      </c>
      <c r="AC59">
        <f t="shared" ref="AC59:AC63" si="12">Z59</f>
        <v>2643.24</v>
      </c>
    </row>
    <row r="60" spans="1:29" x14ac:dyDescent="0.25">
      <c r="B60" s="10">
        <v>2003</v>
      </c>
      <c r="C60">
        <v>223</v>
      </c>
      <c r="D60" s="1">
        <v>3297.57</v>
      </c>
      <c r="F60">
        <f t="shared" si="7"/>
        <v>3223</v>
      </c>
      <c r="G60">
        <f t="shared" si="8"/>
        <v>3297.57</v>
      </c>
      <c r="M60" s="10">
        <v>2003</v>
      </c>
      <c r="N60" s="1">
        <v>223</v>
      </c>
      <c r="O60">
        <v>2673.8</v>
      </c>
      <c r="Q60">
        <f t="shared" si="9"/>
        <v>3223</v>
      </c>
      <c r="R60">
        <f t="shared" si="10"/>
        <v>2673.8</v>
      </c>
      <c r="X60" s="10">
        <v>2003</v>
      </c>
      <c r="Y60" s="1">
        <v>223</v>
      </c>
      <c r="Z60">
        <v>2673.8</v>
      </c>
      <c r="AB60">
        <f t="shared" si="11"/>
        <v>3223</v>
      </c>
      <c r="AC60">
        <f t="shared" si="12"/>
        <v>2673.8</v>
      </c>
    </row>
    <row r="61" spans="1:29" x14ac:dyDescent="0.25">
      <c r="B61" s="10">
        <v>2003</v>
      </c>
      <c r="C61">
        <v>233</v>
      </c>
      <c r="D61" s="1">
        <v>3756.28</v>
      </c>
      <c r="F61">
        <f t="shared" si="7"/>
        <v>3233</v>
      </c>
      <c r="G61">
        <f t="shared" si="8"/>
        <v>3756.28</v>
      </c>
      <c r="M61" s="10">
        <v>2003</v>
      </c>
      <c r="N61" s="1">
        <v>233</v>
      </c>
      <c r="O61">
        <v>3098.33</v>
      </c>
      <c r="Q61">
        <f t="shared" si="9"/>
        <v>3233</v>
      </c>
      <c r="R61">
        <f t="shared" si="10"/>
        <v>3098.33</v>
      </c>
      <c r="X61" s="10">
        <v>2003</v>
      </c>
      <c r="Y61" s="1">
        <v>233</v>
      </c>
      <c r="Z61">
        <v>3098.33</v>
      </c>
      <c r="AB61">
        <f t="shared" si="11"/>
        <v>3233</v>
      </c>
      <c r="AC61">
        <f t="shared" si="12"/>
        <v>3098.33</v>
      </c>
    </row>
    <row r="62" spans="1:29" x14ac:dyDescent="0.25">
      <c r="B62" s="10">
        <v>2003</v>
      </c>
      <c r="C62">
        <v>262</v>
      </c>
      <c r="D62" s="1">
        <v>2213.33</v>
      </c>
      <c r="F62">
        <f t="shared" si="7"/>
        <v>3262</v>
      </c>
      <c r="G62">
        <f t="shared" si="8"/>
        <v>2213.33</v>
      </c>
      <c r="M62" s="10">
        <v>2003</v>
      </c>
      <c r="N62" s="1">
        <v>262</v>
      </c>
      <c r="O62">
        <v>2281.19</v>
      </c>
      <c r="Q62">
        <f t="shared" si="9"/>
        <v>3262</v>
      </c>
      <c r="R62">
        <f t="shared" si="10"/>
        <v>2281.19</v>
      </c>
      <c r="X62" s="10">
        <v>2003</v>
      </c>
      <c r="Y62" s="1">
        <v>262</v>
      </c>
      <c r="Z62">
        <v>2281.19</v>
      </c>
      <c r="AB62">
        <f t="shared" si="11"/>
        <v>3262</v>
      </c>
      <c r="AC62">
        <f t="shared" si="12"/>
        <v>2281.19</v>
      </c>
    </row>
    <row r="63" spans="1:29" x14ac:dyDescent="0.25">
      <c r="B63" s="10">
        <v>2003</v>
      </c>
      <c r="C63">
        <v>277</v>
      </c>
      <c r="D63" s="1">
        <v>0</v>
      </c>
      <c r="F63">
        <f t="shared" si="7"/>
        <v>3277</v>
      </c>
      <c r="G63">
        <f t="shared" si="8"/>
        <v>0</v>
      </c>
      <c r="M63" s="10">
        <v>2003</v>
      </c>
      <c r="N63" s="1">
        <v>275</v>
      </c>
      <c r="O63">
        <v>0</v>
      </c>
      <c r="Q63">
        <f t="shared" si="9"/>
        <v>3275</v>
      </c>
      <c r="R63">
        <f t="shared" si="10"/>
        <v>0</v>
      </c>
      <c r="X63" s="10">
        <v>2003</v>
      </c>
      <c r="Y63" s="1">
        <v>275</v>
      </c>
      <c r="Z63">
        <v>0</v>
      </c>
      <c r="AB63">
        <f t="shared" si="11"/>
        <v>3275</v>
      </c>
      <c r="AC63">
        <f t="shared" si="12"/>
        <v>0</v>
      </c>
    </row>
    <row r="64" spans="1:29" x14ac:dyDescent="0.25">
      <c r="B64" s="10"/>
      <c r="D64" s="1"/>
      <c r="M64" s="10"/>
      <c r="N64" s="1"/>
      <c r="X64" s="10"/>
      <c r="Y64" s="1"/>
    </row>
    <row r="65" spans="1:26" x14ac:dyDescent="0.25">
      <c r="B65" s="10"/>
      <c r="C65" s="1"/>
      <c r="M65" s="10"/>
      <c r="N65" s="1"/>
      <c r="X65" s="10"/>
      <c r="Y65" s="1"/>
    </row>
    <row r="66" spans="1:26" x14ac:dyDescent="0.25">
      <c r="A66" t="s">
        <v>32</v>
      </c>
      <c r="B66" s="10" t="s">
        <v>15</v>
      </c>
      <c r="M66" s="10" t="s">
        <v>15</v>
      </c>
      <c r="X66" s="10" t="s">
        <v>15</v>
      </c>
    </row>
    <row r="67" spans="1:26" x14ac:dyDescent="0.25">
      <c r="B67" s="10" t="s">
        <v>34</v>
      </c>
      <c r="C67">
        <v>141</v>
      </c>
      <c r="D67">
        <v>0</v>
      </c>
      <c r="M67" s="10" t="s">
        <v>34</v>
      </c>
      <c r="N67">
        <v>140</v>
      </c>
      <c r="O67">
        <v>0</v>
      </c>
      <c r="X67" s="10" t="s">
        <v>34</v>
      </c>
      <c r="Y67">
        <v>140</v>
      </c>
      <c r="Z67">
        <v>0</v>
      </c>
    </row>
    <row r="68" spans="1:26" x14ac:dyDescent="0.25">
      <c r="B68" s="10">
        <v>2003</v>
      </c>
      <c r="C68">
        <v>183</v>
      </c>
      <c r="D68">
        <v>10.48</v>
      </c>
      <c r="M68" s="10">
        <v>2003</v>
      </c>
      <c r="N68">
        <v>183</v>
      </c>
      <c r="O68">
        <v>45.49</v>
      </c>
      <c r="X68" s="10">
        <v>2003</v>
      </c>
      <c r="Y68">
        <v>183</v>
      </c>
      <c r="Z68">
        <v>45.49</v>
      </c>
    </row>
    <row r="69" spans="1:26" x14ac:dyDescent="0.25">
      <c r="B69" s="10">
        <v>2003</v>
      </c>
      <c r="C69">
        <v>209</v>
      </c>
      <c r="D69">
        <v>150.93</v>
      </c>
      <c r="M69" s="10">
        <v>2003</v>
      </c>
      <c r="N69">
        <v>209</v>
      </c>
      <c r="O69">
        <v>226.94</v>
      </c>
      <c r="X69" s="10">
        <v>2003</v>
      </c>
      <c r="Y69">
        <v>209</v>
      </c>
      <c r="Z69">
        <v>226.94</v>
      </c>
    </row>
    <row r="70" spans="1:26" x14ac:dyDescent="0.25">
      <c r="B70" s="10">
        <v>2003</v>
      </c>
      <c r="C70">
        <v>223</v>
      </c>
      <c r="D70">
        <v>244.51</v>
      </c>
      <c r="M70" s="10">
        <v>2003</v>
      </c>
      <c r="N70">
        <v>223</v>
      </c>
      <c r="O70">
        <v>472.94</v>
      </c>
      <c r="X70" s="10">
        <v>2003</v>
      </c>
      <c r="Y70">
        <v>223</v>
      </c>
      <c r="Z70">
        <v>472.94</v>
      </c>
    </row>
    <row r="71" spans="1:26" x14ac:dyDescent="0.25">
      <c r="B71" s="10">
        <v>2003</v>
      </c>
      <c r="C71">
        <v>233</v>
      </c>
      <c r="D71">
        <v>351.15</v>
      </c>
      <c r="M71" s="10">
        <v>2003</v>
      </c>
      <c r="N71">
        <v>233</v>
      </c>
      <c r="O71">
        <v>669.6</v>
      </c>
      <c r="X71" s="10">
        <v>2003</v>
      </c>
      <c r="Y71">
        <v>233</v>
      </c>
      <c r="Z71">
        <v>669.6</v>
      </c>
    </row>
    <row r="72" spans="1:26" x14ac:dyDescent="0.25">
      <c r="B72" s="10">
        <v>2003</v>
      </c>
      <c r="C72">
        <v>262</v>
      </c>
      <c r="D72">
        <v>2033.68</v>
      </c>
      <c r="M72" s="10">
        <v>2003</v>
      </c>
      <c r="N72">
        <v>262</v>
      </c>
      <c r="O72">
        <v>1055.48</v>
      </c>
      <c r="X72" s="10">
        <v>2003</v>
      </c>
      <c r="Y72">
        <v>262</v>
      </c>
      <c r="Z72">
        <v>1055.48</v>
      </c>
    </row>
    <row r="73" spans="1:26" x14ac:dyDescent="0.25">
      <c r="B73" s="10">
        <v>2003</v>
      </c>
      <c r="C73">
        <v>277</v>
      </c>
      <c r="D73">
        <v>2656.17</v>
      </c>
      <c r="M73" s="10">
        <v>2003</v>
      </c>
      <c r="N73">
        <v>275</v>
      </c>
      <c r="O73">
        <v>3077.48</v>
      </c>
      <c r="X73" s="10">
        <v>2003</v>
      </c>
      <c r="Y73">
        <v>275</v>
      </c>
      <c r="Z73">
        <v>3077.48</v>
      </c>
    </row>
    <row r="74" spans="1:26" x14ac:dyDescent="0.25">
      <c r="B74" s="10"/>
      <c r="M74" s="10"/>
      <c r="X74" s="10"/>
    </row>
    <row r="75" spans="1:26" x14ac:dyDescent="0.25">
      <c r="B75" s="10"/>
      <c r="M75" s="10"/>
      <c r="X75" s="10"/>
    </row>
    <row r="76" spans="1:26" x14ac:dyDescent="0.25">
      <c r="A76" t="s">
        <v>8</v>
      </c>
      <c r="B76" s="10" t="s">
        <v>16</v>
      </c>
      <c r="M76" s="10" t="s">
        <v>16</v>
      </c>
      <c r="X76" s="10" t="s">
        <v>16</v>
      </c>
    </row>
    <row r="77" spans="1:26" x14ac:dyDescent="0.25">
      <c r="B77" s="10" t="s">
        <v>35</v>
      </c>
      <c r="C77">
        <v>141</v>
      </c>
      <c r="D77">
        <v>0</v>
      </c>
      <c r="M77" s="10" t="s">
        <v>35</v>
      </c>
      <c r="N77">
        <v>140</v>
      </c>
      <c r="O77">
        <v>0</v>
      </c>
      <c r="X77" s="10" t="s">
        <v>35</v>
      </c>
      <c r="Y77">
        <v>140</v>
      </c>
      <c r="Z77">
        <v>0</v>
      </c>
    </row>
    <row r="78" spans="1:26" x14ac:dyDescent="0.25">
      <c r="B78" s="10">
        <v>2003</v>
      </c>
      <c r="C78">
        <v>183</v>
      </c>
      <c r="D78">
        <v>646.27</v>
      </c>
      <c r="M78" s="10">
        <v>2003</v>
      </c>
      <c r="N78">
        <v>183</v>
      </c>
      <c r="O78">
        <v>700.49</v>
      </c>
      <c r="X78" s="10">
        <v>2003</v>
      </c>
      <c r="Y78">
        <v>183</v>
      </c>
      <c r="Z78">
        <v>700.49</v>
      </c>
    </row>
    <row r="79" spans="1:26" x14ac:dyDescent="0.25">
      <c r="B79" s="10">
        <v>2003</v>
      </c>
      <c r="C79">
        <v>209</v>
      </c>
      <c r="D79">
        <v>2301.65</v>
      </c>
      <c r="M79" s="10">
        <v>2003</v>
      </c>
      <c r="N79">
        <v>209</v>
      </c>
      <c r="O79">
        <v>2483.04</v>
      </c>
      <c r="X79" s="10">
        <v>2003</v>
      </c>
      <c r="Y79">
        <v>209</v>
      </c>
      <c r="Z79">
        <v>2483.04</v>
      </c>
    </row>
    <row r="80" spans="1:26" x14ac:dyDescent="0.25">
      <c r="B80" s="10">
        <v>2003</v>
      </c>
      <c r="C80">
        <v>223</v>
      </c>
      <c r="D80">
        <v>5406.22</v>
      </c>
      <c r="M80" s="10">
        <v>2003</v>
      </c>
      <c r="N80">
        <v>223</v>
      </c>
      <c r="O80">
        <v>3023.85</v>
      </c>
      <c r="X80" s="10">
        <v>2003</v>
      </c>
      <c r="Y80">
        <v>223</v>
      </c>
      <c r="Z80">
        <v>3023.85</v>
      </c>
    </row>
    <row r="81" spans="1:26" x14ac:dyDescent="0.25">
      <c r="B81" s="10">
        <v>2003</v>
      </c>
      <c r="C81">
        <v>233</v>
      </c>
      <c r="D81">
        <v>5267.31</v>
      </c>
      <c r="M81" s="10">
        <v>2003</v>
      </c>
      <c r="N81">
        <v>233</v>
      </c>
      <c r="O81">
        <v>4698.57</v>
      </c>
      <c r="X81" s="10">
        <v>2003</v>
      </c>
      <c r="Y81">
        <v>233</v>
      </c>
      <c r="Z81">
        <v>4698.57</v>
      </c>
    </row>
    <row r="82" spans="1:26" x14ac:dyDescent="0.25">
      <c r="B82" s="10">
        <v>2003</v>
      </c>
      <c r="C82">
        <v>262</v>
      </c>
      <c r="D82">
        <v>5122.6000000000004</v>
      </c>
      <c r="M82" s="10">
        <v>2003</v>
      </c>
      <c r="N82">
        <v>262</v>
      </c>
      <c r="O82">
        <v>5413.57</v>
      </c>
      <c r="X82" s="10">
        <v>2003</v>
      </c>
      <c r="Y82">
        <v>262</v>
      </c>
      <c r="Z82">
        <v>5413.57</v>
      </c>
    </row>
    <row r="83" spans="1:26" x14ac:dyDescent="0.25">
      <c r="B83" s="10">
        <v>2003</v>
      </c>
      <c r="C83">
        <v>277</v>
      </c>
      <c r="D83">
        <v>5524.83</v>
      </c>
      <c r="M83" s="10">
        <v>2003</v>
      </c>
      <c r="N83">
        <v>275</v>
      </c>
      <c r="O83">
        <v>6493.48</v>
      </c>
      <c r="X83" s="10">
        <v>2003</v>
      </c>
      <c r="Y83">
        <v>275</v>
      </c>
      <c r="Z83">
        <v>6493.48</v>
      </c>
    </row>
    <row r="84" spans="1:26" x14ac:dyDescent="0.25">
      <c r="B84" s="10"/>
      <c r="M84" s="10"/>
      <c r="X84" s="10"/>
    </row>
    <row r="85" spans="1:26" x14ac:dyDescent="0.25">
      <c r="B85" s="10"/>
      <c r="M85" s="10"/>
      <c r="X85" s="10"/>
    </row>
    <row r="86" spans="1:26" x14ac:dyDescent="0.25">
      <c r="A86" t="s">
        <v>6</v>
      </c>
      <c r="B86" s="10" t="s">
        <v>17</v>
      </c>
      <c r="M86" s="10" t="s">
        <v>17</v>
      </c>
      <c r="X86" s="10" t="s">
        <v>17</v>
      </c>
    </row>
    <row r="87" spans="1:26" x14ac:dyDescent="0.25">
      <c r="B87" s="10" t="s">
        <v>36</v>
      </c>
      <c r="C87">
        <v>141</v>
      </c>
      <c r="D87">
        <v>0</v>
      </c>
      <c r="M87" s="10" t="s">
        <v>36</v>
      </c>
      <c r="N87">
        <v>140</v>
      </c>
      <c r="O87">
        <v>0</v>
      </c>
      <c r="X87" s="10" t="s">
        <v>36</v>
      </c>
      <c r="Y87">
        <v>140</v>
      </c>
      <c r="Z87">
        <v>0</v>
      </c>
    </row>
    <row r="88" spans="1:26" x14ac:dyDescent="0.25">
      <c r="B88" s="10">
        <v>2003</v>
      </c>
      <c r="C88">
        <v>183</v>
      </c>
      <c r="D88">
        <v>0</v>
      </c>
      <c r="M88" s="10">
        <v>2003</v>
      </c>
      <c r="N88">
        <v>183</v>
      </c>
      <c r="O88">
        <v>0</v>
      </c>
      <c r="X88" s="10">
        <v>2003</v>
      </c>
      <c r="Y88">
        <v>183</v>
      </c>
      <c r="Z88">
        <v>0</v>
      </c>
    </row>
    <row r="89" spans="1:26" x14ac:dyDescent="0.25">
      <c r="B89" s="10">
        <v>2003</v>
      </c>
      <c r="C89">
        <v>209</v>
      </c>
      <c r="D89">
        <v>49.45</v>
      </c>
      <c r="M89" s="10">
        <v>2003</v>
      </c>
      <c r="N89">
        <v>209</v>
      </c>
      <c r="O89">
        <v>0</v>
      </c>
      <c r="X89" s="10">
        <v>2003</v>
      </c>
      <c r="Y89">
        <v>209</v>
      </c>
      <c r="Z89">
        <v>0</v>
      </c>
    </row>
    <row r="90" spans="1:26" x14ac:dyDescent="0.25">
      <c r="B90" s="10">
        <v>2003</v>
      </c>
      <c r="C90">
        <v>223</v>
      </c>
      <c r="D90">
        <v>1536.93</v>
      </c>
      <c r="M90" s="10">
        <v>2003</v>
      </c>
      <c r="N90">
        <v>223</v>
      </c>
      <c r="O90">
        <v>1554.39</v>
      </c>
      <c r="X90" s="10">
        <v>2003</v>
      </c>
      <c r="Y90">
        <v>223</v>
      </c>
      <c r="Z90">
        <v>1554.39</v>
      </c>
    </row>
    <row r="91" spans="1:26" x14ac:dyDescent="0.25">
      <c r="B91" s="10">
        <v>2003</v>
      </c>
      <c r="C91">
        <v>233</v>
      </c>
      <c r="D91">
        <v>2707.28</v>
      </c>
      <c r="M91" s="10">
        <v>2003</v>
      </c>
      <c r="N91">
        <v>233</v>
      </c>
      <c r="O91">
        <v>2724.63</v>
      </c>
      <c r="X91" s="10">
        <v>2003</v>
      </c>
      <c r="Y91">
        <v>233</v>
      </c>
      <c r="Z91">
        <v>2724.63</v>
      </c>
    </row>
    <row r="92" spans="1:26" x14ac:dyDescent="0.25">
      <c r="B92" s="10">
        <v>2003</v>
      </c>
      <c r="C92">
        <v>262</v>
      </c>
      <c r="D92">
        <v>5983.6</v>
      </c>
      <c r="M92" s="10">
        <v>2003</v>
      </c>
      <c r="N92">
        <v>262</v>
      </c>
      <c r="O92">
        <v>6148.7</v>
      </c>
      <c r="X92" s="10">
        <v>2003</v>
      </c>
      <c r="Y92">
        <v>262</v>
      </c>
      <c r="Z92">
        <v>6148.7</v>
      </c>
    </row>
    <row r="93" spans="1:26" x14ac:dyDescent="0.25">
      <c r="B93" s="10">
        <v>2003</v>
      </c>
      <c r="C93">
        <v>277</v>
      </c>
      <c r="D93">
        <v>7619.48</v>
      </c>
      <c r="M93" s="10">
        <v>2003</v>
      </c>
      <c r="N93">
        <v>275</v>
      </c>
      <c r="O93">
        <v>6752.09</v>
      </c>
      <c r="X93" s="10">
        <v>2003</v>
      </c>
      <c r="Y93">
        <v>275</v>
      </c>
      <c r="Z93">
        <v>6752.09</v>
      </c>
    </row>
    <row r="94" spans="1:26" x14ac:dyDescent="0.25">
      <c r="M94" s="10"/>
      <c r="X94" s="10"/>
    </row>
    <row r="95" spans="1:26" x14ac:dyDescent="0.25">
      <c r="A95" t="s">
        <v>9</v>
      </c>
      <c r="B95" s="10" t="s">
        <v>28</v>
      </c>
      <c r="M95" s="10" t="s">
        <v>28</v>
      </c>
      <c r="X95" s="10" t="s">
        <v>28</v>
      </c>
    </row>
    <row r="96" spans="1:26" x14ac:dyDescent="0.25">
      <c r="B96" s="10" t="s">
        <v>37</v>
      </c>
      <c r="C96">
        <v>141</v>
      </c>
      <c r="D96">
        <v>0</v>
      </c>
      <c r="M96" s="10" t="s">
        <v>37</v>
      </c>
      <c r="N96">
        <v>140</v>
      </c>
      <c r="O96">
        <v>0</v>
      </c>
      <c r="X96" s="10" t="s">
        <v>37</v>
      </c>
      <c r="Y96">
        <v>140</v>
      </c>
      <c r="Z96">
        <v>0</v>
      </c>
    </row>
    <row r="97" spans="2:26" x14ac:dyDescent="0.25">
      <c r="B97" s="10">
        <v>2003</v>
      </c>
      <c r="C97">
        <v>183</v>
      </c>
      <c r="D97">
        <v>1303.02</v>
      </c>
      <c r="M97" s="10">
        <v>2003</v>
      </c>
      <c r="N97">
        <v>183</v>
      </c>
      <c r="O97">
        <v>1400.97</v>
      </c>
      <c r="X97" s="10">
        <v>2003</v>
      </c>
      <c r="Y97">
        <v>183</v>
      </c>
      <c r="Z97">
        <v>1400.97</v>
      </c>
    </row>
    <row r="98" spans="2:26" x14ac:dyDescent="0.25">
      <c r="B98" s="10">
        <v>2003</v>
      </c>
      <c r="C98">
        <v>209</v>
      </c>
      <c r="D98">
        <v>5004.92</v>
      </c>
      <c r="M98" s="10">
        <v>2003</v>
      </c>
      <c r="N98">
        <v>209</v>
      </c>
      <c r="O98">
        <v>5353.22</v>
      </c>
      <c r="X98" s="10">
        <v>2003</v>
      </c>
      <c r="Y98">
        <v>209</v>
      </c>
      <c r="Z98">
        <v>5353.22</v>
      </c>
    </row>
    <row r="99" spans="2:26" x14ac:dyDescent="0.25">
      <c r="B99" s="10">
        <v>2003</v>
      </c>
      <c r="C99">
        <v>223</v>
      </c>
      <c r="D99">
        <v>10485.23</v>
      </c>
      <c r="M99" s="10">
        <v>2003</v>
      </c>
      <c r="N99">
        <v>223</v>
      </c>
      <c r="O99">
        <v>7724.99</v>
      </c>
      <c r="X99" s="10">
        <v>2003</v>
      </c>
      <c r="Y99">
        <v>223</v>
      </c>
      <c r="Z99">
        <v>7724.99</v>
      </c>
    </row>
    <row r="100" spans="2:26" x14ac:dyDescent="0.25">
      <c r="B100" s="10">
        <v>2003</v>
      </c>
      <c r="C100">
        <v>233</v>
      </c>
      <c r="D100">
        <v>12082.02</v>
      </c>
      <c r="M100" s="10">
        <v>2003</v>
      </c>
      <c r="N100">
        <v>233</v>
      </c>
      <c r="O100">
        <v>11191.14</v>
      </c>
      <c r="X100" s="10">
        <v>2003</v>
      </c>
      <c r="Y100">
        <v>233</v>
      </c>
      <c r="Z100">
        <v>11191.14</v>
      </c>
    </row>
    <row r="101" spans="2:26" x14ac:dyDescent="0.25">
      <c r="B101" s="10">
        <v>2003</v>
      </c>
      <c r="C101">
        <v>262</v>
      </c>
      <c r="D101">
        <v>15353.21</v>
      </c>
      <c r="M101" s="10">
        <v>2003</v>
      </c>
      <c r="N101">
        <v>262</v>
      </c>
      <c r="O101">
        <v>12898.94</v>
      </c>
      <c r="X101" s="10">
        <v>2003</v>
      </c>
      <c r="Y101">
        <v>262</v>
      </c>
      <c r="Z101">
        <v>12898.94</v>
      </c>
    </row>
    <row r="102" spans="2:26" x14ac:dyDescent="0.25">
      <c r="B102" s="10">
        <v>2003</v>
      </c>
      <c r="C102">
        <v>277</v>
      </c>
      <c r="D102">
        <v>15800.48</v>
      </c>
      <c r="M102" s="10">
        <v>2003</v>
      </c>
      <c r="N102">
        <v>275</v>
      </c>
      <c r="O102">
        <v>13932.19</v>
      </c>
      <c r="X102" s="10">
        <v>2003</v>
      </c>
      <c r="Y102">
        <v>275</v>
      </c>
      <c r="Z102">
        <v>13932.19</v>
      </c>
    </row>
    <row r="103" spans="2:26" x14ac:dyDescent="0.25">
      <c r="M103" s="10"/>
      <c r="X103" s="10"/>
    </row>
    <row r="104" spans="2:26" x14ac:dyDescent="0.25">
      <c r="B104" s="10"/>
      <c r="X104" s="10"/>
    </row>
    <row r="105" spans="2:26" x14ac:dyDescent="0.25">
      <c r="B105" s="10" t="s">
        <v>38</v>
      </c>
      <c r="C105">
        <v>10948.04</v>
      </c>
    </row>
    <row r="109" spans="2:26" x14ac:dyDescent="0.25">
      <c r="B109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3"/>
  <sheetViews>
    <sheetView tabSelected="1" topLeftCell="H1" workbookViewId="0">
      <selection activeCell="N13" sqref="N13"/>
    </sheetView>
  </sheetViews>
  <sheetFormatPr defaultRowHeight="15" x14ac:dyDescent="0.25"/>
  <sheetData>
    <row r="1" spans="1:14" x14ac:dyDescent="0.25">
      <c r="A1" t="s">
        <v>51</v>
      </c>
    </row>
    <row r="3" spans="1:14" x14ac:dyDescent="0.25">
      <c r="I3" t="s">
        <v>54</v>
      </c>
      <c r="K3" t="s">
        <v>53</v>
      </c>
      <c r="M3" t="s">
        <v>52</v>
      </c>
    </row>
    <row r="6" spans="1:14" x14ac:dyDescent="0.25">
      <c r="I6">
        <v>171</v>
      </c>
      <c r="J6">
        <v>40</v>
      </c>
      <c r="K6">
        <v>171</v>
      </c>
      <c r="L6">
        <v>40</v>
      </c>
      <c r="M6">
        <v>185</v>
      </c>
      <c r="N6">
        <v>30</v>
      </c>
    </row>
    <row r="7" spans="1:14" x14ac:dyDescent="0.25">
      <c r="I7">
        <v>185</v>
      </c>
      <c r="J7">
        <v>60</v>
      </c>
      <c r="K7">
        <v>185</v>
      </c>
      <c r="L7">
        <v>60</v>
      </c>
      <c r="M7">
        <v>200</v>
      </c>
      <c r="N7">
        <v>20</v>
      </c>
    </row>
    <row r="8" spans="1:14" x14ac:dyDescent="0.25">
      <c r="I8">
        <v>199</v>
      </c>
      <c r="J8">
        <v>20</v>
      </c>
      <c r="K8">
        <v>200</v>
      </c>
      <c r="L8">
        <v>20</v>
      </c>
      <c r="M8">
        <v>229</v>
      </c>
      <c r="N8">
        <v>40</v>
      </c>
    </row>
    <row r="9" spans="1:14" x14ac:dyDescent="0.25">
      <c r="I9">
        <v>222</v>
      </c>
      <c r="J9">
        <v>20</v>
      </c>
      <c r="K9">
        <v>229</v>
      </c>
      <c r="L9">
        <v>40</v>
      </c>
      <c r="M9">
        <v>254</v>
      </c>
      <c r="N9">
        <v>60</v>
      </c>
    </row>
    <row r="10" spans="1:14" x14ac:dyDescent="0.25">
      <c r="I10">
        <v>229</v>
      </c>
      <c r="J10">
        <v>40</v>
      </c>
      <c r="K10">
        <v>254</v>
      </c>
      <c r="L10">
        <v>60</v>
      </c>
    </row>
    <row r="11" spans="1:14" x14ac:dyDescent="0.25">
      <c r="I11">
        <v>254</v>
      </c>
      <c r="J11">
        <v>60</v>
      </c>
    </row>
    <row r="13" spans="1:14" x14ac:dyDescent="0.25">
      <c r="J13">
        <f>SUM(J6:J11)</f>
        <v>240</v>
      </c>
      <c r="L13">
        <f>SUM(L6:L11)</f>
        <v>220</v>
      </c>
      <c r="N13">
        <f>SUM(N6:N11)</f>
        <v>150</v>
      </c>
    </row>
  </sheetData>
  <sortState ref="M6:N15">
    <sortCondition ref="M9:M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A&amp;T data</vt:lpstr>
      <vt:lpstr>Sheet2</vt:lpstr>
      <vt:lpstr>Sheet3</vt:lpstr>
    </vt:vector>
  </TitlesOfParts>
  <Company>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2011-05-25T14:30:58Z</dcterms:created>
  <dcterms:modified xsi:type="dcterms:W3CDTF">2011-12-01T08:22:51Z</dcterms:modified>
</cp:coreProperties>
</file>