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Projects\Stargrave Cards\"/>
    </mc:Choice>
  </mc:AlternateContent>
  <xr:revisionPtr revIDLastSave="0" documentId="13_ncr:1_{15D2D215-418C-416C-B496-ADB289572C8D}" xr6:coauthVersionLast="47" xr6:coauthVersionMax="47" xr10:uidLastSave="{00000000-0000-0000-0000-000000000000}"/>
  <bookViews>
    <workbookView xWindow="13605" yWindow="-19740" windowWidth="27150" windowHeight="18675" xr2:uid="{00000000-000D-0000-FFFF-FFFF00000000}"/>
  </bookViews>
  <sheets>
    <sheet name="Classes" sheetId="1" r:id="rId1"/>
    <sheet name="Weapons" sheetId="2" r:id="rId2"/>
  </sheets>
  <definedNames>
    <definedName name="Weapons">Weapons!$A:$D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1" i="1" l="1"/>
  <c r="L91" i="1"/>
  <c r="M91" i="1"/>
  <c r="K92" i="1"/>
  <c r="L92" i="1"/>
  <c r="M92" i="1"/>
  <c r="K93" i="1"/>
  <c r="L93" i="1"/>
  <c r="M93" i="1"/>
  <c r="M90" i="1"/>
  <c r="L90" i="1"/>
  <c r="K90" i="1"/>
  <c r="K88" i="1"/>
  <c r="L88" i="1"/>
  <c r="M88" i="1"/>
  <c r="K86" i="1"/>
  <c r="L86" i="1"/>
  <c r="M86" i="1"/>
  <c r="K87" i="1"/>
  <c r="L87" i="1"/>
  <c r="M87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78" i="1"/>
  <c r="L78" i="1"/>
  <c r="M78" i="1"/>
  <c r="K79" i="1"/>
  <c r="L79" i="1"/>
  <c r="M79" i="1"/>
  <c r="K80" i="1"/>
  <c r="L80" i="1"/>
  <c r="M80" i="1"/>
  <c r="K77" i="1"/>
  <c r="L77" i="1"/>
  <c r="M77" i="1"/>
  <c r="K74" i="1"/>
  <c r="L74" i="1"/>
  <c r="M74" i="1"/>
  <c r="K75" i="1"/>
  <c r="L75" i="1"/>
  <c r="M75" i="1"/>
  <c r="K76" i="1"/>
  <c r="L76" i="1"/>
  <c r="M76" i="1"/>
  <c r="K73" i="1"/>
  <c r="L73" i="1"/>
  <c r="M73" i="1"/>
  <c r="K72" i="1"/>
  <c r="L72" i="1"/>
  <c r="M72" i="1"/>
  <c r="K71" i="1"/>
  <c r="L71" i="1"/>
  <c r="M71" i="1"/>
  <c r="K70" i="1"/>
  <c r="L70" i="1"/>
  <c r="M70" i="1"/>
  <c r="M69" i="1"/>
  <c r="L69" i="1"/>
  <c r="K69" i="1"/>
  <c r="K67" i="1"/>
  <c r="L67" i="1"/>
  <c r="M67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39" i="1"/>
  <c r="L39" i="1"/>
  <c r="M39" i="1"/>
  <c r="K40" i="1"/>
  <c r="L40" i="1"/>
  <c r="M40" i="1"/>
  <c r="K38" i="1"/>
  <c r="L38" i="1"/>
  <c r="M3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M2" i="1"/>
  <c r="L2" i="1"/>
  <c r="K2" i="1"/>
</calcChain>
</file>

<file path=xl/sharedStrings.xml><?xml version="1.0" encoding="utf-8"?>
<sst xmlns="http://schemas.openxmlformats.org/spreadsheetml/2006/main" count="1140" uniqueCount="283">
  <si>
    <t>Name</t>
  </si>
  <si>
    <t>M</t>
  </si>
  <si>
    <t>F</t>
  </si>
  <si>
    <t>S</t>
  </si>
  <si>
    <t>A</t>
  </si>
  <si>
    <t>W</t>
  </si>
  <si>
    <t>H</t>
  </si>
  <si>
    <t>Cost</t>
  </si>
  <si>
    <t>Weapon</t>
  </si>
  <si>
    <t>Recruit</t>
  </si>
  <si>
    <t>+2</t>
  </si>
  <si>
    <t>10</t>
  </si>
  <si>
    <t>+0</t>
  </si>
  <si>
    <t>12</t>
  </si>
  <si>
    <t>0</t>
  </si>
  <si>
    <t>Runner</t>
  </si>
  <si>
    <t>7</t>
  </si>
  <si>
    <t>+1</t>
  </si>
  <si>
    <t>9</t>
  </si>
  <si>
    <t>Hacker</t>
  </si>
  <si>
    <t>6</t>
  </si>
  <si>
    <t>20</t>
  </si>
  <si>
    <t>Chiseler</t>
  </si>
  <si>
    <t>Guard Dog</t>
  </si>
  <si>
    <t>8</t>
  </si>
  <si>
    <t>-2</t>
  </si>
  <si>
    <t>Sentry</t>
  </si>
  <si>
    <t>5</t>
  </si>
  <si>
    <t>+3</t>
  </si>
  <si>
    <t>11</t>
  </si>
  <si>
    <t>14</t>
  </si>
  <si>
    <t>50</t>
  </si>
  <si>
    <t>Trooper</t>
  </si>
  <si>
    <t>Medic</t>
  </si>
  <si>
    <t>100</t>
  </si>
  <si>
    <t>Codebreaker</t>
  </si>
  <si>
    <t>75</t>
  </si>
  <si>
    <t>Casecracker</t>
  </si>
  <si>
    <t>Commando</t>
  </si>
  <si>
    <t>Pathfinder</t>
  </si>
  <si>
    <t>Sniper</t>
  </si>
  <si>
    <t>+4</t>
  </si>
  <si>
    <t>Grenadier</t>
  </si>
  <si>
    <t>Burner</t>
  </si>
  <si>
    <t>Gunner</t>
  </si>
  <si>
    <t>Armoured Trooper</t>
  </si>
  <si>
    <t>13</t>
  </si>
  <si>
    <t>150</t>
  </si>
  <si>
    <t>Notes</t>
  </si>
  <si>
    <t>Damage</t>
  </si>
  <si>
    <t>Range</t>
  </si>
  <si>
    <t>Unarmed</t>
  </si>
  <si>
    <t>Knife</t>
  </si>
  <si>
    <t>Hand Weapon</t>
  </si>
  <si>
    <t>Pistol</t>
  </si>
  <si>
    <t>Carbine</t>
  </si>
  <si>
    <t>Shotgun</t>
  </si>
  <si>
    <t>Rapid Fire</t>
  </si>
  <si>
    <t>Grenade Launcher</t>
  </si>
  <si>
    <t>Flamethrower</t>
  </si>
  <si>
    <t>Natural</t>
  </si>
  <si>
    <t>-2 Fight</t>
  </si>
  <si>
    <t>2 targets</t>
  </si>
  <si>
    <t>-1 Shoot</t>
  </si>
  <si>
    <t>Template</t>
  </si>
  <si>
    <t>16"</t>
  </si>
  <si>
    <t>-</t>
  </si>
  <si>
    <t>-1</t>
  </si>
  <si>
    <t>24"</t>
  </si>
  <si>
    <t>12"</t>
  </si>
  <si>
    <t>10"</t>
  </si>
  <si>
    <t>Light Armour, Knife</t>
  </si>
  <si>
    <t>Deck, Light Armour, Knife</t>
  </si>
  <si>
    <t>Picks, Light Armour, Knife</t>
  </si>
  <si>
    <t>Frag/Smoke</t>
  </si>
  <si>
    <t>Animal, Cannot carry gear/loot</t>
  </si>
  <si>
    <t>Heavy Armour, Hand Weapon</t>
  </si>
  <si>
    <t>Heavy Armour, Knife</t>
  </si>
  <si>
    <t>Light Armour, Medic Kit</t>
  </si>
  <si>
    <t>Grenades, Heavy Armour, Hand Weapon</t>
  </si>
  <si>
    <t>Grenades, Light Armour, Hand Weapon</t>
  </si>
  <si>
    <t>Light Armour, Hand Weapon</t>
  </si>
  <si>
    <t>Pistol, Heavy Armour, Knife</t>
  </si>
  <si>
    <t>Combat Armour</t>
  </si>
  <si>
    <t>Bileworm</t>
  </si>
  <si>
    <t>4</t>
  </si>
  <si>
    <t>Spit</t>
  </si>
  <si>
    <t>8"</t>
  </si>
  <si>
    <t>Bounty Hunter</t>
  </si>
  <si>
    <t>Heavy Armour, Hand Weapon, Counting Coup</t>
  </si>
  <si>
    <t>Dedfurd</t>
  </si>
  <si>
    <t>16</t>
  </si>
  <si>
    <t>Drone</t>
  </si>
  <si>
    <t>Ferrox</t>
  </si>
  <si>
    <t>Animal, Pack Hunters</t>
  </si>
  <si>
    <t>Animal, Burrowing, Immune to Crit, Toxic</t>
  </si>
  <si>
    <t>Gaunch</t>
  </si>
  <si>
    <t>Chameleon</t>
  </si>
  <si>
    <t>Horat</t>
  </si>
  <si>
    <t>Horns</t>
  </si>
  <si>
    <t>+2 Fight if moved this act</t>
  </si>
  <si>
    <t>Magmite</t>
  </si>
  <si>
    <t>Lava Splash</t>
  </si>
  <si>
    <t>If Opp rolls F Nat 5-, take 2 Damage</t>
  </si>
  <si>
    <t>Mindgripper</t>
  </si>
  <si>
    <t>18</t>
  </si>
  <si>
    <t>1</t>
  </si>
  <si>
    <t>Ensnare, Possess</t>
  </si>
  <si>
    <t>Pirate Shock Trooper</t>
  </si>
  <si>
    <t>Pirate Trooper</t>
  </si>
  <si>
    <t>Primitive</t>
  </si>
  <si>
    <t>Pack Hunter</t>
  </si>
  <si>
    <t>Primitive Weapons</t>
  </si>
  <si>
    <t>Porigota</t>
  </si>
  <si>
    <t>Repairbot</t>
  </si>
  <si>
    <t>Ruffian</t>
  </si>
  <si>
    <t>Ryakan</t>
  </si>
  <si>
    <t>Animal, Flying</t>
  </si>
  <si>
    <t>Sentrabot</t>
  </si>
  <si>
    <t>Robot, Immune to Robot Control</t>
  </si>
  <si>
    <t>Surprise Shot</t>
  </si>
  <si>
    <t>Only triggered during enemy movement</t>
  </si>
  <si>
    <t>Animal, Strong (+2D)</t>
  </si>
  <si>
    <t>Animal, Amphibious, Bounty (20cr), Toxic, Large (-2F when shot at)</t>
  </si>
  <si>
    <t>Sewer Dragon</t>
  </si>
  <si>
    <t>Shengrylla</t>
  </si>
  <si>
    <t>Animal, Expert Climber</t>
  </si>
  <si>
    <t>Sharp Teeth</t>
  </si>
  <si>
    <t>Tangler</t>
  </si>
  <si>
    <t>Animal, Expert Climber, Ensnare</t>
  </si>
  <si>
    <t>Warbot</t>
  </si>
  <si>
    <t>15</t>
  </si>
  <si>
    <t>+6</t>
  </si>
  <si>
    <t>Robot, Large (-2F when shot at), Immune to Control Robot, Multiple Shooting Attacks (3)</t>
  </si>
  <si>
    <t>Robot, Fly</t>
  </si>
  <si>
    <t>Warp Hound</t>
  </si>
  <si>
    <t>+15</t>
  </si>
  <si>
    <t>Hatred of Gunfire, Immune to Crit/Toxin, Never Stunned/Wounded</t>
  </si>
  <si>
    <t>Powerful</t>
  </si>
  <si>
    <t>x2</t>
  </si>
  <si>
    <t>Agivorus Snake</t>
  </si>
  <si>
    <t>Amphibious, Toxic</t>
  </si>
  <si>
    <t>Barbarian Horat Rider</t>
  </si>
  <si>
    <t>Barbarian Scout</t>
  </si>
  <si>
    <t>Rock-bolo</t>
  </si>
  <si>
    <t>Light Armour, Hand Weapon, Primitive Weapon</t>
  </si>
  <si>
    <t>Never jams</t>
  </si>
  <si>
    <t>Barbarian Warrior</t>
  </si>
  <si>
    <t>Light armour</t>
  </si>
  <si>
    <t>Combat Drone</t>
  </si>
  <si>
    <t>Enhanced Mutant</t>
  </si>
  <si>
    <t>Never Stunned/Wounded</t>
  </si>
  <si>
    <t>Grotheck</t>
  </si>
  <si>
    <t>+7</t>
  </si>
  <si>
    <t>+5</t>
  </si>
  <si>
    <t>36</t>
  </si>
  <si>
    <t>Grotheck-Spawn</t>
  </si>
  <si>
    <t>Nimble</t>
  </si>
  <si>
    <t>Mega-Crustacean</t>
  </si>
  <si>
    <t>Animal, Amphibious, Large (-2F if shot at), Never Stunned/Wounded, Powerful, Stop to Eat</t>
  </si>
  <si>
    <t>Radioactive Abomination</t>
  </si>
  <si>
    <t>Radroach</t>
  </si>
  <si>
    <t>Animal, Flying, Toxic, Never Wounded, Stop to Eat, Immune to Radiation</t>
  </si>
  <si>
    <t>Slaverbot</t>
  </si>
  <si>
    <t>Robot, Non-lethal</t>
  </si>
  <si>
    <t>Gunfighter</t>
  </si>
  <si>
    <t>Dual Pistol</t>
  </si>
  <si>
    <t>Lose Damage bonus if jams</t>
  </si>
  <si>
    <t>Mule</t>
  </si>
  <si>
    <t>Robot, 4 Gear, No penalty for Loot</t>
  </si>
  <si>
    <t>Q-Bot</t>
  </si>
  <si>
    <t>Robot, Deck OR Pick, 1-shot G.L./Flamethrower</t>
  </si>
  <si>
    <t>Ravaged</t>
  </si>
  <si>
    <t>Light Armour, Knife, High Pain Threshold</t>
  </si>
  <si>
    <t>Ravaged Trooper</t>
  </si>
  <si>
    <t>Heavy Armour, Knife, High Pain Threshold</t>
  </si>
  <si>
    <t>Trophy-Taker</t>
  </si>
  <si>
    <t>Light Armour, Hand Weapon, Beast Fighter, Trophy-taker</t>
  </si>
  <si>
    <t>Acid-Spewer Bug</t>
  </si>
  <si>
    <t>Bug, Acid Spew, Expert Climber, Sharp Teeth</t>
  </si>
  <si>
    <t>Drone Bug</t>
  </si>
  <si>
    <t>Bug, Expert Climber</t>
  </si>
  <si>
    <t>Queen Bug</t>
  </si>
  <si>
    <t>+8</t>
  </si>
  <si>
    <t>Bug, Powerful, Unagressive</t>
  </si>
  <si>
    <t>Royal Guard Bug</t>
  </si>
  <si>
    <t>Warrior Bug</t>
  </si>
  <si>
    <t>Worker Bug</t>
  </si>
  <si>
    <t>Bug, Expert Climber, Toxic</t>
  </si>
  <si>
    <t>Bloater Zombie</t>
  </si>
  <si>
    <t>High Pain Threshold, Potential Self-Immolate, Zombie Terror</t>
  </si>
  <si>
    <t>Plague Zombie</t>
  </si>
  <si>
    <t>High Pain Threshold, Zombie Infection, Zombie Terror</t>
  </si>
  <si>
    <t>Soldier Zombie</t>
  </si>
  <si>
    <t>Set</t>
  </si>
  <si>
    <t>SG</t>
  </si>
  <si>
    <t>Q37</t>
  </si>
  <si>
    <t>HE</t>
  </si>
  <si>
    <t>Striker</t>
  </si>
  <si>
    <t>LP</t>
  </si>
  <si>
    <t>2 Hand Weapons</t>
  </si>
  <si>
    <t>or HW + Knife</t>
  </si>
  <si>
    <t>Bruiser</t>
  </si>
  <si>
    <t>Natural (Strong)</t>
  </si>
  <si>
    <t>Bug, Expert Climber, Hatred of Gunfire</t>
  </si>
  <si>
    <t>Animal, Bounty (30cr), Large (-2F when shot at), Never Wounded</t>
  </si>
  <si>
    <t>Animal, Amphibious, Immune to Toxin, Never Stunned</t>
  </si>
  <si>
    <t>Large (-2F if shot at), Hatred of Gunfire, Immune to Radiation</t>
  </si>
  <si>
    <t>Large (-2F when shot at)</t>
  </si>
  <si>
    <t>Animal, Hatred of Gunfire, Large (-2F when shot at)</t>
  </si>
  <si>
    <t>Heavy Armour, Knife, Hard to Target (+1F if shot at)</t>
  </si>
  <si>
    <t>Engineer</t>
  </si>
  <si>
    <t>Light Armour, Hand Weapon, Ship Cost Discount (20% off upgrades/repairs)</t>
  </si>
  <si>
    <t>Terrain Expert</t>
  </si>
  <si>
    <t>Light Armour, Expert Climber, Master of Cover (always in light cover vs shooter ≥6")</t>
  </si>
  <si>
    <t>Centisaur</t>
  </si>
  <si>
    <t>24</t>
  </si>
  <si>
    <t>Spit Toxic Mucus</t>
  </si>
  <si>
    <t>Will TN20 or Poisoned</t>
  </si>
  <si>
    <t>Animal, Expert Climber ,Large (-2F if shot at),  +25xp, Strong (+2D in Fight)</t>
  </si>
  <si>
    <t>Guardian of Light</t>
  </si>
  <si>
    <t>Beam of Light</t>
  </si>
  <si>
    <t>Suffer equal damage when hits</t>
  </si>
  <si>
    <t>Harvest Tick</t>
  </si>
  <si>
    <t>Animal, Ensnare, Toxic</t>
  </si>
  <si>
    <t>Foreman</t>
  </si>
  <si>
    <t>Light Armour</t>
  </si>
  <si>
    <t>Miner</t>
  </si>
  <si>
    <t>Mining Robot</t>
  </si>
  <si>
    <t>Robot, Unaggressive, 2x Hand Weapon</t>
  </si>
  <si>
    <t>Hand Weapon (Strong)</t>
  </si>
  <si>
    <t>Strice</t>
  </si>
  <si>
    <t>Expert Climber, Pack Hunter (max 3)</t>
  </si>
  <si>
    <t>Surfboy</t>
  </si>
  <si>
    <t>Special - see LP p86</t>
  </si>
  <si>
    <t>Grav-Sled</t>
  </si>
  <si>
    <t>Special</t>
  </si>
  <si>
    <t>LP p86</t>
  </si>
  <si>
    <t>Venomous Croaker</t>
  </si>
  <si>
    <t>Ensnare, No Push-back, Toxic</t>
  </si>
  <si>
    <t>Croaker Grab</t>
  </si>
  <si>
    <t>3"</t>
  </si>
  <si>
    <t>Automatic attack, pull to combat if dmg</t>
  </si>
  <si>
    <t>Apprentice</t>
  </si>
  <si>
    <t>BE</t>
  </si>
  <si>
    <t>Light Armour, Knife, Area of Knowledge (BE p13)</t>
  </si>
  <si>
    <t>Comtech</t>
  </si>
  <si>
    <t>Exosuit</t>
  </si>
  <si>
    <t>200</t>
  </si>
  <si>
    <t>Expert</t>
  </si>
  <si>
    <t>Light Armour, Knife, Area of Expertise (BE p17)</t>
  </si>
  <si>
    <t>Quartermaster</t>
  </si>
  <si>
    <t>Light Armour, Knife, Filter Mask, +1 to Ship eng, +2 unlock Loot</t>
  </si>
  <si>
    <t>Arsendryder</t>
  </si>
  <si>
    <t>Immune to Crit, Toxic, Move +2 if used no action</t>
  </si>
  <si>
    <t>Light Armour, M +2, F/A -2 if not in suit, Special BE p16</t>
  </si>
  <si>
    <t>Clicks'Clacks</t>
  </si>
  <si>
    <t>+0*</t>
  </si>
  <si>
    <t>10*</t>
  </si>
  <si>
    <t>Animal, Band Together, Nimble</t>
  </si>
  <si>
    <t>Living Lightning</t>
  </si>
  <si>
    <t>Body of Energy, Immune to Toxin, Never Stunned/Wounded</t>
  </si>
  <si>
    <t>Plasmonic Lifeform</t>
  </si>
  <si>
    <t>Immune to Crit/Toxin/Wound/Stun, Might contain Loot, Plasmonic Form</t>
  </si>
  <si>
    <t>BE p86</t>
  </si>
  <si>
    <t>Shafen</t>
  </si>
  <si>
    <t>Amphibious, Awkward on Land</t>
  </si>
  <si>
    <t>Mental Attack</t>
  </si>
  <si>
    <t>LoS</t>
  </si>
  <si>
    <t>Use Will instead of S/F. No cover. Def A = 8+W</t>
  </si>
  <si>
    <t>String-Life</t>
  </si>
  <si>
    <t>Special - See BE p88</t>
  </si>
  <si>
    <t>Bio-Energy Wave</t>
  </si>
  <si>
    <t>Treat as Flamethrower</t>
  </si>
  <si>
    <t>Ursoric</t>
  </si>
  <si>
    <t>Animal, Bear Hug, Large (-2F if shot at), Toxic</t>
  </si>
  <si>
    <t>Vienamon</t>
  </si>
  <si>
    <t>Blend in, Fire vulnerability, Master of Cover, Plant Biology</t>
  </si>
  <si>
    <t>Large (-2F if shot at), Immune to Toxin, Terrifying Roar, Alpha Predator</t>
  </si>
  <si>
    <t>Light Armour, Knife, Hard to Target (+1F if shot at), Identify Weak Point</t>
  </si>
  <si>
    <t xml:space="preserve"> (LP p81)</t>
  </si>
  <si>
    <t>Light Armour, Knife, Ship Systems Knowledge, +1 Unlock Data-Loot, Direct Comms</t>
  </si>
  <si>
    <t>Robot, Unaggressive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</si>
</sst>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topLeftCell="A22" workbookViewId="0">
      <selection activeCell="I33" sqref="I33"/>
    </sheetView>
  </sheetViews>
  <sheetFormatPr defaultRowHeight="14.5" x14ac:dyDescent="0.35"/>
  <cols>
    <col min="1" max="1" width="8.7265625" style="1"/>
    <col min="2" max="8" width="8.7265625" style="2"/>
    <col min="9" max="9" width="98.54296875" style="2" bestFit="1" customWidth="1"/>
    <col min="10" max="10" width="8.7265625" style="2"/>
    <col min="11" max="16384" width="8.7265625" style="1"/>
  </cols>
  <sheetData>
    <row r="1" spans="1:14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48</v>
      </c>
      <c r="J1" s="2" t="s">
        <v>8</v>
      </c>
      <c r="K1" s="1" t="s">
        <v>49</v>
      </c>
      <c r="L1" s="1" t="s">
        <v>50</v>
      </c>
      <c r="M1" s="1" t="s">
        <v>48</v>
      </c>
      <c r="N1" s="1" t="s">
        <v>194</v>
      </c>
    </row>
    <row r="2" spans="1:14" x14ac:dyDescent="0.35">
      <c r="A2" s="1" t="s">
        <v>9</v>
      </c>
      <c r="B2" s="2">
        <v>6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71</v>
      </c>
      <c r="J2" s="2" t="s">
        <v>54</v>
      </c>
      <c r="K2" s="1" t="str">
        <f t="shared" ref="K2:K33" si="0">VLOOKUP(J2,Weapons,2,FALSE)</f>
        <v>-</v>
      </c>
      <c r="L2" s="1" t="str">
        <f t="shared" ref="L2:L33" si="1">VLOOKUP(J2,Weapons,3,FALSE)</f>
        <v>10"</v>
      </c>
      <c r="M2" s="1" t="str">
        <f t="shared" ref="M2:M33" si="2">VLOOKUP(J2,Weapons,4,FALSE)</f>
        <v>-</v>
      </c>
      <c r="N2" s="1" t="s">
        <v>195</v>
      </c>
    </row>
    <row r="3" spans="1:14" x14ac:dyDescent="0.35">
      <c r="A3" s="1" t="s">
        <v>15</v>
      </c>
      <c r="B3" s="2" t="s">
        <v>16</v>
      </c>
      <c r="C3" s="2" t="s">
        <v>10</v>
      </c>
      <c r="D3" s="2" t="s">
        <v>17</v>
      </c>
      <c r="E3" s="2" t="s">
        <v>18</v>
      </c>
      <c r="F3" s="2" t="s">
        <v>17</v>
      </c>
      <c r="G3" s="2" t="s">
        <v>13</v>
      </c>
      <c r="H3" s="2" t="s">
        <v>14</v>
      </c>
      <c r="I3" s="2" t="s">
        <v>52</v>
      </c>
      <c r="J3" s="2" t="s">
        <v>54</v>
      </c>
      <c r="K3" s="1" t="str">
        <f t="shared" si="0"/>
        <v>-</v>
      </c>
      <c r="L3" s="1" t="str">
        <f t="shared" si="1"/>
        <v>10"</v>
      </c>
      <c r="M3" s="1" t="str">
        <f t="shared" si="2"/>
        <v>-</v>
      </c>
      <c r="N3" s="1" t="s">
        <v>195</v>
      </c>
    </row>
    <row r="4" spans="1:14" x14ac:dyDescent="0.35">
      <c r="A4" s="1" t="s">
        <v>19</v>
      </c>
      <c r="B4" s="2" t="s">
        <v>20</v>
      </c>
      <c r="C4" s="2" t="s">
        <v>17</v>
      </c>
      <c r="D4" s="2" t="s">
        <v>17</v>
      </c>
      <c r="E4" s="2" t="s">
        <v>11</v>
      </c>
      <c r="F4" s="2" t="s">
        <v>17</v>
      </c>
      <c r="G4" s="2" t="s">
        <v>13</v>
      </c>
      <c r="H4" s="2" t="s">
        <v>21</v>
      </c>
      <c r="I4" s="2" t="s">
        <v>72</v>
      </c>
      <c r="J4" s="2" t="s">
        <v>54</v>
      </c>
      <c r="K4" s="1" t="str">
        <f t="shared" si="0"/>
        <v>-</v>
      </c>
      <c r="L4" s="1" t="str">
        <f t="shared" si="1"/>
        <v>10"</v>
      </c>
      <c r="M4" s="1" t="str">
        <f t="shared" si="2"/>
        <v>-</v>
      </c>
      <c r="N4" s="1" t="s">
        <v>195</v>
      </c>
    </row>
    <row r="5" spans="1:14" x14ac:dyDescent="0.35">
      <c r="A5" s="1" t="s">
        <v>22</v>
      </c>
      <c r="B5" s="2" t="s">
        <v>20</v>
      </c>
      <c r="C5" s="2" t="s">
        <v>17</v>
      </c>
      <c r="D5" s="2" t="s">
        <v>17</v>
      </c>
      <c r="E5" s="2" t="s">
        <v>11</v>
      </c>
      <c r="F5" s="2" t="s">
        <v>17</v>
      </c>
      <c r="G5" s="2" t="s">
        <v>13</v>
      </c>
      <c r="H5" s="2" t="s">
        <v>21</v>
      </c>
      <c r="I5" s="2" t="s">
        <v>73</v>
      </c>
      <c r="J5" s="2" t="s">
        <v>54</v>
      </c>
      <c r="K5" s="1" t="str">
        <f t="shared" si="0"/>
        <v>-</v>
      </c>
      <c r="L5" s="1" t="str">
        <f t="shared" si="1"/>
        <v>10"</v>
      </c>
      <c r="M5" s="1" t="str">
        <f t="shared" si="2"/>
        <v>-</v>
      </c>
      <c r="N5" s="1" t="s">
        <v>195</v>
      </c>
    </row>
    <row r="6" spans="1:14" x14ac:dyDescent="0.35">
      <c r="A6" s="1" t="s">
        <v>23</v>
      </c>
      <c r="B6" s="2" t="s">
        <v>24</v>
      </c>
      <c r="C6" s="2" t="s">
        <v>17</v>
      </c>
      <c r="D6" s="2" t="s">
        <v>12</v>
      </c>
      <c r="E6" s="2" t="s">
        <v>24</v>
      </c>
      <c r="F6" s="2" t="s">
        <v>25</v>
      </c>
      <c r="G6" s="2" t="s">
        <v>11</v>
      </c>
      <c r="H6" s="2" t="s">
        <v>11</v>
      </c>
      <c r="I6" s="2" t="s">
        <v>75</v>
      </c>
      <c r="J6" s="2" t="s">
        <v>60</v>
      </c>
      <c r="K6" s="1" t="str">
        <f t="shared" si="0"/>
        <v>-</v>
      </c>
      <c r="L6" s="1" t="str">
        <f t="shared" si="1"/>
        <v>-</v>
      </c>
      <c r="M6" s="1" t="str">
        <f t="shared" si="2"/>
        <v>-</v>
      </c>
      <c r="N6" s="1" t="s">
        <v>195</v>
      </c>
    </row>
    <row r="7" spans="1:14" x14ac:dyDescent="0.35">
      <c r="A7" s="1" t="s">
        <v>26</v>
      </c>
      <c r="B7" s="2" t="s">
        <v>27</v>
      </c>
      <c r="C7" s="2" t="s">
        <v>28</v>
      </c>
      <c r="D7" s="2" t="s">
        <v>10</v>
      </c>
      <c r="E7" s="2" t="s">
        <v>29</v>
      </c>
      <c r="F7" s="2" t="s">
        <v>12</v>
      </c>
      <c r="G7" s="2" t="s">
        <v>30</v>
      </c>
      <c r="H7" s="2" t="s">
        <v>31</v>
      </c>
      <c r="I7" s="2" t="s">
        <v>76</v>
      </c>
      <c r="J7" s="2" t="s">
        <v>55</v>
      </c>
      <c r="K7" s="1" t="str">
        <f t="shared" si="0"/>
        <v>-</v>
      </c>
      <c r="L7" s="1" t="str">
        <f t="shared" si="1"/>
        <v>24"</v>
      </c>
      <c r="M7" s="1" t="str">
        <f t="shared" si="2"/>
        <v>-</v>
      </c>
      <c r="N7" s="1" t="s">
        <v>195</v>
      </c>
    </row>
    <row r="8" spans="1:14" x14ac:dyDescent="0.35">
      <c r="A8" s="1" t="s">
        <v>32</v>
      </c>
      <c r="B8" s="2" t="s">
        <v>27</v>
      </c>
      <c r="C8" s="2" t="s">
        <v>10</v>
      </c>
      <c r="D8" s="2" t="s">
        <v>28</v>
      </c>
      <c r="E8" s="2" t="s">
        <v>29</v>
      </c>
      <c r="F8" s="2" t="s">
        <v>12</v>
      </c>
      <c r="G8" s="2" t="s">
        <v>30</v>
      </c>
      <c r="H8" s="2" t="s">
        <v>31</v>
      </c>
      <c r="I8" s="2" t="s">
        <v>77</v>
      </c>
      <c r="J8" s="2" t="s">
        <v>55</v>
      </c>
      <c r="K8" s="1" t="str">
        <f t="shared" si="0"/>
        <v>-</v>
      </c>
      <c r="L8" s="1" t="str">
        <f t="shared" si="1"/>
        <v>24"</v>
      </c>
      <c r="M8" s="1" t="str">
        <f t="shared" si="2"/>
        <v>-</v>
      </c>
      <c r="N8" s="1" t="s">
        <v>195</v>
      </c>
    </row>
    <row r="9" spans="1:14" x14ac:dyDescent="0.35">
      <c r="A9" s="1" t="s">
        <v>33</v>
      </c>
      <c r="B9" s="2" t="s">
        <v>16</v>
      </c>
      <c r="C9" s="2" t="s">
        <v>10</v>
      </c>
      <c r="D9" s="2" t="s">
        <v>10</v>
      </c>
      <c r="E9" s="2" t="s">
        <v>11</v>
      </c>
      <c r="F9" s="2" t="s">
        <v>28</v>
      </c>
      <c r="G9" s="2" t="s">
        <v>30</v>
      </c>
      <c r="H9" s="2" t="s">
        <v>34</v>
      </c>
      <c r="I9" s="2" t="s">
        <v>78</v>
      </c>
      <c r="J9" s="2" t="s">
        <v>54</v>
      </c>
      <c r="K9" s="1" t="str">
        <f t="shared" si="0"/>
        <v>-</v>
      </c>
      <c r="L9" s="1" t="str">
        <f t="shared" si="1"/>
        <v>10"</v>
      </c>
      <c r="M9" s="1" t="str">
        <f t="shared" si="2"/>
        <v>-</v>
      </c>
      <c r="N9" s="1" t="s">
        <v>195</v>
      </c>
    </row>
    <row r="10" spans="1:14" x14ac:dyDescent="0.35">
      <c r="A10" s="1" t="s">
        <v>35</v>
      </c>
      <c r="B10" s="2" t="s">
        <v>20</v>
      </c>
      <c r="C10" s="2" t="s">
        <v>28</v>
      </c>
      <c r="D10" s="2" t="s">
        <v>10</v>
      </c>
      <c r="E10" s="2" t="s">
        <v>11</v>
      </c>
      <c r="F10" s="2" t="s">
        <v>10</v>
      </c>
      <c r="G10" s="2" t="s">
        <v>30</v>
      </c>
      <c r="H10" s="2" t="s">
        <v>36</v>
      </c>
      <c r="I10" s="2" t="s">
        <v>72</v>
      </c>
      <c r="J10" s="2" t="s">
        <v>55</v>
      </c>
      <c r="K10" s="1" t="str">
        <f t="shared" si="0"/>
        <v>-</v>
      </c>
      <c r="L10" s="1" t="str">
        <f t="shared" si="1"/>
        <v>24"</v>
      </c>
      <c r="M10" s="1" t="str">
        <f t="shared" si="2"/>
        <v>-</v>
      </c>
      <c r="N10" s="1" t="s">
        <v>195</v>
      </c>
    </row>
    <row r="11" spans="1:14" x14ac:dyDescent="0.35">
      <c r="A11" s="1" t="s">
        <v>37</v>
      </c>
      <c r="B11" s="2" t="s">
        <v>20</v>
      </c>
      <c r="C11" s="2" t="s">
        <v>28</v>
      </c>
      <c r="D11" s="2" t="s">
        <v>10</v>
      </c>
      <c r="E11" s="2" t="s">
        <v>11</v>
      </c>
      <c r="F11" s="2" t="s">
        <v>10</v>
      </c>
      <c r="G11" s="2" t="s">
        <v>30</v>
      </c>
      <c r="H11" s="2" t="s">
        <v>36</v>
      </c>
      <c r="I11" s="2" t="s">
        <v>73</v>
      </c>
      <c r="J11" s="2" t="s">
        <v>55</v>
      </c>
      <c r="K11" s="1" t="str">
        <f t="shared" si="0"/>
        <v>-</v>
      </c>
      <c r="L11" s="1" t="str">
        <f t="shared" si="1"/>
        <v>24"</v>
      </c>
      <c r="M11" s="1" t="str">
        <f t="shared" si="2"/>
        <v>-</v>
      </c>
      <c r="N11" s="1" t="s">
        <v>195</v>
      </c>
    </row>
    <row r="12" spans="1:14" x14ac:dyDescent="0.35">
      <c r="A12" s="1" t="s">
        <v>38</v>
      </c>
      <c r="B12" s="2" t="s">
        <v>27</v>
      </c>
      <c r="C12" s="2" t="s">
        <v>28</v>
      </c>
      <c r="D12" s="2" t="s">
        <v>28</v>
      </c>
      <c r="E12" s="2" t="s">
        <v>29</v>
      </c>
      <c r="F12" s="2" t="s">
        <v>17</v>
      </c>
      <c r="G12" s="2" t="s">
        <v>30</v>
      </c>
      <c r="H12" s="2" t="s">
        <v>36</v>
      </c>
      <c r="I12" s="2" t="s">
        <v>79</v>
      </c>
      <c r="J12" s="2" t="s">
        <v>55</v>
      </c>
      <c r="K12" s="1" t="str">
        <f t="shared" si="0"/>
        <v>-</v>
      </c>
      <c r="L12" s="1" t="str">
        <f t="shared" si="1"/>
        <v>24"</v>
      </c>
      <c r="M12" s="1" t="str">
        <f t="shared" si="2"/>
        <v>-</v>
      </c>
      <c r="N12" s="1" t="s">
        <v>195</v>
      </c>
    </row>
    <row r="13" spans="1:14" x14ac:dyDescent="0.35">
      <c r="A13" s="1" t="s">
        <v>39</v>
      </c>
      <c r="B13" s="2" t="s">
        <v>16</v>
      </c>
      <c r="C13" s="2" t="s">
        <v>28</v>
      </c>
      <c r="D13" s="2" t="s">
        <v>28</v>
      </c>
      <c r="E13" s="2" t="s">
        <v>11</v>
      </c>
      <c r="F13" s="2" t="s">
        <v>10</v>
      </c>
      <c r="G13" s="2" t="s">
        <v>30</v>
      </c>
      <c r="H13" s="2" t="s">
        <v>34</v>
      </c>
      <c r="I13" s="2" t="s">
        <v>80</v>
      </c>
      <c r="J13" s="2" t="s">
        <v>55</v>
      </c>
      <c r="K13" s="1" t="str">
        <f t="shared" si="0"/>
        <v>-</v>
      </c>
      <c r="L13" s="1" t="str">
        <f t="shared" si="1"/>
        <v>24"</v>
      </c>
      <c r="M13" s="1" t="str">
        <f t="shared" si="2"/>
        <v>-</v>
      </c>
      <c r="N13" s="1" t="s">
        <v>195</v>
      </c>
    </row>
    <row r="14" spans="1:14" x14ac:dyDescent="0.35">
      <c r="A14" s="1" t="s">
        <v>40</v>
      </c>
      <c r="B14" s="2" t="s">
        <v>20</v>
      </c>
      <c r="C14" s="2" t="s">
        <v>28</v>
      </c>
      <c r="D14" s="2" t="s">
        <v>41</v>
      </c>
      <c r="E14" s="2" t="s">
        <v>11</v>
      </c>
      <c r="F14" s="2" t="s">
        <v>28</v>
      </c>
      <c r="G14" s="2" t="s">
        <v>30</v>
      </c>
      <c r="H14" s="2" t="s">
        <v>34</v>
      </c>
      <c r="I14" s="2" t="s">
        <v>81</v>
      </c>
      <c r="J14" s="2" t="s">
        <v>55</v>
      </c>
      <c r="K14" s="1" t="str">
        <f t="shared" si="0"/>
        <v>-</v>
      </c>
      <c r="L14" s="1" t="str">
        <f t="shared" si="1"/>
        <v>24"</v>
      </c>
      <c r="M14" s="1" t="str">
        <f t="shared" si="2"/>
        <v>-</v>
      </c>
      <c r="N14" s="1" t="s">
        <v>195</v>
      </c>
    </row>
    <row r="15" spans="1:14" x14ac:dyDescent="0.35">
      <c r="A15" s="1" t="s">
        <v>42</v>
      </c>
      <c r="B15" s="2" t="s">
        <v>27</v>
      </c>
      <c r="C15" s="2" t="s">
        <v>28</v>
      </c>
      <c r="D15" s="2" t="s">
        <v>28</v>
      </c>
      <c r="E15" s="2" t="s">
        <v>29</v>
      </c>
      <c r="F15" s="2" t="s">
        <v>10</v>
      </c>
      <c r="G15" s="2" t="s">
        <v>30</v>
      </c>
      <c r="H15" s="2" t="s">
        <v>34</v>
      </c>
      <c r="I15" s="2" t="s">
        <v>82</v>
      </c>
      <c r="J15" s="2" t="s">
        <v>58</v>
      </c>
      <c r="K15" s="1" t="str">
        <f t="shared" si="0"/>
        <v>Frag/Smoke</v>
      </c>
      <c r="L15" s="1" t="str">
        <f t="shared" si="1"/>
        <v>16"</v>
      </c>
      <c r="M15" s="1" t="str">
        <f t="shared" si="2"/>
        <v>-1 Shoot</v>
      </c>
      <c r="N15" s="1" t="s">
        <v>195</v>
      </c>
    </row>
    <row r="16" spans="1:14" x14ac:dyDescent="0.35">
      <c r="A16" s="1" t="s">
        <v>43</v>
      </c>
      <c r="B16" s="2" t="s">
        <v>27</v>
      </c>
      <c r="C16" s="2" t="s">
        <v>28</v>
      </c>
      <c r="D16" s="2" t="s">
        <v>10</v>
      </c>
      <c r="E16" s="2" t="s">
        <v>29</v>
      </c>
      <c r="F16" s="2" t="s">
        <v>17</v>
      </c>
      <c r="G16" s="2" t="s">
        <v>30</v>
      </c>
      <c r="H16" s="2" t="s">
        <v>34</v>
      </c>
      <c r="I16" s="2" t="s">
        <v>82</v>
      </c>
      <c r="J16" s="2" t="s">
        <v>59</v>
      </c>
      <c r="K16" s="1" t="str">
        <f t="shared" si="0"/>
        <v>+2</v>
      </c>
      <c r="L16" s="1" t="str">
        <f t="shared" si="1"/>
        <v>Template</v>
      </c>
      <c r="M16" s="1" t="str">
        <f t="shared" si="2"/>
        <v>-</v>
      </c>
      <c r="N16" s="1" t="s">
        <v>195</v>
      </c>
    </row>
    <row r="17" spans="1:14" x14ac:dyDescent="0.35">
      <c r="A17" s="1" t="s">
        <v>44</v>
      </c>
      <c r="B17" s="2" t="s">
        <v>27</v>
      </c>
      <c r="C17" s="2" t="s">
        <v>28</v>
      </c>
      <c r="D17" s="2" t="s">
        <v>28</v>
      </c>
      <c r="E17" s="2" t="s">
        <v>29</v>
      </c>
      <c r="F17" s="2" t="s">
        <v>17</v>
      </c>
      <c r="G17" s="2" t="s">
        <v>30</v>
      </c>
      <c r="H17" s="2" t="s">
        <v>34</v>
      </c>
      <c r="I17" s="2" t="s">
        <v>82</v>
      </c>
      <c r="J17" s="2" t="s">
        <v>57</v>
      </c>
      <c r="K17" s="1" t="str">
        <f t="shared" si="0"/>
        <v>+2</v>
      </c>
      <c r="L17" s="1" t="str">
        <f t="shared" si="1"/>
        <v>24"</v>
      </c>
      <c r="M17" s="1" t="str">
        <f t="shared" si="2"/>
        <v>2 targets</v>
      </c>
      <c r="N17" s="1" t="s">
        <v>195</v>
      </c>
    </row>
    <row r="18" spans="1:14" x14ac:dyDescent="0.35">
      <c r="A18" s="1" t="s">
        <v>45</v>
      </c>
      <c r="B18" s="2" t="s">
        <v>20</v>
      </c>
      <c r="C18" s="2" t="s">
        <v>41</v>
      </c>
      <c r="D18" s="2" t="s">
        <v>41</v>
      </c>
      <c r="E18" s="2" t="s">
        <v>46</v>
      </c>
      <c r="F18" s="2" t="s">
        <v>28</v>
      </c>
      <c r="G18" s="2" t="s">
        <v>30</v>
      </c>
      <c r="H18" s="2" t="s">
        <v>47</v>
      </c>
      <c r="I18" s="2" t="s">
        <v>83</v>
      </c>
      <c r="J18" s="2" t="s">
        <v>55</v>
      </c>
      <c r="K18" s="1" t="str">
        <f t="shared" si="0"/>
        <v>-</v>
      </c>
      <c r="L18" s="1" t="str">
        <f t="shared" si="1"/>
        <v>24"</v>
      </c>
      <c r="M18" s="1" t="str">
        <f t="shared" si="2"/>
        <v>-</v>
      </c>
      <c r="N18" s="1" t="s">
        <v>195</v>
      </c>
    </row>
    <row r="19" spans="1:14" x14ac:dyDescent="0.35">
      <c r="A19" s="1" t="s">
        <v>84</v>
      </c>
      <c r="B19" s="2" t="s">
        <v>85</v>
      </c>
      <c r="C19" s="2" t="s">
        <v>10</v>
      </c>
      <c r="D19" s="2" t="s">
        <v>10</v>
      </c>
      <c r="E19" s="2" t="s">
        <v>11</v>
      </c>
      <c r="F19" s="2" t="s">
        <v>28</v>
      </c>
      <c r="G19" s="2" t="s">
        <v>13</v>
      </c>
      <c r="H19" s="2" t="s">
        <v>66</v>
      </c>
      <c r="I19" s="2" t="s">
        <v>95</v>
      </c>
      <c r="J19" s="2" t="s">
        <v>86</v>
      </c>
      <c r="K19" s="1" t="str">
        <f t="shared" si="0"/>
        <v>-</v>
      </c>
      <c r="L19" s="1" t="str">
        <f t="shared" si="1"/>
        <v>8"</v>
      </c>
      <c r="M19" s="1" t="str">
        <f t="shared" si="2"/>
        <v>-</v>
      </c>
      <c r="N19" s="1" t="s">
        <v>195</v>
      </c>
    </row>
    <row r="20" spans="1:14" x14ac:dyDescent="0.35">
      <c r="A20" s="1" t="s">
        <v>88</v>
      </c>
      <c r="B20" s="2" t="s">
        <v>20</v>
      </c>
      <c r="C20" s="2" t="s">
        <v>28</v>
      </c>
      <c r="D20" s="2" t="s">
        <v>28</v>
      </c>
      <c r="E20" s="2" t="s">
        <v>29</v>
      </c>
      <c r="F20" s="2" t="s">
        <v>10</v>
      </c>
      <c r="G20" s="2" t="s">
        <v>30</v>
      </c>
      <c r="H20" s="2" t="s">
        <v>66</v>
      </c>
      <c r="I20" s="2" t="s">
        <v>89</v>
      </c>
      <c r="J20" s="2" t="s">
        <v>55</v>
      </c>
      <c r="K20" s="1" t="str">
        <f t="shared" si="0"/>
        <v>-</v>
      </c>
      <c r="L20" s="1" t="str">
        <f t="shared" si="1"/>
        <v>24"</v>
      </c>
      <c r="M20" s="1" t="str">
        <f t="shared" si="2"/>
        <v>-</v>
      </c>
      <c r="N20" s="1" t="s">
        <v>195</v>
      </c>
    </row>
    <row r="21" spans="1:14" x14ac:dyDescent="0.35">
      <c r="A21" s="1" t="s">
        <v>90</v>
      </c>
      <c r="B21" s="2" t="s">
        <v>85</v>
      </c>
      <c r="C21" s="2" t="s">
        <v>10</v>
      </c>
      <c r="D21" s="2" t="s">
        <v>41</v>
      </c>
      <c r="E21" s="2" t="s">
        <v>13</v>
      </c>
      <c r="F21" s="2" t="s">
        <v>10</v>
      </c>
      <c r="G21" s="2" t="s">
        <v>91</v>
      </c>
      <c r="H21" s="2" t="s">
        <v>66</v>
      </c>
      <c r="I21" s="2" t="s">
        <v>123</v>
      </c>
      <c r="J21" s="2" t="s">
        <v>86</v>
      </c>
      <c r="K21" s="1" t="str">
        <f t="shared" si="0"/>
        <v>-</v>
      </c>
      <c r="L21" s="1" t="str">
        <f t="shared" si="1"/>
        <v>8"</v>
      </c>
      <c r="M21" s="1" t="str">
        <f t="shared" si="2"/>
        <v>-</v>
      </c>
      <c r="N21" s="1" t="s">
        <v>195</v>
      </c>
    </row>
    <row r="22" spans="1:14" x14ac:dyDescent="0.35">
      <c r="A22" s="1" t="s">
        <v>92</v>
      </c>
      <c r="B22" s="2" t="s">
        <v>20</v>
      </c>
      <c r="C22" s="2" t="s">
        <v>12</v>
      </c>
      <c r="D22" s="2" t="s">
        <v>12</v>
      </c>
      <c r="E22" s="2" t="s">
        <v>11</v>
      </c>
      <c r="F22" s="2" t="s">
        <v>10</v>
      </c>
      <c r="G22" s="2" t="s">
        <v>24</v>
      </c>
      <c r="H22" s="2" t="s">
        <v>66</v>
      </c>
      <c r="I22" s="2" t="s">
        <v>134</v>
      </c>
      <c r="J22" s="2" t="s">
        <v>54</v>
      </c>
      <c r="K22" s="1" t="str">
        <f t="shared" si="0"/>
        <v>-</v>
      </c>
      <c r="L22" s="1" t="str">
        <f t="shared" si="1"/>
        <v>10"</v>
      </c>
      <c r="M22" s="1" t="str">
        <f t="shared" si="2"/>
        <v>-</v>
      </c>
      <c r="N22" s="1" t="s">
        <v>195</v>
      </c>
    </row>
    <row r="23" spans="1:14" x14ac:dyDescent="0.35">
      <c r="A23" s="1" t="s">
        <v>93</v>
      </c>
      <c r="B23" s="2" t="s">
        <v>24</v>
      </c>
      <c r="C23" s="2" t="s">
        <v>10</v>
      </c>
      <c r="D23" s="2" t="s">
        <v>12</v>
      </c>
      <c r="E23" s="2" t="s">
        <v>24</v>
      </c>
      <c r="F23" s="2" t="s">
        <v>41</v>
      </c>
      <c r="G23" s="2" t="s">
        <v>13</v>
      </c>
      <c r="H23" s="2" t="s">
        <v>66</v>
      </c>
      <c r="I23" s="2" t="s">
        <v>94</v>
      </c>
      <c r="J23" s="2" t="s">
        <v>60</v>
      </c>
      <c r="K23" s="1" t="str">
        <f t="shared" si="0"/>
        <v>-</v>
      </c>
      <c r="L23" s="1" t="str">
        <f t="shared" si="1"/>
        <v>-</v>
      </c>
      <c r="M23" s="1" t="str">
        <f t="shared" si="2"/>
        <v>-</v>
      </c>
      <c r="N23" s="1" t="s">
        <v>195</v>
      </c>
    </row>
    <row r="24" spans="1:14" x14ac:dyDescent="0.35">
      <c r="A24" s="1" t="s">
        <v>96</v>
      </c>
      <c r="B24" s="2" t="s">
        <v>20</v>
      </c>
      <c r="C24" s="2" t="s">
        <v>10</v>
      </c>
      <c r="D24" s="2" t="s">
        <v>12</v>
      </c>
      <c r="E24" s="2" t="s">
        <v>24</v>
      </c>
      <c r="F24" s="2" t="s">
        <v>10</v>
      </c>
      <c r="G24" s="2" t="s">
        <v>11</v>
      </c>
      <c r="H24" s="2" t="s">
        <v>66</v>
      </c>
      <c r="I24" s="2" t="s">
        <v>97</v>
      </c>
      <c r="J24" s="2" t="s">
        <v>60</v>
      </c>
      <c r="K24" s="1" t="str">
        <f t="shared" si="0"/>
        <v>-</v>
      </c>
      <c r="L24" s="1" t="str">
        <f t="shared" si="1"/>
        <v>-</v>
      </c>
      <c r="M24" s="1" t="str">
        <f t="shared" si="2"/>
        <v>-</v>
      </c>
      <c r="N24" s="1" t="s">
        <v>195</v>
      </c>
    </row>
    <row r="25" spans="1:14" x14ac:dyDescent="0.35">
      <c r="A25" s="1" t="s">
        <v>98</v>
      </c>
      <c r="B25" s="2" t="s">
        <v>20</v>
      </c>
      <c r="C25" s="2" t="s">
        <v>41</v>
      </c>
      <c r="D25" s="2" t="s">
        <v>12</v>
      </c>
      <c r="E25" s="2" t="s">
        <v>30</v>
      </c>
      <c r="F25" s="2" t="s">
        <v>17</v>
      </c>
      <c r="G25" s="2" t="s">
        <v>30</v>
      </c>
      <c r="H25" s="2" t="s">
        <v>66</v>
      </c>
      <c r="I25" s="2" t="s">
        <v>209</v>
      </c>
      <c r="J25" s="2" t="s">
        <v>99</v>
      </c>
      <c r="K25" s="1" t="str">
        <f t="shared" si="0"/>
        <v>+2</v>
      </c>
      <c r="L25" s="1" t="str">
        <f t="shared" si="1"/>
        <v>-</v>
      </c>
      <c r="M25" s="1" t="str">
        <f t="shared" si="2"/>
        <v>+2 Fight if moved this act</v>
      </c>
      <c r="N25" s="1" t="s">
        <v>195</v>
      </c>
    </row>
    <row r="26" spans="1:14" x14ac:dyDescent="0.35">
      <c r="A26" s="1" t="s">
        <v>101</v>
      </c>
      <c r="B26" s="2" t="s">
        <v>27</v>
      </c>
      <c r="C26" s="2" t="s">
        <v>28</v>
      </c>
      <c r="D26" s="2" t="s">
        <v>12</v>
      </c>
      <c r="E26" s="2" t="s">
        <v>46</v>
      </c>
      <c r="F26" s="2" t="s">
        <v>41</v>
      </c>
      <c r="G26" s="2" t="s">
        <v>11</v>
      </c>
      <c r="H26" s="2" t="s">
        <v>66</v>
      </c>
      <c r="I26" s="2" t="s">
        <v>122</v>
      </c>
      <c r="J26" s="2" t="s">
        <v>102</v>
      </c>
      <c r="K26" s="1" t="str">
        <f t="shared" si="0"/>
        <v>-</v>
      </c>
      <c r="L26" s="1" t="str">
        <f t="shared" si="1"/>
        <v>-</v>
      </c>
      <c r="M26" s="1" t="str">
        <f t="shared" si="2"/>
        <v>If Opp rolls F Nat 5-, take 2 Damage</v>
      </c>
      <c r="N26" s="1" t="s">
        <v>195</v>
      </c>
    </row>
    <row r="27" spans="1:14" x14ac:dyDescent="0.35">
      <c r="A27" s="1" t="s">
        <v>104</v>
      </c>
      <c r="B27" s="2" t="s">
        <v>20</v>
      </c>
      <c r="C27" s="2" t="s">
        <v>10</v>
      </c>
      <c r="D27" s="2" t="s">
        <v>12</v>
      </c>
      <c r="E27" s="2" t="s">
        <v>105</v>
      </c>
      <c r="F27" s="2" t="s">
        <v>28</v>
      </c>
      <c r="G27" s="2" t="s">
        <v>106</v>
      </c>
      <c r="H27" s="2" t="s">
        <v>66</v>
      </c>
      <c r="I27" s="2" t="s">
        <v>107</v>
      </c>
      <c r="J27" s="2" t="s">
        <v>60</v>
      </c>
      <c r="K27" s="1" t="str">
        <f t="shared" si="0"/>
        <v>-</v>
      </c>
      <c r="L27" s="1" t="str">
        <f t="shared" si="1"/>
        <v>-</v>
      </c>
      <c r="M27" s="1" t="str">
        <f t="shared" si="2"/>
        <v>-</v>
      </c>
      <c r="N27" s="1" t="s">
        <v>195</v>
      </c>
    </row>
    <row r="28" spans="1:14" x14ac:dyDescent="0.35">
      <c r="A28" s="1" t="s">
        <v>108</v>
      </c>
      <c r="B28" s="2" t="s">
        <v>20</v>
      </c>
      <c r="C28" s="2" t="s">
        <v>41</v>
      </c>
      <c r="D28" s="2" t="s">
        <v>41</v>
      </c>
      <c r="E28" s="2" t="s">
        <v>46</v>
      </c>
      <c r="F28" s="2" t="s">
        <v>28</v>
      </c>
      <c r="G28" s="2" t="s">
        <v>30</v>
      </c>
      <c r="H28" s="2" t="s">
        <v>66</v>
      </c>
      <c r="I28" s="2" t="s">
        <v>83</v>
      </c>
      <c r="J28" s="2" t="s">
        <v>55</v>
      </c>
      <c r="K28" s="1" t="str">
        <f t="shared" si="0"/>
        <v>-</v>
      </c>
      <c r="L28" s="1" t="str">
        <f t="shared" si="1"/>
        <v>24"</v>
      </c>
      <c r="M28" s="1" t="str">
        <f t="shared" si="2"/>
        <v>-</v>
      </c>
      <c r="N28" s="1" t="s">
        <v>195</v>
      </c>
    </row>
    <row r="29" spans="1:14" x14ac:dyDescent="0.35">
      <c r="A29" s="1" t="s">
        <v>109</v>
      </c>
      <c r="B29" s="2" t="s">
        <v>27</v>
      </c>
      <c r="C29" s="2" t="s">
        <v>10</v>
      </c>
      <c r="D29" s="2" t="s">
        <v>10</v>
      </c>
      <c r="E29" s="2" t="s">
        <v>29</v>
      </c>
      <c r="F29" s="2" t="s">
        <v>12</v>
      </c>
      <c r="G29" s="2" t="s">
        <v>13</v>
      </c>
      <c r="H29" s="2" t="s">
        <v>66</v>
      </c>
      <c r="I29" s="2" t="s">
        <v>77</v>
      </c>
      <c r="J29" s="2" t="s">
        <v>55</v>
      </c>
      <c r="K29" s="1" t="str">
        <f t="shared" si="0"/>
        <v>-</v>
      </c>
      <c r="L29" s="1" t="str">
        <f t="shared" si="1"/>
        <v>24"</v>
      </c>
      <c r="M29" s="1" t="str">
        <f t="shared" si="2"/>
        <v>-</v>
      </c>
      <c r="N29" s="1" t="s">
        <v>195</v>
      </c>
    </row>
    <row r="30" spans="1:14" x14ac:dyDescent="0.35">
      <c r="A30" s="1" t="s">
        <v>110</v>
      </c>
      <c r="B30" s="2" t="s">
        <v>20</v>
      </c>
      <c r="C30" s="2" t="s">
        <v>17</v>
      </c>
      <c r="D30" s="2" t="s">
        <v>12</v>
      </c>
      <c r="E30" s="2" t="s">
        <v>18</v>
      </c>
      <c r="F30" s="2" t="s">
        <v>12</v>
      </c>
      <c r="G30" s="2" t="s">
        <v>11</v>
      </c>
      <c r="H30" s="2" t="s">
        <v>66</v>
      </c>
      <c r="I30" s="2" t="s">
        <v>111</v>
      </c>
      <c r="J30" s="2" t="s">
        <v>112</v>
      </c>
      <c r="K30" s="1" t="str">
        <f t="shared" si="0"/>
        <v>-1</v>
      </c>
      <c r="L30" s="1" t="str">
        <f t="shared" si="1"/>
        <v>-</v>
      </c>
      <c r="M30" s="1" t="str">
        <f t="shared" si="2"/>
        <v>-</v>
      </c>
      <c r="N30" s="1" t="s">
        <v>195</v>
      </c>
    </row>
    <row r="31" spans="1:14" x14ac:dyDescent="0.35">
      <c r="A31" s="1" t="s">
        <v>113</v>
      </c>
      <c r="B31" s="2" t="s">
        <v>27</v>
      </c>
      <c r="C31" s="2" t="s">
        <v>41</v>
      </c>
      <c r="D31" s="2" t="s">
        <v>12</v>
      </c>
      <c r="E31" s="2" t="s">
        <v>13</v>
      </c>
      <c r="F31" s="2" t="s">
        <v>12</v>
      </c>
      <c r="G31" s="2" t="s">
        <v>30</v>
      </c>
      <c r="H31" s="2" t="s">
        <v>66</v>
      </c>
      <c r="I31" s="2" t="s">
        <v>205</v>
      </c>
      <c r="J31" s="2" t="s">
        <v>203</v>
      </c>
      <c r="K31" s="1" t="str">
        <f t="shared" si="0"/>
        <v>+2</v>
      </c>
      <c r="L31" s="1" t="str">
        <f t="shared" si="1"/>
        <v>-</v>
      </c>
      <c r="M31" s="1" t="str">
        <f t="shared" si="2"/>
        <v>-</v>
      </c>
      <c r="N31" s="1" t="s">
        <v>195</v>
      </c>
    </row>
    <row r="32" spans="1:14" x14ac:dyDescent="0.35">
      <c r="A32" s="1" t="s">
        <v>114</v>
      </c>
      <c r="B32" s="2" t="s">
        <v>27</v>
      </c>
      <c r="C32" s="2" t="s">
        <v>12</v>
      </c>
      <c r="D32" s="2" t="s">
        <v>12</v>
      </c>
      <c r="E32" s="2" t="s">
        <v>24</v>
      </c>
      <c r="F32" s="2" t="s">
        <v>12</v>
      </c>
      <c r="G32" s="2" t="s">
        <v>24</v>
      </c>
      <c r="H32" s="2" t="s">
        <v>66</v>
      </c>
      <c r="I32" s="2" t="s">
        <v>282</v>
      </c>
      <c r="J32" s="2" t="s">
        <v>52</v>
      </c>
      <c r="K32" s="1" t="str">
        <f t="shared" si="0"/>
        <v>-1</v>
      </c>
      <c r="L32" s="1" t="str">
        <f t="shared" si="1"/>
        <v>-</v>
      </c>
      <c r="M32" s="1" t="str">
        <f t="shared" si="2"/>
        <v>-</v>
      </c>
      <c r="N32" s="1" t="s">
        <v>195</v>
      </c>
    </row>
    <row r="33" spans="1:14" x14ac:dyDescent="0.35">
      <c r="A33" s="1" t="s">
        <v>115</v>
      </c>
      <c r="B33" s="2" t="s">
        <v>20</v>
      </c>
      <c r="C33" s="2" t="s">
        <v>10</v>
      </c>
      <c r="D33" s="2" t="s">
        <v>17</v>
      </c>
      <c r="E33" s="2" t="s">
        <v>18</v>
      </c>
      <c r="F33" s="2" t="s">
        <v>12</v>
      </c>
      <c r="G33" s="2" t="s">
        <v>11</v>
      </c>
      <c r="H33" s="2" t="s">
        <v>66</v>
      </c>
      <c r="J33" s="2" t="s">
        <v>54</v>
      </c>
      <c r="K33" s="1" t="str">
        <f t="shared" si="0"/>
        <v>-</v>
      </c>
      <c r="L33" s="1" t="str">
        <f t="shared" si="1"/>
        <v>10"</v>
      </c>
      <c r="M33" s="1" t="str">
        <f t="shared" si="2"/>
        <v>-</v>
      </c>
      <c r="N33" s="1" t="s">
        <v>195</v>
      </c>
    </row>
    <row r="34" spans="1:14" x14ac:dyDescent="0.35">
      <c r="A34" s="1" t="s">
        <v>116</v>
      </c>
      <c r="B34" s="2" t="s">
        <v>24</v>
      </c>
      <c r="C34" s="2" t="s">
        <v>10</v>
      </c>
      <c r="D34" s="2" t="s">
        <v>12</v>
      </c>
      <c r="E34" s="2" t="s">
        <v>11</v>
      </c>
      <c r="F34" s="2" t="s">
        <v>10</v>
      </c>
      <c r="G34" s="2" t="s">
        <v>11</v>
      </c>
      <c r="H34" s="2" t="s">
        <v>66</v>
      </c>
      <c r="I34" s="2" t="s">
        <v>117</v>
      </c>
      <c r="J34" s="2" t="s">
        <v>60</v>
      </c>
      <c r="K34" s="1" t="str">
        <f t="shared" ref="K34:K65" si="3">VLOOKUP(J34,Weapons,2,FALSE)</f>
        <v>-</v>
      </c>
      <c r="L34" s="1" t="str">
        <f t="shared" ref="L34:L67" si="4">VLOOKUP(J34,Weapons,3,FALSE)</f>
        <v>-</v>
      </c>
      <c r="M34" s="1" t="str">
        <f t="shared" ref="M34:M67" si="5">VLOOKUP(J34,Weapons,4,FALSE)</f>
        <v>-</v>
      </c>
      <c r="N34" s="1" t="s">
        <v>195</v>
      </c>
    </row>
    <row r="35" spans="1:14" x14ac:dyDescent="0.35">
      <c r="A35" s="1" t="s">
        <v>118</v>
      </c>
      <c r="B35" s="2" t="s">
        <v>27</v>
      </c>
      <c r="C35" s="2" t="s">
        <v>12</v>
      </c>
      <c r="D35" s="2" t="s">
        <v>10</v>
      </c>
      <c r="E35" s="2" t="s">
        <v>13</v>
      </c>
      <c r="F35" s="2" t="s">
        <v>10</v>
      </c>
      <c r="G35" s="2" t="s">
        <v>13</v>
      </c>
      <c r="H35" s="2" t="s">
        <v>66</v>
      </c>
      <c r="I35" s="2" t="s">
        <v>119</v>
      </c>
      <c r="J35" s="2" t="s">
        <v>120</v>
      </c>
      <c r="K35" s="1" t="str">
        <f t="shared" si="3"/>
        <v>-</v>
      </c>
      <c r="L35" s="1" t="str">
        <f t="shared" si="4"/>
        <v>12"</v>
      </c>
      <c r="M35" s="1" t="str">
        <f t="shared" si="5"/>
        <v>Only triggered during enemy movement</v>
      </c>
      <c r="N35" s="1" t="s">
        <v>195</v>
      </c>
    </row>
    <row r="36" spans="1:14" x14ac:dyDescent="0.35">
      <c r="A36" s="1" t="s">
        <v>124</v>
      </c>
      <c r="B36" s="2" t="s">
        <v>27</v>
      </c>
      <c r="C36" s="2" t="s">
        <v>41</v>
      </c>
      <c r="D36" s="2" t="s">
        <v>12</v>
      </c>
      <c r="E36" s="2" t="s">
        <v>13</v>
      </c>
      <c r="F36" s="2" t="s">
        <v>41</v>
      </c>
      <c r="G36" s="2" t="s">
        <v>91</v>
      </c>
      <c r="H36" s="2" t="s">
        <v>66</v>
      </c>
      <c r="I36" s="2" t="s">
        <v>206</v>
      </c>
      <c r="J36" s="2" t="s">
        <v>203</v>
      </c>
      <c r="K36" s="1" t="str">
        <f t="shared" si="3"/>
        <v>+2</v>
      </c>
      <c r="L36" s="1" t="str">
        <f t="shared" si="4"/>
        <v>-</v>
      </c>
      <c r="M36" s="1" t="str">
        <f t="shared" si="5"/>
        <v>-</v>
      </c>
      <c r="N36" s="1" t="s">
        <v>195</v>
      </c>
    </row>
    <row r="37" spans="1:14" x14ac:dyDescent="0.35">
      <c r="A37" s="1" t="s">
        <v>125</v>
      </c>
      <c r="B37" s="2" t="s">
        <v>20</v>
      </c>
      <c r="C37" s="2" t="s">
        <v>10</v>
      </c>
      <c r="D37" s="2" t="s">
        <v>12</v>
      </c>
      <c r="E37" s="2" t="s">
        <v>11</v>
      </c>
      <c r="F37" s="2" t="s">
        <v>28</v>
      </c>
      <c r="G37" s="2" t="s">
        <v>13</v>
      </c>
      <c r="H37" s="2" t="s">
        <v>66</v>
      </c>
      <c r="I37" s="2" t="s">
        <v>126</v>
      </c>
      <c r="J37" s="2" t="s">
        <v>127</v>
      </c>
      <c r="K37" s="1" t="str">
        <f t="shared" si="3"/>
        <v>+1</v>
      </c>
      <c r="L37" s="1" t="str">
        <f t="shared" si="4"/>
        <v>-</v>
      </c>
      <c r="M37" s="1" t="str">
        <f t="shared" si="5"/>
        <v>-</v>
      </c>
      <c r="N37" s="1" t="s">
        <v>195</v>
      </c>
    </row>
    <row r="38" spans="1:14" x14ac:dyDescent="0.35">
      <c r="A38" s="1" t="s">
        <v>128</v>
      </c>
      <c r="B38" s="2" t="s">
        <v>20</v>
      </c>
      <c r="C38" s="2" t="s">
        <v>17</v>
      </c>
      <c r="D38" s="2" t="s">
        <v>12</v>
      </c>
      <c r="E38" s="2" t="s">
        <v>13</v>
      </c>
      <c r="F38" s="2" t="s">
        <v>17</v>
      </c>
      <c r="G38" s="2" t="s">
        <v>13</v>
      </c>
      <c r="H38" s="2" t="s">
        <v>66</v>
      </c>
      <c r="I38" s="2" t="s">
        <v>129</v>
      </c>
      <c r="J38" s="2" t="s">
        <v>60</v>
      </c>
      <c r="K38" s="1" t="str">
        <f t="shared" si="3"/>
        <v>-</v>
      </c>
      <c r="L38" s="1" t="str">
        <f t="shared" si="4"/>
        <v>-</v>
      </c>
      <c r="M38" s="1" t="str">
        <f t="shared" si="5"/>
        <v>-</v>
      </c>
      <c r="N38" s="1" t="s">
        <v>195</v>
      </c>
    </row>
    <row r="39" spans="1:14" x14ac:dyDescent="0.35">
      <c r="A39" s="1" t="s">
        <v>130</v>
      </c>
      <c r="B39" s="2" t="s">
        <v>20</v>
      </c>
      <c r="C39" s="2" t="s">
        <v>41</v>
      </c>
      <c r="D39" s="2" t="s">
        <v>41</v>
      </c>
      <c r="E39" s="2" t="s">
        <v>131</v>
      </c>
      <c r="F39" s="2" t="s">
        <v>132</v>
      </c>
      <c r="G39" s="2" t="s">
        <v>21</v>
      </c>
      <c r="H39" s="2" t="s">
        <v>66</v>
      </c>
      <c r="I39" s="2" t="s">
        <v>133</v>
      </c>
      <c r="J39" s="2" t="s">
        <v>55</v>
      </c>
      <c r="K39" s="1" t="str">
        <f t="shared" si="3"/>
        <v>-</v>
      </c>
      <c r="L39" s="1" t="str">
        <f t="shared" si="4"/>
        <v>24"</v>
      </c>
      <c r="M39" s="1" t="str">
        <f t="shared" si="5"/>
        <v>-</v>
      </c>
      <c r="N39" s="1" t="s">
        <v>195</v>
      </c>
    </row>
    <row r="40" spans="1:14" x14ac:dyDescent="0.35">
      <c r="A40" s="1" t="s">
        <v>135</v>
      </c>
      <c r="B40" s="2" t="s">
        <v>24</v>
      </c>
      <c r="C40" s="2" t="s">
        <v>41</v>
      </c>
      <c r="D40" s="2" t="s">
        <v>12</v>
      </c>
      <c r="E40" s="2" t="s">
        <v>46</v>
      </c>
      <c r="F40" s="2" t="s">
        <v>136</v>
      </c>
      <c r="G40" s="2" t="s">
        <v>131</v>
      </c>
      <c r="H40" s="2" t="s">
        <v>66</v>
      </c>
      <c r="I40" s="2" t="s">
        <v>137</v>
      </c>
      <c r="J40" s="2" t="s">
        <v>138</v>
      </c>
      <c r="K40" s="1" t="str">
        <f t="shared" si="3"/>
        <v>x2</v>
      </c>
      <c r="L40" s="1" t="str">
        <f t="shared" si="4"/>
        <v>-</v>
      </c>
      <c r="M40" s="1" t="str">
        <f t="shared" si="5"/>
        <v>-</v>
      </c>
      <c r="N40" s="1" t="s">
        <v>195</v>
      </c>
    </row>
    <row r="41" spans="1:14" x14ac:dyDescent="0.35">
      <c r="A41" s="1" t="s">
        <v>140</v>
      </c>
      <c r="B41" s="2" t="s">
        <v>20</v>
      </c>
      <c r="C41" s="2" t="s">
        <v>10</v>
      </c>
      <c r="D41" s="2" t="s">
        <v>12</v>
      </c>
      <c r="E41" s="2" t="s">
        <v>24</v>
      </c>
      <c r="F41" s="2" t="s">
        <v>12</v>
      </c>
      <c r="G41" s="2" t="s">
        <v>11</v>
      </c>
      <c r="H41" s="2" t="s">
        <v>66</v>
      </c>
      <c r="I41" s="2" t="s">
        <v>141</v>
      </c>
      <c r="J41" s="2" t="s">
        <v>60</v>
      </c>
      <c r="K41" s="1" t="str">
        <f t="shared" si="3"/>
        <v>-</v>
      </c>
      <c r="L41" s="1" t="str">
        <f t="shared" si="4"/>
        <v>-</v>
      </c>
      <c r="M41" s="1" t="str">
        <f t="shared" si="5"/>
        <v>-</v>
      </c>
      <c r="N41" s="1" t="s">
        <v>197</v>
      </c>
    </row>
    <row r="42" spans="1:14" x14ac:dyDescent="0.35">
      <c r="A42" s="1" t="s">
        <v>142</v>
      </c>
      <c r="B42" s="2" t="s">
        <v>20</v>
      </c>
      <c r="C42" s="2" t="s">
        <v>41</v>
      </c>
      <c r="D42" s="2" t="s">
        <v>12</v>
      </c>
      <c r="E42" s="2" t="s">
        <v>30</v>
      </c>
      <c r="F42" s="2" t="s">
        <v>17</v>
      </c>
      <c r="G42" s="2" t="s">
        <v>30</v>
      </c>
      <c r="H42" s="2" t="s">
        <v>66</v>
      </c>
      <c r="I42" s="2" t="s">
        <v>208</v>
      </c>
      <c r="J42" s="2" t="s">
        <v>99</v>
      </c>
      <c r="K42" s="1" t="str">
        <f t="shared" si="3"/>
        <v>+2</v>
      </c>
      <c r="L42" s="1" t="str">
        <f t="shared" si="4"/>
        <v>-</v>
      </c>
      <c r="M42" s="1" t="str">
        <f t="shared" si="5"/>
        <v>+2 Fight if moved this act</v>
      </c>
      <c r="N42" s="1" t="s">
        <v>197</v>
      </c>
    </row>
    <row r="43" spans="1:14" x14ac:dyDescent="0.35">
      <c r="A43" s="1" t="s">
        <v>143</v>
      </c>
      <c r="B43" s="2" t="s">
        <v>20</v>
      </c>
      <c r="C43" s="2" t="s">
        <v>10</v>
      </c>
      <c r="D43" s="2" t="s">
        <v>10</v>
      </c>
      <c r="E43" s="2" t="s">
        <v>11</v>
      </c>
      <c r="F43" s="2" t="s">
        <v>17</v>
      </c>
      <c r="G43" s="2" t="s">
        <v>13</v>
      </c>
      <c r="H43" s="2" t="s">
        <v>66</v>
      </c>
      <c r="I43" s="2" t="s">
        <v>145</v>
      </c>
      <c r="J43" s="2" t="s">
        <v>144</v>
      </c>
      <c r="K43" s="1" t="str">
        <f t="shared" si="3"/>
        <v>-</v>
      </c>
      <c r="L43" s="1" t="str">
        <f t="shared" si="4"/>
        <v>10"</v>
      </c>
      <c r="M43" s="1" t="str">
        <f t="shared" si="5"/>
        <v>Never jams</v>
      </c>
      <c r="N43" s="1" t="s">
        <v>197</v>
      </c>
    </row>
    <row r="44" spans="1:14" x14ac:dyDescent="0.35">
      <c r="A44" s="1" t="s">
        <v>147</v>
      </c>
      <c r="B44" s="2" t="s">
        <v>20</v>
      </c>
      <c r="C44" s="2" t="s">
        <v>28</v>
      </c>
      <c r="D44" s="2" t="s">
        <v>12</v>
      </c>
      <c r="E44" s="2" t="s">
        <v>11</v>
      </c>
      <c r="F44" s="2" t="s">
        <v>10</v>
      </c>
      <c r="G44" s="2" t="s">
        <v>30</v>
      </c>
      <c r="H44" s="2" t="s">
        <v>66</v>
      </c>
      <c r="I44" s="2" t="s">
        <v>148</v>
      </c>
      <c r="J44" s="2" t="s">
        <v>53</v>
      </c>
      <c r="K44" s="1" t="str">
        <f t="shared" si="3"/>
        <v>-</v>
      </c>
      <c r="L44" s="1" t="str">
        <f t="shared" si="4"/>
        <v>-</v>
      </c>
      <c r="M44" s="1" t="str">
        <f t="shared" si="5"/>
        <v>-</v>
      </c>
      <c r="N44" s="1" t="s">
        <v>197</v>
      </c>
    </row>
    <row r="45" spans="1:14" x14ac:dyDescent="0.35">
      <c r="A45" s="1" t="s">
        <v>149</v>
      </c>
      <c r="B45" s="2" t="s">
        <v>20</v>
      </c>
      <c r="C45" s="2" t="s">
        <v>12</v>
      </c>
      <c r="D45" s="2" t="s">
        <v>17</v>
      </c>
      <c r="E45" s="2" t="s">
        <v>11</v>
      </c>
      <c r="F45" s="2" t="s">
        <v>12</v>
      </c>
      <c r="G45" s="2" t="s">
        <v>24</v>
      </c>
      <c r="H45" s="2" t="s">
        <v>66</v>
      </c>
      <c r="I45" s="2" t="s">
        <v>134</v>
      </c>
      <c r="J45" s="2" t="s">
        <v>54</v>
      </c>
      <c r="K45" s="1" t="str">
        <f t="shared" si="3"/>
        <v>-</v>
      </c>
      <c r="L45" s="1" t="str">
        <f t="shared" si="4"/>
        <v>10"</v>
      </c>
      <c r="M45" s="1" t="str">
        <f t="shared" si="5"/>
        <v>-</v>
      </c>
      <c r="N45" s="1" t="s">
        <v>197</v>
      </c>
    </row>
    <row r="46" spans="1:14" x14ac:dyDescent="0.35">
      <c r="A46" s="1" t="s">
        <v>150</v>
      </c>
      <c r="B46" s="2" t="s">
        <v>20</v>
      </c>
      <c r="C46" s="2" t="s">
        <v>41</v>
      </c>
      <c r="D46" s="2" t="s">
        <v>12</v>
      </c>
      <c r="E46" s="2" t="s">
        <v>11</v>
      </c>
      <c r="F46" s="2" t="s">
        <v>12</v>
      </c>
      <c r="G46" s="2" t="s">
        <v>105</v>
      </c>
      <c r="H46" s="2" t="s">
        <v>66</v>
      </c>
      <c r="I46" s="2" t="s">
        <v>151</v>
      </c>
      <c r="J46" s="2" t="s">
        <v>53</v>
      </c>
      <c r="K46" s="1" t="str">
        <f t="shared" si="3"/>
        <v>-</v>
      </c>
      <c r="L46" s="1" t="str">
        <f t="shared" si="4"/>
        <v>-</v>
      </c>
      <c r="M46" s="1" t="str">
        <f t="shared" si="5"/>
        <v>-</v>
      </c>
      <c r="N46" s="1" t="s">
        <v>197</v>
      </c>
    </row>
    <row r="47" spans="1:14" x14ac:dyDescent="0.35">
      <c r="A47" s="1" t="s">
        <v>152</v>
      </c>
      <c r="B47" s="2" t="s">
        <v>27</v>
      </c>
      <c r="C47" s="2" t="s">
        <v>153</v>
      </c>
      <c r="D47" s="2" t="s">
        <v>12</v>
      </c>
      <c r="E47" s="2" t="s">
        <v>30</v>
      </c>
      <c r="F47" s="2" t="s">
        <v>132</v>
      </c>
      <c r="G47" s="2" t="s">
        <v>155</v>
      </c>
      <c r="H47" s="2" t="s">
        <v>66</v>
      </c>
      <c r="I47" s="2" t="s">
        <v>278</v>
      </c>
      <c r="J47" s="2" t="s">
        <v>203</v>
      </c>
      <c r="K47" s="1" t="str">
        <f t="shared" si="3"/>
        <v>+2</v>
      </c>
      <c r="L47" s="1" t="str">
        <f t="shared" si="4"/>
        <v>-</v>
      </c>
      <c r="M47" s="1" t="str">
        <f t="shared" si="5"/>
        <v>-</v>
      </c>
      <c r="N47" s="1" t="s">
        <v>197</v>
      </c>
    </row>
    <row r="48" spans="1:14" x14ac:dyDescent="0.35">
      <c r="A48" s="1" t="s">
        <v>156</v>
      </c>
      <c r="B48" s="2" t="s">
        <v>20</v>
      </c>
      <c r="C48" s="2" t="s">
        <v>28</v>
      </c>
      <c r="D48" s="2" t="s">
        <v>12</v>
      </c>
      <c r="E48" s="2" t="s">
        <v>29</v>
      </c>
      <c r="F48" s="2" t="s">
        <v>10</v>
      </c>
      <c r="G48" s="2" t="s">
        <v>46</v>
      </c>
      <c r="H48" s="2" t="s">
        <v>66</v>
      </c>
      <c r="I48" s="2" t="s">
        <v>157</v>
      </c>
      <c r="J48" s="2" t="s">
        <v>127</v>
      </c>
      <c r="K48" s="1" t="str">
        <f t="shared" si="3"/>
        <v>+1</v>
      </c>
      <c r="L48" s="1" t="str">
        <f t="shared" si="4"/>
        <v>-</v>
      </c>
      <c r="M48" s="1" t="str">
        <f t="shared" si="5"/>
        <v>-</v>
      </c>
      <c r="N48" s="1" t="s">
        <v>197</v>
      </c>
    </row>
    <row r="49" spans="1:14" x14ac:dyDescent="0.35">
      <c r="A49" s="1" t="s">
        <v>158</v>
      </c>
      <c r="B49" s="2" t="s">
        <v>20</v>
      </c>
      <c r="C49" s="2" t="s">
        <v>41</v>
      </c>
      <c r="D49" s="2" t="s">
        <v>12</v>
      </c>
      <c r="E49" s="2" t="s">
        <v>131</v>
      </c>
      <c r="F49" s="2" t="s">
        <v>41</v>
      </c>
      <c r="G49" s="2" t="s">
        <v>21</v>
      </c>
      <c r="H49" s="2" t="s">
        <v>66</v>
      </c>
      <c r="I49" s="2" t="s">
        <v>159</v>
      </c>
      <c r="J49" s="2" t="s">
        <v>60</v>
      </c>
      <c r="K49" s="1" t="str">
        <f t="shared" si="3"/>
        <v>-</v>
      </c>
      <c r="L49" s="1" t="str">
        <f t="shared" si="4"/>
        <v>-</v>
      </c>
      <c r="M49" s="1" t="str">
        <f t="shared" si="5"/>
        <v>-</v>
      </c>
      <c r="N49" s="1" t="s">
        <v>197</v>
      </c>
    </row>
    <row r="50" spans="1:14" x14ac:dyDescent="0.35">
      <c r="A50" s="1" t="s">
        <v>160</v>
      </c>
      <c r="B50" s="2" t="s">
        <v>85</v>
      </c>
      <c r="C50" s="2" t="s">
        <v>41</v>
      </c>
      <c r="D50" s="2" t="s">
        <v>12</v>
      </c>
      <c r="E50" s="2" t="s">
        <v>30</v>
      </c>
      <c r="F50" s="2" t="s">
        <v>28</v>
      </c>
      <c r="G50" s="2" t="s">
        <v>105</v>
      </c>
      <c r="H50" s="2" t="s">
        <v>66</v>
      </c>
      <c r="I50" s="2" t="s">
        <v>207</v>
      </c>
      <c r="J50" s="2" t="s">
        <v>203</v>
      </c>
      <c r="K50" s="1" t="str">
        <f t="shared" si="3"/>
        <v>+2</v>
      </c>
      <c r="L50" s="1" t="str">
        <f t="shared" si="4"/>
        <v>-</v>
      </c>
      <c r="M50" s="1" t="str">
        <f t="shared" si="5"/>
        <v>-</v>
      </c>
      <c r="N50" s="1" t="s">
        <v>197</v>
      </c>
    </row>
    <row r="51" spans="1:14" x14ac:dyDescent="0.35">
      <c r="A51" s="1" t="s">
        <v>161</v>
      </c>
      <c r="B51" s="2" t="s">
        <v>20</v>
      </c>
      <c r="C51" s="2" t="s">
        <v>10</v>
      </c>
      <c r="D51" s="2" t="s">
        <v>12</v>
      </c>
      <c r="E51" s="2" t="s">
        <v>46</v>
      </c>
      <c r="F51" s="2" t="s">
        <v>12</v>
      </c>
      <c r="G51" s="2" t="s">
        <v>30</v>
      </c>
      <c r="H51" s="2" t="s">
        <v>66</v>
      </c>
      <c r="I51" s="2" t="s">
        <v>162</v>
      </c>
      <c r="J51" s="2" t="s">
        <v>60</v>
      </c>
      <c r="K51" s="1" t="str">
        <f t="shared" si="3"/>
        <v>-</v>
      </c>
      <c r="L51" s="1" t="str">
        <f t="shared" si="4"/>
        <v>-</v>
      </c>
      <c r="M51" s="1" t="str">
        <f t="shared" si="5"/>
        <v>-</v>
      </c>
      <c r="N51" s="1" t="s">
        <v>197</v>
      </c>
    </row>
    <row r="52" spans="1:14" x14ac:dyDescent="0.35">
      <c r="A52" s="1" t="s">
        <v>163</v>
      </c>
      <c r="B52" s="2" t="s">
        <v>20</v>
      </c>
      <c r="C52" s="2" t="s">
        <v>41</v>
      </c>
      <c r="D52" s="2" t="s">
        <v>10</v>
      </c>
      <c r="E52" s="2" t="s">
        <v>13</v>
      </c>
      <c r="F52" s="2" t="s">
        <v>10</v>
      </c>
      <c r="G52" s="2" t="s">
        <v>30</v>
      </c>
      <c r="H52" s="2" t="s">
        <v>66</v>
      </c>
      <c r="I52" s="2" t="s">
        <v>164</v>
      </c>
      <c r="J52" s="2" t="s">
        <v>55</v>
      </c>
      <c r="K52" s="1" t="str">
        <f t="shared" si="3"/>
        <v>-</v>
      </c>
      <c r="L52" s="1" t="str">
        <f t="shared" si="4"/>
        <v>24"</v>
      </c>
      <c r="M52" s="1" t="str">
        <f t="shared" si="5"/>
        <v>-</v>
      </c>
      <c r="N52" s="1" t="s">
        <v>197</v>
      </c>
    </row>
    <row r="53" spans="1:14" x14ac:dyDescent="0.35">
      <c r="A53" s="1" t="s">
        <v>165</v>
      </c>
      <c r="B53" s="2" t="s">
        <v>20</v>
      </c>
      <c r="C53" s="2" t="s">
        <v>28</v>
      </c>
      <c r="D53" s="2" t="s">
        <v>41</v>
      </c>
      <c r="E53" s="2" t="s">
        <v>11</v>
      </c>
      <c r="F53" s="2" t="s">
        <v>28</v>
      </c>
      <c r="G53" s="2" t="s">
        <v>30</v>
      </c>
      <c r="H53" s="2" t="s">
        <v>34</v>
      </c>
      <c r="I53" s="2" t="s">
        <v>71</v>
      </c>
      <c r="J53" s="2" t="s">
        <v>166</v>
      </c>
      <c r="K53" s="1" t="str">
        <f t="shared" si="3"/>
        <v>+1</v>
      </c>
      <c r="L53" s="1" t="str">
        <f t="shared" si="4"/>
        <v>10"</v>
      </c>
      <c r="M53" s="1" t="str">
        <f t="shared" si="5"/>
        <v>Lose Damage bonus if jams</v>
      </c>
      <c r="N53" s="1" t="s">
        <v>196</v>
      </c>
    </row>
    <row r="54" spans="1:14" x14ac:dyDescent="0.35">
      <c r="A54" s="1" t="s">
        <v>168</v>
      </c>
      <c r="B54" s="2" t="s">
        <v>20</v>
      </c>
      <c r="C54" s="2" t="s">
        <v>12</v>
      </c>
      <c r="D54" s="2" t="s">
        <v>12</v>
      </c>
      <c r="E54" s="2" t="s">
        <v>11</v>
      </c>
      <c r="F54" s="2" t="s">
        <v>12</v>
      </c>
      <c r="G54" s="2" t="s">
        <v>13</v>
      </c>
      <c r="H54" s="2" t="s">
        <v>31</v>
      </c>
      <c r="I54" s="2" t="s">
        <v>169</v>
      </c>
      <c r="J54" s="2" t="s">
        <v>54</v>
      </c>
      <c r="K54" s="1" t="str">
        <f t="shared" si="3"/>
        <v>-</v>
      </c>
      <c r="L54" s="1" t="str">
        <f t="shared" si="4"/>
        <v>10"</v>
      </c>
      <c r="M54" s="1" t="str">
        <f t="shared" si="5"/>
        <v>-</v>
      </c>
      <c r="N54" s="1" t="s">
        <v>196</v>
      </c>
    </row>
    <row r="55" spans="1:14" x14ac:dyDescent="0.35">
      <c r="A55" s="1" t="s">
        <v>170</v>
      </c>
      <c r="B55" s="2" t="s">
        <v>20</v>
      </c>
      <c r="C55" s="2" t="s">
        <v>17</v>
      </c>
      <c r="D55" s="2" t="s">
        <v>17</v>
      </c>
      <c r="E55" s="2" t="s">
        <v>11</v>
      </c>
      <c r="F55" s="2" t="s">
        <v>12</v>
      </c>
      <c r="G55" s="2" t="s">
        <v>13</v>
      </c>
      <c r="H55" s="2" t="s">
        <v>31</v>
      </c>
      <c r="I55" s="2" t="s">
        <v>171</v>
      </c>
      <c r="J55" s="2" t="s">
        <v>52</v>
      </c>
      <c r="K55" s="1" t="str">
        <f t="shared" si="3"/>
        <v>-1</v>
      </c>
      <c r="L55" s="1" t="str">
        <f t="shared" si="4"/>
        <v>-</v>
      </c>
      <c r="M55" s="1" t="str">
        <f t="shared" si="5"/>
        <v>-</v>
      </c>
      <c r="N55" s="1" t="s">
        <v>196</v>
      </c>
    </row>
    <row r="56" spans="1:14" x14ac:dyDescent="0.35">
      <c r="A56" s="1" t="s">
        <v>172</v>
      </c>
      <c r="B56" s="2" t="s">
        <v>20</v>
      </c>
      <c r="C56" s="2" t="s">
        <v>17</v>
      </c>
      <c r="D56" s="2" t="s">
        <v>17</v>
      </c>
      <c r="E56" s="2" t="s">
        <v>11</v>
      </c>
      <c r="F56" s="2" t="s">
        <v>17</v>
      </c>
      <c r="G56" s="2" t="s">
        <v>30</v>
      </c>
      <c r="H56" s="2" t="s">
        <v>14</v>
      </c>
      <c r="I56" s="2" t="s">
        <v>173</v>
      </c>
      <c r="J56" s="2" t="s">
        <v>54</v>
      </c>
      <c r="K56" s="1" t="str">
        <f t="shared" si="3"/>
        <v>-</v>
      </c>
      <c r="L56" s="1" t="str">
        <f t="shared" si="4"/>
        <v>10"</v>
      </c>
      <c r="M56" s="1" t="str">
        <f t="shared" si="5"/>
        <v>-</v>
      </c>
      <c r="N56" s="1" t="s">
        <v>196</v>
      </c>
    </row>
    <row r="57" spans="1:14" x14ac:dyDescent="0.35">
      <c r="A57" s="1" t="s">
        <v>174</v>
      </c>
      <c r="B57" s="2" t="s">
        <v>27</v>
      </c>
      <c r="C57" s="2" t="s">
        <v>17</v>
      </c>
      <c r="D57" s="2" t="s">
        <v>10</v>
      </c>
      <c r="E57" s="2" t="s">
        <v>29</v>
      </c>
      <c r="F57" s="2" t="s">
        <v>17</v>
      </c>
      <c r="G57" s="2" t="s">
        <v>91</v>
      </c>
      <c r="H57" s="2" t="s">
        <v>31</v>
      </c>
      <c r="I57" s="2" t="s">
        <v>175</v>
      </c>
      <c r="J57" s="2" t="s">
        <v>55</v>
      </c>
      <c r="K57" s="1" t="str">
        <f t="shared" si="3"/>
        <v>-</v>
      </c>
      <c r="L57" s="1" t="str">
        <f t="shared" si="4"/>
        <v>24"</v>
      </c>
      <c r="M57" s="1" t="str">
        <f t="shared" si="5"/>
        <v>-</v>
      </c>
      <c r="N57" s="1" t="s">
        <v>196</v>
      </c>
    </row>
    <row r="58" spans="1:14" x14ac:dyDescent="0.35">
      <c r="A58" s="1" t="s">
        <v>176</v>
      </c>
      <c r="B58" s="2" t="s">
        <v>20</v>
      </c>
      <c r="C58" s="2" t="s">
        <v>28</v>
      </c>
      <c r="D58" s="2" t="s">
        <v>28</v>
      </c>
      <c r="E58" s="2" t="s">
        <v>29</v>
      </c>
      <c r="F58" s="2" t="s">
        <v>28</v>
      </c>
      <c r="G58" s="2" t="s">
        <v>30</v>
      </c>
      <c r="H58" s="2" t="s">
        <v>34</v>
      </c>
      <c r="I58" s="2" t="s">
        <v>177</v>
      </c>
      <c r="J58" s="2" t="s">
        <v>55</v>
      </c>
      <c r="K58" s="1" t="str">
        <f t="shared" si="3"/>
        <v>-</v>
      </c>
      <c r="L58" s="1" t="str">
        <f t="shared" si="4"/>
        <v>24"</v>
      </c>
      <c r="M58" s="1" t="str">
        <f t="shared" si="5"/>
        <v>-</v>
      </c>
      <c r="N58" s="1" t="s">
        <v>196</v>
      </c>
    </row>
    <row r="59" spans="1:14" x14ac:dyDescent="0.35">
      <c r="A59" s="1" t="s">
        <v>178</v>
      </c>
      <c r="B59" s="2" t="s">
        <v>16</v>
      </c>
      <c r="C59" s="2" t="s">
        <v>10</v>
      </c>
      <c r="D59" s="2" t="s">
        <v>28</v>
      </c>
      <c r="E59" s="2" t="s">
        <v>13</v>
      </c>
      <c r="F59" s="2" t="s">
        <v>17</v>
      </c>
      <c r="G59" s="2" t="s">
        <v>11</v>
      </c>
      <c r="H59" s="2" t="s">
        <v>66</v>
      </c>
      <c r="I59" s="2" t="s">
        <v>179</v>
      </c>
      <c r="J59" s="2" t="s">
        <v>86</v>
      </c>
      <c r="K59" s="1" t="str">
        <f t="shared" si="3"/>
        <v>-</v>
      </c>
      <c r="L59" s="1" t="str">
        <f t="shared" si="4"/>
        <v>8"</v>
      </c>
      <c r="M59" s="1" t="str">
        <f t="shared" si="5"/>
        <v>-</v>
      </c>
      <c r="N59" s="1" t="s">
        <v>196</v>
      </c>
    </row>
    <row r="60" spans="1:14" x14ac:dyDescent="0.35">
      <c r="A60" s="1" t="s">
        <v>180</v>
      </c>
      <c r="B60" s="2" t="s">
        <v>16</v>
      </c>
      <c r="C60" s="2" t="s">
        <v>17</v>
      </c>
      <c r="D60" s="2" t="s">
        <v>12</v>
      </c>
      <c r="E60" s="2" t="s">
        <v>13</v>
      </c>
      <c r="F60" s="2" t="s">
        <v>67</v>
      </c>
      <c r="G60" s="2" t="s">
        <v>24</v>
      </c>
      <c r="H60" s="2" t="s">
        <v>66</v>
      </c>
      <c r="I60" s="2" t="s">
        <v>181</v>
      </c>
      <c r="J60" s="2" t="s">
        <v>127</v>
      </c>
      <c r="K60" s="1" t="str">
        <f t="shared" si="3"/>
        <v>+1</v>
      </c>
      <c r="L60" s="1" t="str">
        <f t="shared" si="4"/>
        <v>-</v>
      </c>
      <c r="M60" s="1" t="str">
        <f t="shared" si="5"/>
        <v>-</v>
      </c>
      <c r="N60" s="1" t="s">
        <v>196</v>
      </c>
    </row>
    <row r="61" spans="1:14" x14ac:dyDescent="0.35">
      <c r="A61" s="1" t="s">
        <v>182</v>
      </c>
      <c r="B61" s="2" t="s">
        <v>27</v>
      </c>
      <c r="C61" s="2" t="s">
        <v>154</v>
      </c>
      <c r="D61" s="2" t="s">
        <v>12</v>
      </c>
      <c r="E61" s="2" t="s">
        <v>30</v>
      </c>
      <c r="F61" s="2" t="s">
        <v>183</v>
      </c>
      <c r="G61" s="2" t="s">
        <v>91</v>
      </c>
      <c r="H61" s="2" t="s">
        <v>66</v>
      </c>
      <c r="I61" s="2" t="s">
        <v>184</v>
      </c>
      <c r="J61" s="2" t="s">
        <v>60</v>
      </c>
      <c r="K61" s="1" t="str">
        <f t="shared" si="3"/>
        <v>-</v>
      </c>
      <c r="L61" s="1" t="str">
        <f t="shared" si="4"/>
        <v>-</v>
      </c>
      <c r="M61" s="1" t="str">
        <f t="shared" si="5"/>
        <v>-</v>
      </c>
      <c r="N61" s="1" t="s">
        <v>196</v>
      </c>
    </row>
    <row r="62" spans="1:14" x14ac:dyDescent="0.35">
      <c r="A62" s="1" t="s">
        <v>185</v>
      </c>
      <c r="B62" s="2" t="s">
        <v>16</v>
      </c>
      <c r="C62" s="2" t="s">
        <v>41</v>
      </c>
      <c r="D62" s="2" t="s">
        <v>12</v>
      </c>
      <c r="E62" s="2" t="s">
        <v>46</v>
      </c>
      <c r="F62" s="2" t="s">
        <v>41</v>
      </c>
      <c r="G62" s="2" t="s">
        <v>30</v>
      </c>
      <c r="H62" s="2" t="s">
        <v>66</v>
      </c>
      <c r="I62" s="2" t="s">
        <v>204</v>
      </c>
      <c r="J62" s="2" t="s">
        <v>203</v>
      </c>
      <c r="K62" s="1" t="str">
        <f t="shared" si="3"/>
        <v>+2</v>
      </c>
      <c r="L62" s="1" t="str">
        <f t="shared" si="4"/>
        <v>-</v>
      </c>
      <c r="M62" s="1" t="str">
        <f t="shared" si="5"/>
        <v>-</v>
      </c>
      <c r="N62" s="1" t="s">
        <v>196</v>
      </c>
    </row>
    <row r="63" spans="1:14" x14ac:dyDescent="0.35">
      <c r="A63" s="1" t="s">
        <v>186</v>
      </c>
      <c r="B63" s="2" t="s">
        <v>16</v>
      </c>
      <c r="C63" s="2" t="s">
        <v>41</v>
      </c>
      <c r="D63" s="2" t="s">
        <v>12</v>
      </c>
      <c r="E63" s="2" t="s">
        <v>13</v>
      </c>
      <c r="F63" s="2" t="s">
        <v>28</v>
      </c>
      <c r="G63" s="2" t="s">
        <v>13</v>
      </c>
      <c r="H63" s="2" t="s">
        <v>66</v>
      </c>
      <c r="I63" s="2" t="s">
        <v>181</v>
      </c>
      <c r="J63" s="2" t="s">
        <v>203</v>
      </c>
      <c r="K63" s="1" t="str">
        <f t="shared" si="3"/>
        <v>+2</v>
      </c>
      <c r="L63" s="1" t="str">
        <f t="shared" si="4"/>
        <v>-</v>
      </c>
      <c r="M63" s="1" t="str">
        <f t="shared" si="5"/>
        <v>-</v>
      </c>
      <c r="N63" s="1" t="s">
        <v>196</v>
      </c>
    </row>
    <row r="64" spans="1:14" x14ac:dyDescent="0.35">
      <c r="A64" s="1" t="s">
        <v>187</v>
      </c>
      <c r="B64" s="2" t="s">
        <v>16</v>
      </c>
      <c r="C64" s="2" t="s">
        <v>10</v>
      </c>
      <c r="D64" s="2" t="s">
        <v>12</v>
      </c>
      <c r="E64" s="2" t="s">
        <v>13</v>
      </c>
      <c r="F64" s="2" t="s">
        <v>17</v>
      </c>
      <c r="G64" s="2" t="s">
        <v>11</v>
      </c>
      <c r="H64" s="2" t="s">
        <v>66</v>
      </c>
      <c r="I64" s="2" t="s">
        <v>188</v>
      </c>
      <c r="J64" s="2" t="s">
        <v>127</v>
      </c>
      <c r="K64" s="1" t="str">
        <f t="shared" si="3"/>
        <v>+1</v>
      </c>
      <c r="L64" s="1" t="str">
        <f t="shared" si="4"/>
        <v>-</v>
      </c>
      <c r="M64" s="1" t="str">
        <f t="shared" si="5"/>
        <v>-</v>
      </c>
      <c r="N64" s="1" t="s">
        <v>196</v>
      </c>
    </row>
    <row r="65" spans="1:14" x14ac:dyDescent="0.35">
      <c r="A65" s="1" t="s">
        <v>189</v>
      </c>
      <c r="B65" s="2" t="s">
        <v>27</v>
      </c>
      <c r="C65" s="2" t="s">
        <v>17</v>
      </c>
      <c r="D65" s="2" t="s">
        <v>12</v>
      </c>
      <c r="E65" s="2" t="s">
        <v>11</v>
      </c>
      <c r="F65" s="2" t="s">
        <v>67</v>
      </c>
      <c r="G65" s="2" t="s">
        <v>11</v>
      </c>
      <c r="H65" s="2" t="s">
        <v>66</v>
      </c>
      <c r="I65" s="2" t="s">
        <v>190</v>
      </c>
      <c r="J65" s="2" t="s">
        <v>60</v>
      </c>
      <c r="K65" s="1" t="str">
        <f t="shared" si="3"/>
        <v>-</v>
      </c>
      <c r="L65" s="1" t="str">
        <f t="shared" si="4"/>
        <v>-</v>
      </c>
      <c r="M65" s="1" t="str">
        <f t="shared" si="5"/>
        <v>-</v>
      </c>
      <c r="N65" s="1" t="s">
        <v>196</v>
      </c>
    </row>
    <row r="66" spans="1:14" x14ac:dyDescent="0.35">
      <c r="A66" s="1" t="s">
        <v>191</v>
      </c>
      <c r="B66" s="2" t="s">
        <v>27</v>
      </c>
      <c r="C66" s="2" t="s">
        <v>17</v>
      </c>
      <c r="D66" s="2" t="s">
        <v>12</v>
      </c>
      <c r="E66" s="2" t="s">
        <v>11</v>
      </c>
      <c r="F66" s="2" t="s">
        <v>67</v>
      </c>
      <c r="G66" s="2" t="s">
        <v>11</v>
      </c>
      <c r="H66" s="2" t="s">
        <v>66</v>
      </c>
      <c r="I66" s="2" t="s">
        <v>192</v>
      </c>
      <c r="J66" s="2" t="s">
        <v>60</v>
      </c>
      <c r="K66" s="1" t="str">
        <f t="shared" ref="K66:K93" si="6">VLOOKUP(J66,Weapons,2,FALSE)</f>
        <v>-</v>
      </c>
      <c r="L66" s="1" t="str">
        <f t="shared" si="4"/>
        <v>-</v>
      </c>
      <c r="M66" s="1" t="str">
        <f t="shared" si="5"/>
        <v>-</v>
      </c>
      <c r="N66" s="1" t="s">
        <v>196</v>
      </c>
    </row>
    <row r="67" spans="1:14" x14ac:dyDescent="0.35">
      <c r="A67" s="1" t="s">
        <v>193</v>
      </c>
      <c r="B67" s="2" t="s">
        <v>27</v>
      </c>
      <c r="C67" s="2" t="s">
        <v>17</v>
      </c>
      <c r="D67" s="2" t="s">
        <v>12</v>
      </c>
      <c r="E67" s="2" t="s">
        <v>11</v>
      </c>
      <c r="F67" s="2" t="s">
        <v>67</v>
      </c>
      <c r="G67" s="2" t="s">
        <v>11</v>
      </c>
      <c r="H67" s="2" t="s">
        <v>66</v>
      </c>
      <c r="I67" s="2" t="s">
        <v>192</v>
      </c>
      <c r="J67" s="2" t="s">
        <v>55</v>
      </c>
      <c r="K67" s="1" t="str">
        <f t="shared" si="6"/>
        <v>-</v>
      </c>
      <c r="L67" s="1" t="str">
        <f t="shared" si="4"/>
        <v>24"</v>
      </c>
      <c r="M67" s="1" t="str">
        <f t="shared" si="5"/>
        <v>-</v>
      </c>
      <c r="N67" s="1" t="s">
        <v>196</v>
      </c>
    </row>
    <row r="68" spans="1:14" x14ac:dyDescent="0.35">
      <c r="A68" s="1" t="s">
        <v>198</v>
      </c>
      <c r="B68" s="2" t="s">
        <v>16</v>
      </c>
      <c r="C68" s="2" t="s">
        <v>154</v>
      </c>
      <c r="D68" s="2" t="s">
        <v>17</v>
      </c>
      <c r="E68" s="2" t="s">
        <v>11</v>
      </c>
      <c r="F68" s="2" t="s">
        <v>28</v>
      </c>
      <c r="G68" s="2" t="s">
        <v>30</v>
      </c>
      <c r="H68" s="2" t="s">
        <v>34</v>
      </c>
      <c r="I68" s="2" t="s">
        <v>279</v>
      </c>
      <c r="J68" s="2" t="s">
        <v>200</v>
      </c>
      <c r="K68" s="1" t="s">
        <v>17</v>
      </c>
      <c r="L68" s="1" t="s">
        <v>66</v>
      </c>
      <c r="M68" s="1" t="s">
        <v>201</v>
      </c>
      <c r="N68" s="1" t="s">
        <v>199</v>
      </c>
    </row>
    <row r="69" spans="1:14" x14ac:dyDescent="0.35">
      <c r="A69" s="1" t="s">
        <v>202</v>
      </c>
      <c r="B69" s="2" t="s">
        <v>20</v>
      </c>
      <c r="C69" s="2" t="s">
        <v>28</v>
      </c>
      <c r="D69" s="2" t="s">
        <v>12</v>
      </c>
      <c r="E69" s="2" t="s">
        <v>29</v>
      </c>
      <c r="F69" s="2" t="s">
        <v>12</v>
      </c>
      <c r="G69" s="2" t="s">
        <v>13</v>
      </c>
      <c r="H69" s="2" t="s">
        <v>14</v>
      </c>
      <c r="I69" s="2" t="s">
        <v>210</v>
      </c>
      <c r="J69" s="2" t="s">
        <v>53</v>
      </c>
      <c r="K69" s="1" t="str">
        <f t="shared" si="6"/>
        <v>-</v>
      </c>
      <c r="L69" s="1" t="str">
        <f t="shared" ref="L69" si="7">VLOOKUP(J69,Weapons,3,FALSE)</f>
        <v>-</v>
      </c>
      <c r="M69" s="1" t="str">
        <f t="shared" ref="M69" si="8">VLOOKUP(J69,Weapons,4,FALSE)</f>
        <v>-</v>
      </c>
      <c r="N69" s="1" t="s">
        <v>199</v>
      </c>
    </row>
    <row r="70" spans="1:14" x14ac:dyDescent="0.35">
      <c r="A70" s="1" t="s">
        <v>211</v>
      </c>
      <c r="B70" s="2" t="s">
        <v>20</v>
      </c>
      <c r="C70" s="2" t="s">
        <v>28</v>
      </c>
      <c r="D70" s="2" t="s">
        <v>10</v>
      </c>
      <c r="E70" s="2" t="s">
        <v>11</v>
      </c>
      <c r="F70" s="2" t="s">
        <v>28</v>
      </c>
      <c r="G70" s="2" t="s">
        <v>13</v>
      </c>
      <c r="H70" s="2" t="s">
        <v>34</v>
      </c>
      <c r="I70" s="2" t="s">
        <v>212</v>
      </c>
      <c r="J70" s="2" t="s">
        <v>55</v>
      </c>
      <c r="K70" s="1" t="str">
        <f t="shared" si="6"/>
        <v>-</v>
      </c>
      <c r="L70" s="1" t="str">
        <f t="shared" ref="L70" si="9">VLOOKUP(J70,Weapons,3,FALSE)</f>
        <v>24"</v>
      </c>
      <c r="M70" s="1" t="str">
        <f t="shared" ref="M70" si="10">VLOOKUP(J70,Weapons,4,FALSE)</f>
        <v>-</v>
      </c>
      <c r="N70" s="1" t="s">
        <v>199</v>
      </c>
    </row>
    <row r="71" spans="1:14" x14ac:dyDescent="0.35">
      <c r="A71" s="1" t="s">
        <v>213</v>
      </c>
      <c r="B71" s="2" t="s">
        <v>20</v>
      </c>
      <c r="C71" s="2" t="s">
        <v>28</v>
      </c>
      <c r="D71" s="2" t="s">
        <v>28</v>
      </c>
      <c r="E71" s="2" t="s">
        <v>11</v>
      </c>
      <c r="F71" s="2" t="s">
        <v>17</v>
      </c>
      <c r="G71" s="2" t="s">
        <v>30</v>
      </c>
      <c r="H71" s="2" t="s">
        <v>34</v>
      </c>
      <c r="I71" s="2" t="s">
        <v>214</v>
      </c>
      <c r="J71" s="2" t="s">
        <v>55</v>
      </c>
      <c r="K71" s="1" t="str">
        <f t="shared" si="6"/>
        <v>-</v>
      </c>
      <c r="L71" s="1" t="str">
        <f t="shared" ref="L71" si="11">VLOOKUP(J71,Weapons,3,FALSE)</f>
        <v>24"</v>
      </c>
      <c r="M71" s="1" t="str">
        <f t="shared" ref="M71" si="12">VLOOKUP(J71,Weapons,4,FALSE)</f>
        <v>-</v>
      </c>
      <c r="N71" s="1" t="s">
        <v>199</v>
      </c>
    </row>
    <row r="72" spans="1:14" x14ac:dyDescent="0.35">
      <c r="A72" s="1" t="s">
        <v>215</v>
      </c>
      <c r="B72" s="2" t="s">
        <v>20</v>
      </c>
      <c r="C72" s="2" t="s">
        <v>183</v>
      </c>
      <c r="D72" s="2" t="s">
        <v>12</v>
      </c>
      <c r="E72" s="2" t="s">
        <v>46</v>
      </c>
      <c r="F72" s="2" t="s">
        <v>28</v>
      </c>
      <c r="G72" s="2" t="s">
        <v>216</v>
      </c>
      <c r="H72" s="2" t="s">
        <v>66</v>
      </c>
      <c r="I72" s="2" t="s">
        <v>219</v>
      </c>
      <c r="J72" s="2" t="s">
        <v>217</v>
      </c>
      <c r="K72" s="1">
        <f t="shared" si="6"/>
        <v>0</v>
      </c>
      <c r="L72" s="1" t="str">
        <f t="shared" ref="L72" si="13">VLOOKUP(J72,Weapons,3,FALSE)</f>
        <v>Template</v>
      </c>
      <c r="M72" s="1" t="str">
        <f t="shared" ref="M72" si="14">VLOOKUP(J72,Weapons,4,FALSE)</f>
        <v>Will TN20 or Poisoned</v>
      </c>
      <c r="N72" s="1" t="s">
        <v>199</v>
      </c>
    </row>
    <row r="73" spans="1:14" x14ac:dyDescent="0.35">
      <c r="A73" s="1" t="s">
        <v>220</v>
      </c>
      <c r="B73" s="2" t="s">
        <v>20</v>
      </c>
      <c r="C73" s="2" t="s">
        <v>41</v>
      </c>
      <c r="D73" s="2" t="s">
        <v>28</v>
      </c>
      <c r="E73" s="2" t="s">
        <v>11</v>
      </c>
      <c r="F73" s="2" t="s">
        <v>154</v>
      </c>
      <c r="G73" s="2" t="s">
        <v>21</v>
      </c>
      <c r="H73" s="2" t="s">
        <v>66</v>
      </c>
      <c r="I73" s="2" t="s">
        <v>280</v>
      </c>
      <c r="J73" s="2" t="s">
        <v>221</v>
      </c>
      <c r="K73" s="1" t="str">
        <f t="shared" si="6"/>
        <v>-</v>
      </c>
      <c r="L73" s="1" t="str">
        <f t="shared" ref="L73" si="15">VLOOKUP(J73,Weapons,3,FALSE)</f>
        <v>16"</v>
      </c>
      <c r="M73" s="1" t="str">
        <f t="shared" ref="M73" si="16">VLOOKUP(J73,Weapons,4,FALSE)</f>
        <v>Suffer equal damage when hits</v>
      </c>
      <c r="N73" s="1" t="s">
        <v>199</v>
      </c>
    </row>
    <row r="74" spans="1:14" x14ac:dyDescent="0.35">
      <c r="A74" s="1" t="s">
        <v>223</v>
      </c>
      <c r="B74" s="2" t="s">
        <v>85</v>
      </c>
      <c r="C74" s="2" t="s">
        <v>17</v>
      </c>
      <c r="D74" s="2" t="s">
        <v>12</v>
      </c>
      <c r="E74" s="2" t="s">
        <v>91</v>
      </c>
      <c r="F74" s="2" t="s">
        <v>12</v>
      </c>
      <c r="G74" s="2" t="s">
        <v>85</v>
      </c>
      <c r="H74" s="2" t="s">
        <v>66</v>
      </c>
      <c r="I74" s="2" t="s">
        <v>224</v>
      </c>
      <c r="J74" s="2" t="s">
        <v>60</v>
      </c>
      <c r="K74" s="1" t="str">
        <f t="shared" si="6"/>
        <v>-</v>
      </c>
      <c r="L74" s="1" t="str">
        <f t="shared" ref="L74:L76" si="17">VLOOKUP(J74,Weapons,3,FALSE)</f>
        <v>-</v>
      </c>
      <c r="M74" s="1" t="str">
        <f t="shared" ref="M74:M76" si="18">VLOOKUP(J74,Weapons,4,FALSE)</f>
        <v>-</v>
      </c>
      <c r="N74" s="1" t="s">
        <v>199</v>
      </c>
    </row>
    <row r="75" spans="1:14" x14ac:dyDescent="0.35">
      <c r="A75" s="1" t="s">
        <v>225</v>
      </c>
      <c r="B75" s="2" t="s">
        <v>20</v>
      </c>
      <c r="C75" s="2" t="s">
        <v>10</v>
      </c>
      <c r="D75" s="2" t="s">
        <v>12</v>
      </c>
      <c r="E75" s="2" t="s">
        <v>11</v>
      </c>
      <c r="F75" s="2" t="s">
        <v>28</v>
      </c>
      <c r="G75" s="2" t="s">
        <v>30</v>
      </c>
      <c r="H75" s="2" t="s">
        <v>66</v>
      </c>
      <c r="I75" s="2" t="s">
        <v>226</v>
      </c>
      <c r="J75" s="2" t="s">
        <v>53</v>
      </c>
      <c r="K75" s="1" t="str">
        <f t="shared" si="6"/>
        <v>-</v>
      </c>
      <c r="L75" s="1" t="str">
        <f t="shared" si="17"/>
        <v>-</v>
      </c>
      <c r="M75" s="1" t="str">
        <f t="shared" si="18"/>
        <v>-</v>
      </c>
      <c r="N75" s="1" t="s">
        <v>199</v>
      </c>
    </row>
    <row r="76" spans="1:14" x14ac:dyDescent="0.35">
      <c r="A76" s="1" t="s">
        <v>227</v>
      </c>
      <c r="B76" s="2" t="s">
        <v>20</v>
      </c>
      <c r="C76" s="2" t="s">
        <v>17</v>
      </c>
      <c r="D76" s="2" t="s">
        <v>12</v>
      </c>
      <c r="E76" s="2" t="s">
        <v>11</v>
      </c>
      <c r="F76" s="2" t="s">
        <v>17</v>
      </c>
      <c r="G76" s="2" t="s">
        <v>13</v>
      </c>
      <c r="H76" s="2" t="s">
        <v>66</v>
      </c>
      <c r="I76" s="2" t="s">
        <v>226</v>
      </c>
      <c r="J76" s="2" t="s">
        <v>53</v>
      </c>
      <c r="K76" s="1" t="str">
        <f t="shared" si="6"/>
        <v>-</v>
      </c>
      <c r="L76" s="1" t="str">
        <f t="shared" si="17"/>
        <v>-</v>
      </c>
      <c r="M76" s="1" t="str">
        <f t="shared" si="18"/>
        <v>-</v>
      </c>
      <c r="N76" s="1" t="s">
        <v>199</v>
      </c>
    </row>
    <row r="77" spans="1:14" x14ac:dyDescent="0.35">
      <c r="A77" s="1" t="s">
        <v>228</v>
      </c>
      <c r="B77" s="2" t="s">
        <v>27</v>
      </c>
      <c r="C77" s="2" t="s">
        <v>41</v>
      </c>
      <c r="D77" s="2" t="s">
        <v>12</v>
      </c>
      <c r="E77" s="2" t="s">
        <v>30</v>
      </c>
      <c r="F77" s="2" t="s">
        <v>12</v>
      </c>
      <c r="G77" s="2" t="s">
        <v>91</v>
      </c>
      <c r="H77" s="2" t="s">
        <v>66</v>
      </c>
      <c r="I77" s="2" t="s">
        <v>229</v>
      </c>
      <c r="J77" s="2" t="s">
        <v>230</v>
      </c>
      <c r="K77" s="1" t="str">
        <f t="shared" si="6"/>
        <v>+2</v>
      </c>
      <c r="L77" s="1" t="str">
        <f t="shared" ref="L77" si="19">VLOOKUP(J77,Weapons,3,FALSE)</f>
        <v>-</v>
      </c>
      <c r="M77" s="1" t="str">
        <f t="shared" ref="M77" si="20">VLOOKUP(J77,Weapons,4,FALSE)</f>
        <v>-</v>
      </c>
      <c r="N77" s="1" t="s">
        <v>199</v>
      </c>
    </row>
    <row r="78" spans="1:14" x14ac:dyDescent="0.35">
      <c r="A78" s="1" t="s">
        <v>231</v>
      </c>
      <c r="B78" s="2" t="s">
        <v>20</v>
      </c>
      <c r="C78" s="2" t="s">
        <v>12</v>
      </c>
      <c r="D78" s="2" t="s">
        <v>12</v>
      </c>
      <c r="E78" s="2" t="s">
        <v>24</v>
      </c>
      <c r="F78" s="2" t="s">
        <v>12</v>
      </c>
      <c r="G78" s="2" t="s">
        <v>20</v>
      </c>
      <c r="H78" s="2" t="s">
        <v>66</v>
      </c>
      <c r="I78" s="2" t="s">
        <v>232</v>
      </c>
      <c r="J78" s="2" t="s">
        <v>60</v>
      </c>
      <c r="K78" s="1" t="str">
        <f t="shared" si="6"/>
        <v>-</v>
      </c>
      <c r="L78" s="1" t="str">
        <f t="shared" ref="L78:L80" si="21">VLOOKUP(J78,Weapons,3,FALSE)</f>
        <v>-</v>
      </c>
      <c r="M78" s="1" t="str">
        <f t="shared" ref="M78:M80" si="22">VLOOKUP(J78,Weapons,4,FALSE)</f>
        <v>-</v>
      </c>
      <c r="N78" s="1" t="s">
        <v>199</v>
      </c>
    </row>
    <row r="79" spans="1:14" x14ac:dyDescent="0.35">
      <c r="A79" s="1" t="s">
        <v>233</v>
      </c>
      <c r="B79" s="2" t="s">
        <v>24</v>
      </c>
      <c r="C79" s="2" t="s">
        <v>28</v>
      </c>
      <c r="D79" s="2" t="s">
        <v>28</v>
      </c>
      <c r="E79" s="2" t="s">
        <v>30</v>
      </c>
      <c r="F79" s="2" t="s">
        <v>17</v>
      </c>
      <c r="G79" s="2" t="s">
        <v>91</v>
      </c>
      <c r="H79" s="2" t="s">
        <v>66</v>
      </c>
      <c r="I79" s="2" t="s">
        <v>234</v>
      </c>
      <c r="J79" s="2" t="s">
        <v>235</v>
      </c>
      <c r="K79" s="1" t="str">
        <f t="shared" si="6"/>
        <v>+3</v>
      </c>
      <c r="L79" s="1" t="str">
        <f t="shared" si="21"/>
        <v>Special</v>
      </c>
      <c r="M79" s="1" t="str">
        <f t="shared" si="22"/>
        <v>LP p86</v>
      </c>
      <c r="N79" s="1" t="s">
        <v>199</v>
      </c>
    </row>
    <row r="80" spans="1:14" x14ac:dyDescent="0.35">
      <c r="A80" s="1" t="s">
        <v>238</v>
      </c>
      <c r="B80" s="2" t="s">
        <v>14</v>
      </c>
      <c r="C80" s="2" t="s">
        <v>10</v>
      </c>
      <c r="D80" s="2" t="s">
        <v>10</v>
      </c>
      <c r="E80" s="2" t="s">
        <v>24</v>
      </c>
      <c r="F80" s="2" t="s">
        <v>12</v>
      </c>
      <c r="G80" s="2" t="s">
        <v>11</v>
      </c>
      <c r="H80" s="2" t="s">
        <v>66</v>
      </c>
      <c r="I80" s="2" t="s">
        <v>239</v>
      </c>
      <c r="J80" s="2" t="s">
        <v>240</v>
      </c>
      <c r="K80" s="1" t="str">
        <f t="shared" si="6"/>
        <v>-</v>
      </c>
      <c r="L80" s="1" t="str">
        <f t="shared" si="21"/>
        <v>3"</v>
      </c>
      <c r="M80" s="1" t="str">
        <f t="shared" si="22"/>
        <v>Automatic attack, pull to combat if dmg</v>
      </c>
      <c r="N80" s="1" t="s">
        <v>199</v>
      </c>
    </row>
    <row r="81" spans="1:14" x14ac:dyDescent="0.35">
      <c r="A81" s="1" t="s">
        <v>243</v>
      </c>
      <c r="B81" s="2" t="s">
        <v>20</v>
      </c>
      <c r="C81" s="2" t="s">
        <v>10</v>
      </c>
      <c r="D81" s="2" t="s">
        <v>10</v>
      </c>
      <c r="E81" s="2" t="s">
        <v>11</v>
      </c>
      <c r="F81" s="2" t="s">
        <v>17</v>
      </c>
      <c r="G81" s="2" t="s">
        <v>30</v>
      </c>
      <c r="H81" s="2" t="s">
        <v>21</v>
      </c>
      <c r="I81" s="2" t="s">
        <v>245</v>
      </c>
      <c r="J81" s="2" t="s">
        <v>55</v>
      </c>
      <c r="K81" s="1" t="str">
        <f t="shared" si="6"/>
        <v>-</v>
      </c>
      <c r="L81" s="1" t="str">
        <f t="shared" ref="L81:L85" si="23">VLOOKUP(J81,Weapons,3,FALSE)</f>
        <v>24"</v>
      </c>
      <c r="M81" s="1" t="str">
        <f t="shared" ref="M81:M85" si="24">VLOOKUP(J81,Weapons,4,FALSE)</f>
        <v>-</v>
      </c>
      <c r="N81" s="1" t="s">
        <v>244</v>
      </c>
    </row>
    <row r="82" spans="1:14" x14ac:dyDescent="0.35">
      <c r="A82" s="1" t="s">
        <v>246</v>
      </c>
      <c r="B82" s="2" t="s">
        <v>20</v>
      </c>
      <c r="C82" s="2" t="s">
        <v>10</v>
      </c>
      <c r="D82" s="2" t="s">
        <v>28</v>
      </c>
      <c r="E82" s="2" t="s">
        <v>11</v>
      </c>
      <c r="F82" s="2" t="s">
        <v>10</v>
      </c>
      <c r="G82" s="2" t="s">
        <v>30</v>
      </c>
      <c r="H82" s="2" t="s">
        <v>34</v>
      </c>
      <c r="I82" s="2" t="s">
        <v>281</v>
      </c>
      <c r="J82" s="2" t="s">
        <v>55</v>
      </c>
      <c r="K82" s="1" t="str">
        <f t="shared" si="6"/>
        <v>-</v>
      </c>
      <c r="L82" s="1" t="str">
        <f t="shared" si="23"/>
        <v>24"</v>
      </c>
      <c r="M82" s="1" t="str">
        <f t="shared" si="24"/>
        <v>-</v>
      </c>
      <c r="N82" s="1" t="s">
        <v>244</v>
      </c>
    </row>
    <row r="83" spans="1:14" x14ac:dyDescent="0.35">
      <c r="A83" s="1" t="s">
        <v>247</v>
      </c>
      <c r="B83" s="2" t="s">
        <v>85</v>
      </c>
      <c r="C83" s="2" t="s">
        <v>41</v>
      </c>
      <c r="D83" s="2" t="s">
        <v>28</v>
      </c>
      <c r="E83" s="2" t="s">
        <v>46</v>
      </c>
      <c r="F83" s="2" t="s">
        <v>28</v>
      </c>
      <c r="G83" s="2" t="s">
        <v>30</v>
      </c>
      <c r="H83" s="2" t="s">
        <v>248</v>
      </c>
      <c r="I83" s="2" t="s">
        <v>255</v>
      </c>
      <c r="J83" s="2" t="s">
        <v>55</v>
      </c>
      <c r="K83" s="1" t="str">
        <f t="shared" si="6"/>
        <v>-</v>
      </c>
      <c r="L83" s="1" t="str">
        <f t="shared" si="23"/>
        <v>24"</v>
      </c>
      <c r="M83" s="1" t="str">
        <f t="shared" si="24"/>
        <v>-</v>
      </c>
      <c r="N83" s="1" t="s">
        <v>244</v>
      </c>
    </row>
    <row r="84" spans="1:14" x14ac:dyDescent="0.35">
      <c r="A84" s="1" t="s">
        <v>249</v>
      </c>
      <c r="B84" s="2" t="s">
        <v>20</v>
      </c>
      <c r="C84" s="2" t="s">
        <v>28</v>
      </c>
      <c r="D84" s="2" t="s">
        <v>28</v>
      </c>
      <c r="E84" s="2" t="s">
        <v>11</v>
      </c>
      <c r="F84" s="2" t="s">
        <v>10</v>
      </c>
      <c r="G84" s="2" t="s">
        <v>30</v>
      </c>
      <c r="H84" s="2" t="s">
        <v>34</v>
      </c>
      <c r="I84" s="2" t="s">
        <v>250</v>
      </c>
      <c r="J84" s="2" t="s">
        <v>55</v>
      </c>
      <c r="K84" s="1" t="str">
        <f t="shared" si="6"/>
        <v>-</v>
      </c>
      <c r="L84" s="1" t="str">
        <f t="shared" si="23"/>
        <v>24"</v>
      </c>
      <c r="M84" s="1" t="str">
        <f t="shared" si="24"/>
        <v>-</v>
      </c>
      <c r="N84" s="1" t="s">
        <v>244</v>
      </c>
    </row>
    <row r="85" spans="1:14" x14ac:dyDescent="0.35">
      <c r="A85" s="1" t="s">
        <v>251</v>
      </c>
      <c r="B85" s="2" t="s">
        <v>20</v>
      </c>
      <c r="C85" s="2" t="s">
        <v>28</v>
      </c>
      <c r="D85" s="2" t="s">
        <v>28</v>
      </c>
      <c r="E85" s="2" t="s">
        <v>11</v>
      </c>
      <c r="F85" s="2" t="s">
        <v>28</v>
      </c>
      <c r="G85" s="2" t="s">
        <v>30</v>
      </c>
      <c r="H85" s="2" t="s">
        <v>34</v>
      </c>
      <c r="I85" s="2" t="s">
        <v>252</v>
      </c>
      <c r="J85" s="2" t="s">
        <v>54</v>
      </c>
      <c r="K85" s="1" t="str">
        <f t="shared" si="6"/>
        <v>-</v>
      </c>
      <c r="L85" s="1" t="str">
        <f t="shared" si="23"/>
        <v>10"</v>
      </c>
      <c r="M85" s="1" t="str">
        <f t="shared" si="24"/>
        <v>-</v>
      </c>
      <c r="N85" s="1" t="s">
        <v>244</v>
      </c>
    </row>
    <row r="86" spans="1:14" x14ac:dyDescent="0.35">
      <c r="A86" s="1" t="s">
        <v>253</v>
      </c>
      <c r="B86" s="2" t="s">
        <v>27</v>
      </c>
      <c r="C86" s="2" t="s">
        <v>28</v>
      </c>
      <c r="D86" s="2" t="s">
        <v>17</v>
      </c>
      <c r="E86" s="2" t="s">
        <v>29</v>
      </c>
      <c r="F86" s="2" t="s">
        <v>17</v>
      </c>
      <c r="G86" s="2" t="s">
        <v>91</v>
      </c>
      <c r="H86" s="2" t="s">
        <v>66</v>
      </c>
      <c r="I86" s="2" t="s">
        <v>254</v>
      </c>
      <c r="J86" s="2" t="s">
        <v>55</v>
      </c>
      <c r="K86" s="1" t="str">
        <f t="shared" si="6"/>
        <v>-</v>
      </c>
      <c r="L86" s="1" t="str">
        <f t="shared" ref="L86:L87" si="25">VLOOKUP(J86,Weapons,3,FALSE)</f>
        <v>24"</v>
      </c>
      <c r="M86" s="1" t="str">
        <f t="shared" ref="M86:M87" si="26">VLOOKUP(J86,Weapons,4,FALSE)</f>
        <v>-</v>
      </c>
      <c r="N86" s="1" t="s">
        <v>244</v>
      </c>
    </row>
    <row r="87" spans="1:14" x14ac:dyDescent="0.35">
      <c r="A87" s="1" t="s">
        <v>256</v>
      </c>
      <c r="B87" s="2" t="s">
        <v>20</v>
      </c>
      <c r="C87" s="2" t="s">
        <v>257</v>
      </c>
      <c r="D87" s="2" t="s">
        <v>12</v>
      </c>
      <c r="E87" s="2" t="s">
        <v>258</v>
      </c>
      <c r="F87" s="2" t="s">
        <v>257</v>
      </c>
      <c r="G87" s="2" t="s">
        <v>258</v>
      </c>
      <c r="H87" s="2" t="s">
        <v>66</v>
      </c>
      <c r="I87" s="2" t="s">
        <v>259</v>
      </c>
      <c r="J87" s="2" t="s">
        <v>127</v>
      </c>
      <c r="K87" s="1" t="str">
        <f t="shared" si="6"/>
        <v>+1</v>
      </c>
      <c r="L87" s="1" t="str">
        <f t="shared" si="25"/>
        <v>-</v>
      </c>
      <c r="M87" s="1" t="str">
        <f t="shared" si="26"/>
        <v>-</v>
      </c>
      <c r="N87" s="1" t="s">
        <v>244</v>
      </c>
    </row>
    <row r="88" spans="1:14" x14ac:dyDescent="0.35">
      <c r="A88" s="1" t="s">
        <v>260</v>
      </c>
      <c r="B88" s="2" t="s">
        <v>16</v>
      </c>
      <c r="C88" s="2" t="s">
        <v>10</v>
      </c>
      <c r="D88" s="2" t="s">
        <v>28</v>
      </c>
      <c r="E88" s="2" t="s">
        <v>11</v>
      </c>
      <c r="F88" s="2" t="s">
        <v>41</v>
      </c>
      <c r="G88" s="2" t="s">
        <v>11</v>
      </c>
      <c r="H88" s="2" t="s">
        <v>66</v>
      </c>
      <c r="I88" s="2" t="s">
        <v>261</v>
      </c>
      <c r="J88" s="2" t="s">
        <v>120</v>
      </c>
      <c r="K88" s="1" t="str">
        <f t="shared" si="6"/>
        <v>-</v>
      </c>
      <c r="L88" s="1" t="str">
        <f t="shared" ref="L88" si="27">VLOOKUP(J88,Weapons,3,FALSE)</f>
        <v>12"</v>
      </c>
      <c r="M88" s="1" t="str">
        <f t="shared" ref="M88" si="28">VLOOKUP(J88,Weapons,4,FALSE)</f>
        <v>Only triggered during enemy movement</v>
      </c>
      <c r="N88" s="1" t="s">
        <v>244</v>
      </c>
    </row>
    <row r="89" spans="1:14" x14ac:dyDescent="0.35">
      <c r="A89" s="1" t="s">
        <v>262</v>
      </c>
      <c r="B89" s="2" t="s">
        <v>27</v>
      </c>
      <c r="C89" s="2" t="s">
        <v>10</v>
      </c>
      <c r="D89" s="2" t="s">
        <v>10</v>
      </c>
      <c r="E89" s="2" t="s">
        <v>13</v>
      </c>
      <c r="F89" s="2" t="s">
        <v>10</v>
      </c>
      <c r="G89" s="2" t="s">
        <v>91</v>
      </c>
      <c r="H89" s="2" t="s">
        <v>66</v>
      </c>
      <c r="I89" s="2" t="s">
        <v>263</v>
      </c>
      <c r="J89" s="2" t="s">
        <v>236</v>
      </c>
      <c r="K89" s="1" t="s">
        <v>66</v>
      </c>
      <c r="L89" s="1" t="s">
        <v>66</v>
      </c>
      <c r="M89" s="1" t="s">
        <v>264</v>
      </c>
      <c r="N89" s="1" t="s">
        <v>244</v>
      </c>
    </row>
    <row r="90" spans="1:14" x14ac:dyDescent="0.35">
      <c r="A90" s="1" t="s">
        <v>265</v>
      </c>
      <c r="B90" s="2" t="s">
        <v>20</v>
      </c>
      <c r="C90" s="2" t="s">
        <v>10</v>
      </c>
      <c r="D90" s="2" t="s">
        <v>12</v>
      </c>
      <c r="E90" s="2" t="s">
        <v>24</v>
      </c>
      <c r="F90" s="2" t="s">
        <v>132</v>
      </c>
      <c r="G90" s="2" t="s">
        <v>105</v>
      </c>
      <c r="H90" s="2" t="s">
        <v>66</v>
      </c>
      <c r="I90" s="2" t="s">
        <v>266</v>
      </c>
      <c r="J90" s="2" t="s">
        <v>267</v>
      </c>
      <c r="K90" s="1" t="str">
        <f t="shared" si="6"/>
        <v>-</v>
      </c>
      <c r="L90" s="1" t="str">
        <f t="shared" ref="L90" si="29">VLOOKUP(J90,Weapons,3,FALSE)</f>
        <v>LoS</v>
      </c>
      <c r="M90" s="1" t="str">
        <f t="shared" ref="M90" si="30">VLOOKUP(J90,Weapons,4,FALSE)</f>
        <v>Use Will instead of S/F. No cover. Def A = 8+W</v>
      </c>
      <c r="N90" s="1" t="s">
        <v>244</v>
      </c>
    </row>
    <row r="91" spans="1:14" x14ac:dyDescent="0.35">
      <c r="A91" s="1" t="s">
        <v>270</v>
      </c>
      <c r="B91" s="2" t="s">
        <v>20</v>
      </c>
      <c r="C91" s="2" t="s">
        <v>10</v>
      </c>
      <c r="D91" s="2" t="s">
        <v>10</v>
      </c>
      <c r="E91" s="2" t="s">
        <v>11</v>
      </c>
      <c r="F91" s="2" t="s">
        <v>28</v>
      </c>
      <c r="G91" s="2" t="s">
        <v>13</v>
      </c>
      <c r="H91" s="2" t="s">
        <v>66</v>
      </c>
      <c r="I91" s="2" t="s">
        <v>271</v>
      </c>
      <c r="J91" s="2" t="s">
        <v>272</v>
      </c>
      <c r="K91" s="1" t="str">
        <f t="shared" si="6"/>
        <v>+2</v>
      </c>
      <c r="L91" s="1" t="str">
        <f t="shared" ref="L91:L93" si="31">VLOOKUP(J91,Weapons,3,FALSE)</f>
        <v>Template</v>
      </c>
      <c r="M91" s="1" t="str">
        <f t="shared" ref="M91:M93" si="32">VLOOKUP(J91,Weapons,4,FALSE)</f>
        <v>Treat as Flamethrower</v>
      </c>
      <c r="N91" s="1" t="s">
        <v>244</v>
      </c>
    </row>
    <row r="92" spans="1:14" x14ac:dyDescent="0.35">
      <c r="A92" s="1" t="s">
        <v>274</v>
      </c>
      <c r="B92" s="2" t="s">
        <v>20</v>
      </c>
      <c r="C92" s="2" t="s">
        <v>154</v>
      </c>
      <c r="D92" s="2" t="s">
        <v>12</v>
      </c>
      <c r="E92" s="2" t="s">
        <v>13</v>
      </c>
      <c r="F92" s="2" t="s">
        <v>28</v>
      </c>
      <c r="G92" s="2" t="s">
        <v>105</v>
      </c>
      <c r="H92" s="2" t="s">
        <v>66</v>
      </c>
      <c r="I92" s="2" t="s">
        <v>275</v>
      </c>
      <c r="J92" s="2" t="s">
        <v>203</v>
      </c>
      <c r="K92" s="1" t="str">
        <f t="shared" si="6"/>
        <v>+2</v>
      </c>
      <c r="L92" s="1" t="str">
        <f t="shared" si="31"/>
        <v>-</v>
      </c>
      <c r="M92" s="1" t="str">
        <f t="shared" si="32"/>
        <v>-</v>
      </c>
      <c r="N92" s="1" t="s">
        <v>244</v>
      </c>
    </row>
    <row r="93" spans="1:14" x14ac:dyDescent="0.35">
      <c r="A93" s="1" t="s">
        <v>276</v>
      </c>
      <c r="B93" s="2" t="s">
        <v>27</v>
      </c>
      <c r="C93" s="2" t="s">
        <v>10</v>
      </c>
      <c r="D93" s="2" t="s">
        <v>12</v>
      </c>
      <c r="E93" s="2" t="s">
        <v>11</v>
      </c>
      <c r="F93" s="2" t="s">
        <v>17</v>
      </c>
      <c r="G93" s="2" t="s">
        <v>11</v>
      </c>
      <c r="H93" s="2" t="s">
        <v>66</v>
      </c>
      <c r="I93" s="2" t="s">
        <v>277</v>
      </c>
      <c r="J93" s="2" t="s">
        <v>112</v>
      </c>
      <c r="K93" s="1" t="str">
        <f t="shared" si="6"/>
        <v>-1</v>
      </c>
      <c r="L93" s="1" t="str">
        <f t="shared" si="31"/>
        <v>-</v>
      </c>
      <c r="M93" s="1" t="str">
        <f t="shared" si="32"/>
        <v>-</v>
      </c>
      <c r="N93" s="1" t="s">
        <v>244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7"/>
  <sheetViews>
    <sheetView workbookViewId="0">
      <selection activeCell="D29" sqref="D29"/>
    </sheetView>
  </sheetViews>
  <sheetFormatPr defaultRowHeight="14.5" x14ac:dyDescent="0.35"/>
  <sheetData>
    <row r="1" spans="1:4" x14ac:dyDescent="0.35">
      <c r="A1" t="s">
        <v>8</v>
      </c>
      <c r="B1" t="s">
        <v>49</v>
      </c>
      <c r="C1" t="s">
        <v>50</v>
      </c>
      <c r="D1" t="s">
        <v>48</v>
      </c>
    </row>
    <row r="2" spans="1:4" x14ac:dyDescent="0.35">
      <c r="A2" s="1" t="s">
        <v>51</v>
      </c>
      <c r="B2" s="1">
        <v>-2</v>
      </c>
      <c r="C2" s="1" t="s">
        <v>66</v>
      </c>
      <c r="D2" s="1" t="s">
        <v>61</v>
      </c>
    </row>
    <row r="3" spans="1:4" x14ac:dyDescent="0.35">
      <c r="A3" s="1" t="s">
        <v>52</v>
      </c>
      <c r="B3" s="1" t="s">
        <v>67</v>
      </c>
      <c r="C3" s="1" t="s">
        <v>66</v>
      </c>
      <c r="D3" s="1" t="s">
        <v>66</v>
      </c>
    </row>
    <row r="4" spans="1:4" x14ac:dyDescent="0.35">
      <c r="A4" s="1" t="s">
        <v>53</v>
      </c>
      <c r="B4" s="1" t="s">
        <v>66</v>
      </c>
      <c r="C4" s="1" t="s">
        <v>66</v>
      </c>
      <c r="D4" s="1" t="s">
        <v>66</v>
      </c>
    </row>
    <row r="5" spans="1:4" x14ac:dyDescent="0.35">
      <c r="A5" s="1" t="s">
        <v>54</v>
      </c>
      <c r="B5" s="1" t="s">
        <v>66</v>
      </c>
      <c r="C5" s="1" t="s">
        <v>70</v>
      </c>
      <c r="D5" s="1" t="s">
        <v>66</v>
      </c>
    </row>
    <row r="6" spans="1:4" x14ac:dyDescent="0.35">
      <c r="A6" s="1" t="s">
        <v>55</v>
      </c>
      <c r="B6" s="1" t="s">
        <v>66</v>
      </c>
      <c r="C6" s="1" t="s">
        <v>68</v>
      </c>
      <c r="D6" s="1" t="s">
        <v>66</v>
      </c>
    </row>
    <row r="7" spans="1:4" x14ac:dyDescent="0.35">
      <c r="A7" s="1" t="s">
        <v>56</v>
      </c>
      <c r="B7" s="1" t="s">
        <v>17</v>
      </c>
      <c r="C7" s="1" t="s">
        <v>69</v>
      </c>
      <c r="D7" s="1" t="s">
        <v>66</v>
      </c>
    </row>
    <row r="8" spans="1:4" x14ac:dyDescent="0.35">
      <c r="A8" s="1" t="s">
        <v>57</v>
      </c>
      <c r="B8" s="1" t="s">
        <v>10</v>
      </c>
      <c r="C8" s="1" t="s">
        <v>68</v>
      </c>
      <c r="D8" s="1" t="s">
        <v>62</v>
      </c>
    </row>
    <row r="9" spans="1:4" x14ac:dyDescent="0.35">
      <c r="A9" s="1" t="s">
        <v>58</v>
      </c>
      <c r="B9" s="1" t="s">
        <v>74</v>
      </c>
      <c r="C9" s="1" t="s">
        <v>65</v>
      </c>
      <c r="D9" s="1" t="s">
        <v>63</v>
      </c>
    </row>
    <row r="10" spans="1:4" x14ac:dyDescent="0.35">
      <c r="A10" s="1" t="s">
        <v>59</v>
      </c>
      <c r="B10" s="1" t="s">
        <v>10</v>
      </c>
      <c r="C10" s="1" t="s">
        <v>64</v>
      </c>
      <c r="D10" s="1" t="s">
        <v>66</v>
      </c>
    </row>
    <row r="11" spans="1:4" x14ac:dyDescent="0.35">
      <c r="A11" s="1" t="s">
        <v>60</v>
      </c>
      <c r="B11" s="1" t="s">
        <v>66</v>
      </c>
      <c r="C11" s="1" t="s">
        <v>66</v>
      </c>
      <c r="D11" s="1" t="s">
        <v>66</v>
      </c>
    </row>
    <row r="12" spans="1:4" x14ac:dyDescent="0.35">
      <c r="A12" s="1" t="s">
        <v>86</v>
      </c>
      <c r="B12" s="1" t="s">
        <v>66</v>
      </c>
      <c r="C12" s="1" t="s">
        <v>87</v>
      </c>
      <c r="D12" s="1" t="s">
        <v>66</v>
      </c>
    </row>
    <row r="13" spans="1:4" x14ac:dyDescent="0.35">
      <c r="A13" s="1" t="s">
        <v>99</v>
      </c>
      <c r="B13" s="1" t="s">
        <v>10</v>
      </c>
      <c r="C13" s="1" t="s">
        <v>66</v>
      </c>
      <c r="D13" s="1" t="s">
        <v>100</v>
      </c>
    </row>
    <row r="14" spans="1:4" x14ac:dyDescent="0.35">
      <c r="A14" s="1" t="s">
        <v>102</v>
      </c>
      <c r="B14" s="1" t="s">
        <v>66</v>
      </c>
      <c r="C14" s="1" t="s">
        <v>66</v>
      </c>
      <c r="D14" s="1" t="s">
        <v>103</v>
      </c>
    </row>
    <row r="15" spans="1:4" x14ac:dyDescent="0.35">
      <c r="A15" s="1" t="s">
        <v>112</v>
      </c>
      <c r="B15" s="1" t="s">
        <v>67</v>
      </c>
      <c r="C15" s="1" t="s">
        <v>66</v>
      </c>
      <c r="D15" s="1" t="s">
        <v>66</v>
      </c>
    </row>
    <row r="16" spans="1:4" x14ac:dyDescent="0.35">
      <c r="A16" s="1" t="s">
        <v>120</v>
      </c>
      <c r="B16" s="1" t="s">
        <v>66</v>
      </c>
      <c r="C16" s="1" t="s">
        <v>69</v>
      </c>
      <c r="D16" s="1" t="s">
        <v>121</v>
      </c>
    </row>
    <row r="17" spans="1:4" x14ac:dyDescent="0.35">
      <c r="A17" s="1" t="s">
        <v>127</v>
      </c>
      <c r="B17" s="1" t="s">
        <v>17</v>
      </c>
      <c r="C17" s="1" t="s">
        <v>66</v>
      </c>
      <c r="D17" s="1" t="s">
        <v>66</v>
      </c>
    </row>
    <row r="18" spans="1:4" x14ac:dyDescent="0.35">
      <c r="A18" s="1" t="s">
        <v>138</v>
      </c>
      <c r="B18" s="1" t="s">
        <v>139</v>
      </c>
      <c r="C18" s="1" t="s">
        <v>66</v>
      </c>
      <c r="D18" s="1" t="s">
        <v>66</v>
      </c>
    </row>
    <row r="19" spans="1:4" x14ac:dyDescent="0.35">
      <c r="A19" s="1" t="s">
        <v>144</v>
      </c>
      <c r="B19" s="1" t="s">
        <v>66</v>
      </c>
      <c r="C19" s="1" t="s">
        <v>70</v>
      </c>
      <c r="D19" s="1" t="s">
        <v>146</v>
      </c>
    </row>
    <row r="20" spans="1:4" x14ac:dyDescent="0.35">
      <c r="A20" s="1" t="s">
        <v>166</v>
      </c>
      <c r="B20" s="1" t="s">
        <v>17</v>
      </c>
      <c r="C20" s="1" t="s">
        <v>70</v>
      </c>
      <c r="D20" s="1" t="s">
        <v>167</v>
      </c>
    </row>
    <row r="21" spans="1:4" x14ac:dyDescent="0.35">
      <c r="A21" s="1" t="s">
        <v>203</v>
      </c>
      <c r="B21" s="1" t="s">
        <v>10</v>
      </c>
      <c r="C21" s="1" t="s">
        <v>66</v>
      </c>
      <c r="D21" s="1" t="s">
        <v>66</v>
      </c>
    </row>
    <row r="22" spans="1:4" x14ac:dyDescent="0.35">
      <c r="A22" s="1" t="s">
        <v>217</v>
      </c>
      <c r="B22" s="1">
        <v>0</v>
      </c>
      <c r="C22" s="1" t="s">
        <v>64</v>
      </c>
      <c r="D22" s="1" t="s">
        <v>218</v>
      </c>
    </row>
    <row r="23" spans="1:4" x14ac:dyDescent="0.35">
      <c r="A23" s="1" t="s">
        <v>221</v>
      </c>
      <c r="B23" s="1" t="s">
        <v>66</v>
      </c>
      <c r="C23" s="1" t="s">
        <v>65</v>
      </c>
      <c r="D23" s="1" t="s">
        <v>222</v>
      </c>
    </row>
    <row r="24" spans="1:4" x14ac:dyDescent="0.35">
      <c r="A24" s="1" t="s">
        <v>230</v>
      </c>
      <c r="B24" s="1" t="s">
        <v>10</v>
      </c>
      <c r="C24" s="1" t="s">
        <v>66</v>
      </c>
      <c r="D24" s="1" t="s">
        <v>66</v>
      </c>
    </row>
    <row r="25" spans="1:4" x14ac:dyDescent="0.35">
      <c r="A25" s="1" t="s">
        <v>235</v>
      </c>
      <c r="B25" s="1" t="s">
        <v>28</v>
      </c>
      <c r="C25" s="1" t="s">
        <v>236</v>
      </c>
      <c r="D25" s="1" t="s">
        <v>237</v>
      </c>
    </row>
    <row r="26" spans="1:4" x14ac:dyDescent="0.35">
      <c r="A26" s="1" t="s">
        <v>240</v>
      </c>
      <c r="B26" s="1" t="s">
        <v>66</v>
      </c>
      <c r="C26" s="1" t="s">
        <v>241</v>
      </c>
      <c r="D26" s="1" t="s">
        <v>242</v>
      </c>
    </row>
    <row r="27" spans="1:4" x14ac:dyDescent="0.35">
      <c r="A27" s="1" t="s">
        <v>267</v>
      </c>
      <c r="B27" s="1" t="s">
        <v>66</v>
      </c>
      <c r="C27" s="1" t="s">
        <v>268</v>
      </c>
      <c r="D27" s="1" t="s">
        <v>269</v>
      </c>
    </row>
    <row r="28" spans="1:4" x14ac:dyDescent="0.35">
      <c r="A28" s="1" t="s">
        <v>272</v>
      </c>
      <c r="B28" s="1" t="s">
        <v>10</v>
      </c>
      <c r="C28" s="1" t="s">
        <v>64</v>
      </c>
      <c r="D28" s="1" t="s">
        <v>273</v>
      </c>
    </row>
    <row r="29" spans="1:4" x14ac:dyDescent="0.35">
      <c r="A29" s="1"/>
      <c r="B29" s="1"/>
      <c r="C29" s="1"/>
      <c r="D29" s="1"/>
    </row>
    <row r="30" spans="1:4" x14ac:dyDescent="0.35">
      <c r="A30" s="1"/>
      <c r="B30" s="1"/>
      <c r="C30" s="1"/>
      <c r="D30" s="1"/>
    </row>
    <row r="31" spans="1:4" x14ac:dyDescent="0.35">
      <c r="A31" s="1"/>
      <c r="B31" s="1"/>
      <c r="C31" s="1"/>
      <c r="D31" s="1"/>
    </row>
    <row r="32" spans="1:4" x14ac:dyDescent="0.35">
      <c r="A32" s="1"/>
      <c r="B32" s="1"/>
      <c r="C32" s="1"/>
      <c r="D32" s="1"/>
    </row>
    <row r="33" spans="1:4" x14ac:dyDescent="0.35">
      <c r="A33" s="1"/>
      <c r="B33" s="1"/>
      <c r="C33" s="1"/>
      <c r="D33" s="1"/>
    </row>
    <row r="34" spans="1:4" x14ac:dyDescent="0.35">
      <c r="A34" s="1"/>
      <c r="B34" s="1"/>
      <c r="C34" s="1"/>
      <c r="D34" s="1"/>
    </row>
    <row r="35" spans="1:4" x14ac:dyDescent="0.35">
      <c r="A35" s="1"/>
      <c r="B35" s="1"/>
      <c r="C35" s="1"/>
      <c r="D35" s="1"/>
    </row>
    <row r="36" spans="1:4" x14ac:dyDescent="0.35">
      <c r="A36" s="1"/>
      <c r="B36" s="1"/>
      <c r="C36" s="1"/>
      <c r="D36" s="1"/>
    </row>
    <row r="37" spans="1:4" x14ac:dyDescent="0.35">
      <c r="A37" s="1"/>
      <c r="B37" s="1"/>
      <c r="C37" s="1"/>
      <c r="D37" s="1"/>
    </row>
    <row r="38" spans="1:4" x14ac:dyDescent="0.35">
      <c r="A38" s="1"/>
      <c r="B38" s="1"/>
      <c r="C38" s="1"/>
      <c r="D38" s="1"/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Classes</vt:lpstr>
      <vt:lpstr>Weapons</vt:lpstr>
      <vt:lpstr>Weapons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🐶 😺😺😺</dc:creator>
  <cp:lastModifiedBy>Ben Kirman</cp:lastModifiedBy>
  <dcterms:created xsi:type="dcterms:W3CDTF">2023-08-02T07:44:41Z</dcterms:created>
  <dcterms:modified xsi:type="dcterms:W3CDTF">2024-01-14T19:33:41Z</dcterms:modified>
</cp:coreProperties>
</file>