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pn/"/>
    </mc:Choice>
  </mc:AlternateContent>
  <xr:revisionPtr revIDLastSave="0" documentId="8_{D3862EB1-E680-AC49-A5BD-882CB31099C4}" xr6:coauthVersionLast="46" xr6:coauthVersionMax="46" xr10:uidLastSave="{00000000-0000-0000-0000-000000000000}"/>
  <bookViews>
    <workbookView xWindow="32700" yWindow="3460" windowWidth="28220" windowHeight="16940" tabRatio="500" activeTab="6" xr2:uid="{00000000-000D-0000-FFFF-FFFF00000000}"/>
  </bookViews>
  <sheets>
    <sheet name="Data" sheetId="1" r:id="rId1"/>
    <sheet name="r=0.001" sheetId="9" r:id="rId2"/>
    <sheet name="r=0.0012" sheetId="10" r:id="rId3"/>
    <sheet name="r=0.0014" sheetId="11" r:id="rId4"/>
    <sheet name="r=0.0016" sheetId="12" r:id="rId5"/>
    <sheet name="r=0.0018" sheetId="13" r:id="rId6"/>
    <sheet name="Efficient Frontier" sheetId="2" r:id="rId7"/>
  </sheets>
  <definedNames>
    <definedName name="solver_adj" localSheetId="6" hidden="1">'Efficient Frontier'!$B$6:$G$6</definedName>
    <definedName name="solver_adj" localSheetId="1" hidden="1">'r=0.001'!$V$3:$AC$3</definedName>
    <definedName name="solver_adj" localSheetId="2" hidden="1">'r=0.0012'!$V$3:$AC$3</definedName>
    <definedName name="solver_adj" localSheetId="3" hidden="1">'r=0.0014'!$V$3:$AC$3</definedName>
    <definedName name="solver_adj" localSheetId="4" hidden="1">'r=0.0016'!$V$3:$AC$3</definedName>
    <definedName name="solver_adj" localSheetId="5" hidden="1">'r=0.0018'!$V$3:$AC$3</definedName>
    <definedName name="solver_cvg" localSheetId="6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6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eng" localSheetId="6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st" localSheetId="6" hidden="1">1</definedName>
    <definedName name="solver_itr" localSheetId="6" hidden="1">100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6" hidden="1">'Efficient Frontier'!$H$6</definedName>
    <definedName name="solver_lhs1" localSheetId="1" hidden="1">'r=0.001'!$AD$3</definedName>
    <definedName name="solver_lhs1" localSheetId="2" hidden="1">'r=0.0012'!$AD$3</definedName>
    <definedName name="solver_lhs1" localSheetId="3" hidden="1">'r=0.0014'!$AD$3</definedName>
    <definedName name="solver_lhs1" localSheetId="4" hidden="1">'r=0.0016'!$AD$3</definedName>
    <definedName name="solver_lhs1" localSheetId="5" hidden="1">'r=0.0018'!$AD$3</definedName>
    <definedName name="solver_lhs2" localSheetId="6" hidden="1">'Efficient Frontier'!$N$6</definedName>
    <definedName name="solver_lhs2" localSheetId="1" hidden="1">'r=0.001'!$AG$3</definedName>
    <definedName name="solver_lhs2" localSheetId="2" hidden="1">'r=0.0012'!$AG$3</definedName>
    <definedName name="solver_lhs2" localSheetId="3" hidden="1">'r=0.0014'!$AG$3</definedName>
    <definedName name="solver_lhs2" localSheetId="4" hidden="1">'r=0.0016'!$AG$3</definedName>
    <definedName name="solver_lhs2" localSheetId="5" hidden="1">'r=0.0018'!$AG$3</definedName>
    <definedName name="solver_lin" localSheetId="6" hidden="1">2</definedName>
    <definedName name="solver_lin" localSheetId="1" hidden="1">2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mip" localSheetId="6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6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6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6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6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6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6" hidden="1">2</definedName>
    <definedName name="solver_num" localSheetId="1" hidden="1">2</definedName>
    <definedName name="solver_num" localSheetId="2" hidden="1">2</definedName>
    <definedName name="solver_num" localSheetId="3" hidden="1">2</definedName>
    <definedName name="solver_num" localSheetId="4" hidden="1">2</definedName>
    <definedName name="solver_num" localSheetId="5" hidden="1">2</definedName>
    <definedName name="solver_nwt" localSheetId="6" hidden="1">1</definedName>
    <definedName name="solver_opt" localSheetId="6" hidden="1">'Efficient Frontier'!$L$6</definedName>
    <definedName name="solver_opt" localSheetId="1" hidden="1">'r=0.001'!$AE$3</definedName>
    <definedName name="solver_opt" localSheetId="2" hidden="1">'r=0.0012'!$AE$3</definedName>
    <definedName name="solver_opt" localSheetId="3" hidden="1">'r=0.0014'!$AE$3</definedName>
    <definedName name="solver_opt" localSheetId="4" hidden="1">'r=0.0016'!$AE$3</definedName>
    <definedName name="solver_opt" localSheetId="5" hidden="1">'r=0.0018'!$AE$3</definedName>
    <definedName name="solver_pre" localSheetId="6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6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el1" localSheetId="6" hidden="1">2</definedName>
    <definedName name="solver_rel1" localSheetId="1" hidden="1">2</definedName>
    <definedName name="solver_rel1" localSheetId="2" hidden="1">2</definedName>
    <definedName name="solver_rel1" localSheetId="3" hidden="1">2</definedName>
    <definedName name="solver_rel1" localSheetId="4" hidden="1">2</definedName>
    <definedName name="solver_rel1" localSheetId="5" hidden="1">2</definedName>
    <definedName name="solver_rel2" localSheetId="6" hidden="1">3</definedName>
    <definedName name="solver_rel2" localSheetId="1" hidden="1">3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2" localSheetId="5" hidden="1">3</definedName>
    <definedName name="solver_rhs1" localSheetId="6" hidden="1">1</definedName>
    <definedName name="solver_rhs1" localSheetId="1" hidden="1">1</definedName>
    <definedName name="solver_rhs1" localSheetId="2" hidden="1">1</definedName>
    <definedName name="solver_rhs1" localSheetId="3" hidden="1">1</definedName>
    <definedName name="solver_rhs1" localSheetId="4" hidden="1">1</definedName>
    <definedName name="solver_rhs1" localSheetId="5" hidden="1">1</definedName>
    <definedName name="solver_rhs2" localSheetId="6" hidden="1">'Efficient Frontier'!$P$6</definedName>
    <definedName name="solver_rhs2" localSheetId="1" hidden="1">'r=0.001'!$AI$3</definedName>
    <definedName name="solver_rhs2" localSheetId="2" hidden="1">'r=0.0012'!$AI$3</definedName>
    <definedName name="solver_rhs2" localSheetId="3" hidden="1">'r=0.0014'!$AI$3</definedName>
    <definedName name="solver_rhs2" localSheetId="4" hidden="1">'r=0.0016'!$AI$3</definedName>
    <definedName name="solver_rhs2" localSheetId="5" hidden="1">'r=0.0018'!$AI$3</definedName>
    <definedName name="solver_rlx" localSheetId="6" hidden="1">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6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6" hidden="1">2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ho" localSheetId="6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6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6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6" hidden="1">0.05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6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val" localSheetId="6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6" hidden="1">2</definedName>
    <definedName name="solver_ver" localSheetId="1" hidden="1">2</definedName>
    <definedName name="solver_ver" localSheetId="2" hidden="1">2</definedName>
    <definedName name="solver_ver" localSheetId="3" hidden="1">2</definedName>
    <definedName name="solver_ver" localSheetId="4" hidden="1">2</definedName>
    <definedName name="solver_ver" localSheetId="5" hidden="1">2</definedName>
  </definedNames>
  <calcPr calcId="191029" iterateDelta="9.9999999999999995E-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6" i="2" l="1"/>
  <c r="N6" i="2"/>
  <c r="N5" i="2"/>
  <c r="N4" i="2"/>
  <c r="N3" i="2"/>
  <c r="M5" i="2"/>
  <c r="M4" i="2"/>
  <c r="M3" i="2"/>
  <c r="M6" i="2"/>
  <c r="L6" i="2"/>
  <c r="L5" i="2"/>
  <c r="L4" i="2"/>
  <c r="L3" i="2"/>
  <c r="AD3" i="11" l="1"/>
  <c r="K3" i="10"/>
  <c r="M492" i="1" a="1"/>
  <c r="M492" i="1" s="1"/>
  <c r="M494" i="1"/>
  <c r="M495" i="1"/>
  <c r="M497" i="1"/>
  <c r="M498" i="1"/>
  <c r="M499" i="1"/>
  <c r="T17" i="2" a="1"/>
  <c r="T17" i="2" s="1"/>
  <c r="T18" i="2"/>
  <c r="T19" i="2"/>
  <c r="T20" i="2"/>
  <c r="T22" i="2"/>
  <c r="T23" i="2"/>
  <c r="T24" i="2"/>
  <c r="A17" i="2" a="1"/>
  <c r="A17" i="2" s="1"/>
  <c r="A18" i="2"/>
  <c r="A19" i="2"/>
  <c r="A20" i="2"/>
  <c r="A22" i="2"/>
  <c r="A23" i="2"/>
  <c r="A24" i="2"/>
  <c r="AE3" i="13" a="1"/>
  <c r="AE3" i="13" s="1"/>
  <c r="AE6" i="2" s="1"/>
  <c r="U12" i="13" a="1"/>
  <c r="U12" i="13"/>
  <c r="U13" i="13"/>
  <c r="U14" i="13"/>
  <c r="U15" i="13"/>
  <c r="U16" i="13"/>
  <c r="U17" i="13"/>
  <c r="U18" i="13"/>
  <c r="U19" i="13"/>
  <c r="M3" i="13" a="1"/>
  <c r="M3" i="13" s="1"/>
  <c r="B12" i="13" a="1"/>
  <c r="B12" i="13" s="1"/>
  <c r="B13" i="13"/>
  <c r="B14" i="13"/>
  <c r="B15" i="13"/>
  <c r="B17" i="13"/>
  <c r="B18" i="13"/>
  <c r="B19" i="13"/>
  <c r="U12" i="12" a="1"/>
  <c r="U12" i="12" s="1"/>
  <c r="U13" i="12"/>
  <c r="U14" i="12"/>
  <c r="U15" i="12"/>
  <c r="U17" i="12"/>
  <c r="U18" i="12"/>
  <c r="U19" i="12"/>
  <c r="AE3" i="12" a="1"/>
  <c r="AE3" i="12" s="1"/>
  <c r="AE5" i="2" s="1"/>
  <c r="B12" i="12" a="1"/>
  <c r="B12" i="12" s="1"/>
  <c r="B13" i="12"/>
  <c r="B14" i="12"/>
  <c r="B15" i="12"/>
  <c r="B17" i="12"/>
  <c r="B18" i="12"/>
  <c r="B19" i="12"/>
  <c r="M3" i="12" a="1"/>
  <c r="M3" i="12" s="1"/>
  <c r="AE3" i="11" a="1"/>
  <c r="AE3" i="11" s="1"/>
  <c r="AE4" i="2" s="1"/>
  <c r="U12" i="11" a="1"/>
  <c r="U12" i="11" s="1"/>
  <c r="U13" i="11"/>
  <c r="U14" i="11"/>
  <c r="U15" i="11"/>
  <c r="U17" i="11"/>
  <c r="U18" i="11"/>
  <c r="U19" i="11"/>
  <c r="B12" i="11" a="1"/>
  <c r="B12" i="11"/>
  <c r="B13" i="11"/>
  <c r="B14" i="11"/>
  <c r="B15" i="11"/>
  <c r="B16" i="11"/>
  <c r="B17" i="11"/>
  <c r="B18" i="11"/>
  <c r="B19" i="11"/>
  <c r="M3" i="11" a="1"/>
  <c r="M3" i="11" s="1"/>
  <c r="U12" i="10" a="1"/>
  <c r="U12" i="10" s="1"/>
  <c r="U13" i="10"/>
  <c r="U14" i="10"/>
  <c r="U15" i="10"/>
  <c r="U17" i="10"/>
  <c r="U18" i="10"/>
  <c r="U19" i="10"/>
  <c r="AE3" i="10" a="1"/>
  <c r="AE3" i="10" s="1"/>
  <c r="AE3" i="2" s="1"/>
  <c r="M3" i="10" a="1"/>
  <c r="M3" i="10" s="1"/>
  <c r="B12" i="10" a="1"/>
  <c r="B12" i="10" s="1"/>
  <c r="B13" i="10"/>
  <c r="B14" i="10"/>
  <c r="B15" i="10"/>
  <c r="B17" i="10"/>
  <c r="B18" i="10"/>
  <c r="B19" i="10"/>
  <c r="B12" i="9" a="1"/>
  <c r="B12" i="9" s="1"/>
  <c r="B13" i="9"/>
  <c r="B14" i="9"/>
  <c r="B15" i="9"/>
  <c r="B17" i="9"/>
  <c r="B18" i="9"/>
  <c r="B19" i="9"/>
  <c r="U12" i="9" a="1"/>
  <c r="U12" i="9" s="1"/>
  <c r="U13" i="9"/>
  <c r="U14" i="9"/>
  <c r="U15" i="9"/>
  <c r="U17" i="9"/>
  <c r="U18" i="9"/>
  <c r="U19" i="9"/>
  <c r="AE3" i="9" a="1"/>
  <c r="AE3" i="9" s="1"/>
  <c r="M3" i="9" a="1"/>
  <c r="M3" i="9" s="1"/>
  <c r="A492" i="1" a="1"/>
  <c r="A492" i="1" s="1"/>
  <c r="A494" i="1"/>
  <c r="A495" i="1"/>
  <c r="A497" i="1"/>
  <c r="A498" i="1"/>
  <c r="A499" i="1"/>
  <c r="B492" i="1"/>
  <c r="C12" i="12" s="1" a="1"/>
  <c r="C12" i="12" s="1"/>
  <c r="O3" i="9"/>
  <c r="K3" i="9"/>
  <c r="U18" i="2"/>
  <c r="V18" i="2"/>
  <c r="W18" i="2"/>
  <c r="X18" i="2"/>
  <c r="Y18" i="2"/>
  <c r="Z18" i="2"/>
  <c r="AA18" i="2"/>
  <c r="AB18" i="2"/>
  <c r="U19" i="2"/>
  <c r="V19" i="2"/>
  <c r="W19" i="2"/>
  <c r="X19" i="2"/>
  <c r="Y19" i="2"/>
  <c r="Z19" i="2"/>
  <c r="AA19" i="2"/>
  <c r="AB19" i="2"/>
  <c r="U20" i="2"/>
  <c r="V20" i="2"/>
  <c r="W20" i="2"/>
  <c r="X20" i="2"/>
  <c r="Y20" i="2"/>
  <c r="Z20" i="2"/>
  <c r="AA20" i="2"/>
  <c r="AB20" i="2"/>
  <c r="U21" i="2"/>
  <c r="V21" i="2"/>
  <c r="W21" i="2"/>
  <c r="X21" i="2"/>
  <c r="Y21" i="2"/>
  <c r="Z21" i="2"/>
  <c r="AA21" i="2"/>
  <c r="AB21" i="2"/>
  <c r="U22" i="2"/>
  <c r="V22" i="2"/>
  <c r="W22" i="2"/>
  <c r="X22" i="2"/>
  <c r="Y22" i="2"/>
  <c r="Z22" i="2"/>
  <c r="AA22" i="2"/>
  <c r="AB22" i="2"/>
  <c r="U23" i="2"/>
  <c r="V23" i="2"/>
  <c r="W23" i="2"/>
  <c r="X23" i="2"/>
  <c r="Y23" i="2"/>
  <c r="Z23" i="2"/>
  <c r="AA23" i="2"/>
  <c r="AB23" i="2"/>
  <c r="U24" i="2"/>
  <c r="V24" i="2"/>
  <c r="W24" i="2"/>
  <c r="X24" i="2"/>
  <c r="Y24" i="2"/>
  <c r="Z24" i="2"/>
  <c r="AA24" i="2"/>
  <c r="AB24" i="2"/>
  <c r="V17" i="2"/>
  <c r="W17" i="2"/>
  <c r="X17" i="2"/>
  <c r="Y17" i="2"/>
  <c r="Z17" i="2"/>
  <c r="AA17" i="2"/>
  <c r="AB17" i="2"/>
  <c r="U17" i="2"/>
  <c r="V16" i="2"/>
  <c r="W16" i="2"/>
  <c r="X16" i="2"/>
  <c r="Y16" i="2"/>
  <c r="Z16" i="2"/>
  <c r="AA16" i="2"/>
  <c r="AB16" i="2"/>
  <c r="U16" i="2"/>
  <c r="C19" i="2"/>
  <c r="D19" i="2"/>
  <c r="E19" i="2"/>
  <c r="F19" i="2"/>
  <c r="G19" i="2"/>
  <c r="H19" i="2"/>
  <c r="I19" i="2"/>
  <c r="C20" i="2"/>
  <c r="D20" i="2"/>
  <c r="E20" i="2"/>
  <c r="F20" i="2"/>
  <c r="G20" i="2"/>
  <c r="H20" i="2"/>
  <c r="I20" i="2"/>
  <c r="C21" i="2"/>
  <c r="D21" i="2"/>
  <c r="E21" i="2"/>
  <c r="F21" i="2"/>
  <c r="G21" i="2"/>
  <c r="H21" i="2"/>
  <c r="I21" i="2"/>
  <c r="C22" i="2"/>
  <c r="D22" i="2"/>
  <c r="E22" i="2"/>
  <c r="F22" i="2"/>
  <c r="G22" i="2"/>
  <c r="H22" i="2"/>
  <c r="I22" i="2"/>
  <c r="C23" i="2"/>
  <c r="D23" i="2"/>
  <c r="E23" i="2"/>
  <c r="F23" i="2"/>
  <c r="G23" i="2"/>
  <c r="H23" i="2"/>
  <c r="I23" i="2"/>
  <c r="C24" i="2"/>
  <c r="D24" i="2"/>
  <c r="E24" i="2"/>
  <c r="F24" i="2"/>
  <c r="G24" i="2"/>
  <c r="H24" i="2"/>
  <c r="I24" i="2"/>
  <c r="B24" i="2"/>
  <c r="B23" i="2"/>
  <c r="B22" i="2"/>
  <c r="B21" i="2"/>
  <c r="B20" i="2"/>
  <c r="B19" i="2"/>
  <c r="C16" i="2"/>
  <c r="D16" i="2"/>
  <c r="E16" i="2"/>
  <c r="F16" i="2"/>
  <c r="G16" i="2"/>
  <c r="H16" i="2"/>
  <c r="I16" i="2"/>
  <c r="B16" i="2"/>
  <c r="C17" i="2"/>
  <c r="D17" i="2"/>
  <c r="E17" i="2"/>
  <c r="F17" i="2"/>
  <c r="G17" i="2"/>
  <c r="H17" i="2"/>
  <c r="I17" i="2"/>
  <c r="V12" i="2"/>
  <c r="W12" i="2"/>
  <c r="X12" i="2"/>
  <c r="Y12" i="2"/>
  <c r="Z12" i="2"/>
  <c r="AA12" i="2"/>
  <c r="AB12" i="2"/>
  <c r="U12" i="2"/>
  <c r="V11" i="2"/>
  <c r="W11" i="2"/>
  <c r="X11" i="2"/>
  <c r="Y11" i="2"/>
  <c r="Z11" i="2"/>
  <c r="AA11" i="2"/>
  <c r="AB11" i="2"/>
  <c r="U11" i="2"/>
  <c r="C12" i="2"/>
  <c r="D12" i="2"/>
  <c r="E12" i="2"/>
  <c r="F12" i="2"/>
  <c r="G12" i="2"/>
  <c r="H12" i="2"/>
  <c r="I12" i="2"/>
  <c r="B12" i="2"/>
  <c r="C11" i="2"/>
  <c r="D11" i="2"/>
  <c r="E11" i="2"/>
  <c r="F11" i="2"/>
  <c r="G11" i="2"/>
  <c r="H11" i="2"/>
  <c r="I11" i="2"/>
  <c r="B11" i="2"/>
  <c r="AI6" i="2"/>
  <c r="AI5" i="2"/>
  <c r="AI4" i="2"/>
  <c r="AI3" i="2"/>
  <c r="AI2" i="2"/>
  <c r="V5" i="2"/>
  <c r="W5" i="2"/>
  <c r="X5" i="2"/>
  <c r="Y5" i="2"/>
  <c r="Z5" i="2"/>
  <c r="AA5" i="2"/>
  <c r="AB5" i="2"/>
  <c r="V6" i="2"/>
  <c r="W6" i="2"/>
  <c r="X6" i="2"/>
  <c r="Y6" i="2"/>
  <c r="Z6" i="2"/>
  <c r="AA6" i="2"/>
  <c r="AB6" i="2"/>
  <c r="U6" i="2"/>
  <c r="U5" i="2"/>
  <c r="V4" i="2"/>
  <c r="W4" i="2"/>
  <c r="X4" i="2"/>
  <c r="Y4" i="2"/>
  <c r="Z4" i="2"/>
  <c r="AA4" i="2"/>
  <c r="AB4" i="2"/>
  <c r="U4" i="2"/>
  <c r="V3" i="2"/>
  <c r="W3" i="2"/>
  <c r="X3" i="2"/>
  <c r="Y3" i="2"/>
  <c r="Z3" i="2"/>
  <c r="AA3" i="2"/>
  <c r="AB3" i="2"/>
  <c r="U3" i="2"/>
  <c r="C2" i="2"/>
  <c r="D2" i="2"/>
  <c r="E2" i="2"/>
  <c r="F2" i="2"/>
  <c r="G2" i="2"/>
  <c r="H2" i="2"/>
  <c r="I2" i="2"/>
  <c r="B2" i="2"/>
  <c r="C6" i="2"/>
  <c r="D6" i="2"/>
  <c r="E6" i="2"/>
  <c r="F6" i="2"/>
  <c r="G6" i="2"/>
  <c r="H6" i="2"/>
  <c r="I6" i="2"/>
  <c r="B6" i="2"/>
  <c r="C5" i="2"/>
  <c r="D5" i="2"/>
  <c r="E5" i="2"/>
  <c r="F5" i="2"/>
  <c r="G5" i="2"/>
  <c r="H5" i="2"/>
  <c r="I5" i="2"/>
  <c r="B5" i="2"/>
  <c r="C4" i="2"/>
  <c r="D4" i="2"/>
  <c r="E4" i="2"/>
  <c r="F4" i="2"/>
  <c r="G4" i="2"/>
  <c r="H4" i="2"/>
  <c r="I4" i="2"/>
  <c r="B4" i="2"/>
  <c r="C3" i="2"/>
  <c r="D3" i="2"/>
  <c r="E3" i="2"/>
  <c r="F3" i="2"/>
  <c r="G3" i="2"/>
  <c r="H3" i="2"/>
  <c r="I3" i="2"/>
  <c r="B3" i="2"/>
  <c r="V2" i="2"/>
  <c r="W2" i="2"/>
  <c r="X2" i="2"/>
  <c r="Y2" i="2"/>
  <c r="Z2" i="2"/>
  <c r="AA2" i="2"/>
  <c r="AB2" i="2"/>
  <c r="U2" i="2"/>
  <c r="U1" i="2" a="1"/>
  <c r="U1" i="2" s="1"/>
  <c r="I1" i="2"/>
  <c r="H1" i="2"/>
  <c r="G1" i="2"/>
  <c r="B1" i="2"/>
  <c r="P5" i="2"/>
  <c r="P4" i="2"/>
  <c r="P3" i="2"/>
  <c r="V12" i="13" a="1"/>
  <c r="V12" i="13" s="1"/>
  <c r="AC11" i="13"/>
  <c r="AB11" i="13"/>
  <c r="AA11" i="13"/>
  <c r="Z11" i="13"/>
  <c r="Y11" i="13"/>
  <c r="X11" i="13"/>
  <c r="W11" i="13"/>
  <c r="V11" i="13"/>
  <c r="AC7" i="13"/>
  <c r="AB7" i="13"/>
  <c r="AA7" i="13"/>
  <c r="Z7" i="13"/>
  <c r="Y7" i="13"/>
  <c r="X7" i="13"/>
  <c r="W7" i="13"/>
  <c r="V7" i="13"/>
  <c r="AG3" i="13" s="1"/>
  <c r="AG6" i="2" s="1"/>
  <c r="AD3" i="13"/>
  <c r="V12" i="12" a="1"/>
  <c r="V12" i="12" s="1"/>
  <c r="AC11" i="12"/>
  <c r="AB11" i="12"/>
  <c r="AA11" i="12"/>
  <c r="Z11" i="12"/>
  <c r="Y11" i="12"/>
  <c r="X11" i="12"/>
  <c r="W11" i="12"/>
  <c r="V11" i="12"/>
  <c r="AC7" i="12"/>
  <c r="AB7" i="12"/>
  <c r="AA7" i="12"/>
  <c r="Z7" i="12"/>
  <c r="Y7" i="12"/>
  <c r="X7" i="12"/>
  <c r="W7" i="12"/>
  <c r="V7" i="12"/>
  <c r="AG3" i="12" s="1"/>
  <c r="AG5" i="2" s="1"/>
  <c r="AD3" i="12"/>
  <c r="V12" i="11" a="1"/>
  <c r="V12" i="11" s="1"/>
  <c r="AC11" i="11"/>
  <c r="AB11" i="11"/>
  <c r="AA11" i="11"/>
  <c r="Z11" i="11"/>
  <c r="Y11" i="11"/>
  <c r="X11" i="11"/>
  <c r="W11" i="11"/>
  <c r="V11" i="11"/>
  <c r="AC7" i="11"/>
  <c r="AB7" i="11"/>
  <c r="AA7" i="11"/>
  <c r="Z7" i="11"/>
  <c r="Y7" i="11"/>
  <c r="X7" i="11"/>
  <c r="W7" i="11"/>
  <c r="V7" i="11"/>
  <c r="AG3" i="11" s="1"/>
  <c r="AG4" i="2" s="1"/>
  <c r="V12" i="10" a="1"/>
  <c r="V12" i="10" s="1"/>
  <c r="AC11" i="10"/>
  <c r="AB11" i="10"/>
  <c r="AA11" i="10"/>
  <c r="Z11" i="10"/>
  <c r="Y11" i="10"/>
  <c r="X11" i="10"/>
  <c r="W11" i="10"/>
  <c r="V11" i="10"/>
  <c r="AC7" i="10"/>
  <c r="AB7" i="10"/>
  <c r="AA7" i="10"/>
  <c r="Z7" i="10"/>
  <c r="Y7" i="10"/>
  <c r="X7" i="10"/>
  <c r="W7" i="10"/>
  <c r="V7" i="10"/>
  <c r="AG3" i="10" s="1"/>
  <c r="AG3" i="2" s="1"/>
  <c r="AD3" i="10"/>
  <c r="AG3" i="9"/>
  <c r="AG2" i="2" s="1"/>
  <c r="AD3" i="9"/>
  <c r="V12" i="9" a="1"/>
  <c r="V12" i="9" s="1"/>
  <c r="W11" i="9"/>
  <c r="X11" i="9"/>
  <c r="Y11" i="9"/>
  <c r="Z11" i="9"/>
  <c r="AA11" i="9"/>
  <c r="AB11" i="9"/>
  <c r="AC11" i="9"/>
  <c r="V11" i="9"/>
  <c r="W7" i="9"/>
  <c r="X7" i="9"/>
  <c r="Y7" i="9"/>
  <c r="Z7" i="9"/>
  <c r="AA7" i="9"/>
  <c r="AB7" i="9"/>
  <c r="AC7" i="9"/>
  <c r="V7" i="9"/>
  <c r="J11" i="13"/>
  <c r="I11" i="13"/>
  <c r="H11" i="13"/>
  <c r="G11" i="13"/>
  <c r="F11" i="13"/>
  <c r="E11" i="13"/>
  <c r="D11" i="13"/>
  <c r="C11" i="13"/>
  <c r="J7" i="13"/>
  <c r="I7" i="13"/>
  <c r="H7" i="13"/>
  <c r="G7" i="13"/>
  <c r="F7" i="13"/>
  <c r="E7" i="13"/>
  <c r="D7" i="13"/>
  <c r="C7" i="13"/>
  <c r="O3" i="13" s="1"/>
  <c r="J6" i="13"/>
  <c r="I6" i="13"/>
  <c r="H6" i="13"/>
  <c r="G6" i="13"/>
  <c r="F6" i="13"/>
  <c r="E6" i="13"/>
  <c r="D6" i="13"/>
  <c r="C6" i="13"/>
  <c r="K3" i="13"/>
  <c r="J2" i="13"/>
  <c r="I2" i="13"/>
  <c r="H2" i="13"/>
  <c r="G2" i="13"/>
  <c r="F2" i="13"/>
  <c r="E2" i="13"/>
  <c r="D2" i="13"/>
  <c r="C2" i="13"/>
  <c r="J11" i="12"/>
  <c r="I11" i="12"/>
  <c r="H11" i="12"/>
  <c r="G11" i="12"/>
  <c r="F11" i="12"/>
  <c r="E11" i="12"/>
  <c r="D11" i="12"/>
  <c r="C11" i="12"/>
  <c r="J7" i="12"/>
  <c r="I7" i="12"/>
  <c r="H7" i="12"/>
  <c r="G7" i="12"/>
  <c r="F7" i="12"/>
  <c r="E7" i="12"/>
  <c r="D7" i="12"/>
  <c r="C7" i="12"/>
  <c r="O3" i="12" s="1"/>
  <c r="J6" i="12"/>
  <c r="I6" i="12"/>
  <c r="H6" i="12"/>
  <c r="G6" i="12"/>
  <c r="F6" i="12"/>
  <c r="E6" i="12"/>
  <c r="D6" i="12"/>
  <c r="C6" i="12"/>
  <c r="K3" i="12"/>
  <c r="J2" i="12"/>
  <c r="I2" i="12"/>
  <c r="H2" i="12"/>
  <c r="G2" i="12"/>
  <c r="F2" i="12"/>
  <c r="E2" i="12"/>
  <c r="D2" i="12"/>
  <c r="C2" i="12"/>
  <c r="J11" i="11"/>
  <c r="I11" i="11"/>
  <c r="H11" i="11"/>
  <c r="G11" i="11"/>
  <c r="F11" i="11"/>
  <c r="E11" i="11"/>
  <c r="D11" i="11"/>
  <c r="C11" i="11"/>
  <c r="J7" i="11"/>
  <c r="I7" i="11"/>
  <c r="H7" i="11"/>
  <c r="G7" i="11"/>
  <c r="F7" i="11"/>
  <c r="E7" i="11"/>
  <c r="D7" i="11"/>
  <c r="C7" i="11"/>
  <c r="O3" i="11" s="1"/>
  <c r="J6" i="11"/>
  <c r="I6" i="11"/>
  <c r="H6" i="11"/>
  <c r="G6" i="11"/>
  <c r="F6" i="11"/>
  <c r="E6" i="11"/>
  <c r="D6" i="11"/>
  <c r="C6" i="11"/>
  <c r="K3" i="11"/>
  <c r="J2" i="11"/>
  <c r="I2" i="11"/>
  <c r="H2" i="11"/>
  <c r="G2" i="11"/>
  <c r="F2" i="11"/>
  <c r="E2" i="11"/>
  <c r="D2" i="11"/>
  <c r="C2" i="11"/>
  <c r="J11" i="10"/>
  <c r="I11" i="10"/>
  <c r="H11" i="10"/>
  <c r="G11" i="10"/>
  <c r="F11" i="10"/>
  <c r="E11" i="10"/>
  <c r="D11" i="10"/>
  <c r="C11" i="10"/>
  <c r="J7" i="10"/>
  <c r="I7" i="10"/>
  <c r="H7" i="10"/>
  <c r="G7" i="10"/>
  <c r="F7" i="10"/>
  <c r="E7" i="10"/>
  <c r="D7" i="10"/>
  <c r="C7" i="10"/>
  <c r="O3" i="10" s="1"/>
  <c r="J6" i="10"/>
  <c r="I6" i="10"/>
  <c r="H6" i="10"/>
  <c r="G6" i="10"/>
  <c r="F6" i="10"/>
  <c r="E6" i="10"/>
  <c r="D6" i="10"/>
  <c r="C6" i="10"/>
  <c r="J2" i="10"/>
  <c r="I2" i="10"/>
  <c r="H2" i="10"/>
  <c r="G2" i="10"/>
  <c r="F2" i="10"/>
  <c r="E2" i="10"/>
  <c r="D2" i="10"/>
  <c r="C2" i="10"/>
  <c r="H6" i="9"/>
  <c r="I6" i="9"/>
  <c r="J6" i="9"/>
  <c r="H7" i="9"/>
  <c r="I7" i="9"/>
  <c r="J7" i="9"/>
  <c r="I2" i="9"/>
  <c r="J2" i="9"/>
  <c r="H2" i="9"/>
  <c r="J11" i="9"/>
  <c r="I11" i="9"/>
  <c r="H11" i="9"/>
  <c r="G11" i="9"/>
  <c r="F11" i="9"/>
  <c r="E11" i="9"/>
  <c r="D11" i="9"/>
  <c r="C11" i="9"/>
  <c r="U499" i="1"/>
  <c r="U498" i="1"/>
  <c r="T499" i="1" s="1"/>
  <c r="T498" i="1"/>
  <c r="T497" i="1"/>
  <c r="U497" i="1"/>
  <c r="S497" i="1"/>
  <c r="S496" i="1"/>
  <c r="T496" i="1"/>
  <c r="U496" i="1"/>
  <c r="R499" i="1" s="1"/>
  <c r="R496" i="1"/>
  <c r="R495" i="1"/>
  <c r="S495" i="1"/>
  <c r="Q497" i="1" s="1"/>
  <c r="T495" i="1"/>
  <c r="U495" i="1"/>
  <c r="Q499" i="1" s="1"/>
  <c r="Q495" i="1"/>
  <c r="Q494" i="1"/>
  <c r="R494" i="1"/>
  <c r="S494" i="1"/>
  <c r="P497" i="1" s="1"/>
  <c r="T494" i="1"/>
  <c r="P498" i="1" s="1"/>
  <c r="U494" i="1"/>
  <c r="P494" i="1"/>
  <c r="P493" i="1"/>
  <c r="Q493" i="1"/>
  <c r="R493" i="1"/>
  <c r="S493" i="1"/>
  <c r="O497" i="1" s="1"/>
  <c r="T493" i="1"/>
  <c r="U493" i="1"/>
  <c r="O493" i="1"/>
  <c r="O492" i="1"/>
  <c r="P492" i="1"/>
  <c r="Q492" i="1"/>
  <c r="N495" i="1" s="1"/>
  <c r="R492" i="1"/>
  <c r="N496" i="1" s="1"/>
  <c r="S492" i="1"/>
  <c r="T492" i="1"/>
  <c r="U492" i="1"/>
  <c r="N492" i="1"/>
  <c r="N499" i="1"/>
  <c r="R498" i="1"/>
  <c r="N498" i="1"/>
  <c r="S499" i="1"/>
  <c r="S498" i="1"/>
  <c r="R497" i="1"/>
  <c r="N497" i="1"/>
  <c r="Q498" i="1"/>
  <c r="Q496" i="1"/>
  <c r="P499" i="1"/>
  <c r="P496" i="1"/>
  <c r="P495" i="1"/>
  <c r="N494" i="1"/>
  <c r="O499" i="1"/>
  <c r="O498" i="1"/>
  <c r="O496" i="1"/>
  <c r="O495" i="1"/>
  <c r="O494" i="1"/>
  <c r="N493" i="1"/>
  <c r="U491" i="1"/>
  <c r="T491" i="1"/>
  <c r="S491" i="1"/>
  <c r="R491" i="1"/>
  <c r="Q491" i="1"/>
  <c r="P491" i="1"/>
  <c r="O491" i="1"/>
  <c r="N491" i="1"/>
  <c r="H499" i="1"/>
  <c r="G499" i="1"/>
  <c r="F499" i="1"/>
  <c r="E499" i="1"/>
  <c r="D499" i="1"/>
  <c r="C499" i="1"/>
  <c r="G498" i="1"/>
  <c r="F498" i="1"/>
  <c r="E498" i="1"/>
  <c r="D498" i="1"/>
  <c r="C498" i="1"/>
  <c r="B499" i="1"/>
  <c r="B498" i="1"/>
  <c r="I499" i="1"/>
  <c r="I498" i="1"/>
  <c r="H498" i="1"/>
  <c r="F497" i="1"/>
  <c r="E497" i="1"/>
  <c r="D497" i="1"/>
  <c r="H497" i="1"/>
  <c r="I497" i="1"/>
  <c r="G497" i="1"/>
  <c r="G496" i="1"/>
  <c r="H496" i="1"/>
  <c r="I496" i="1"/>
  <c r="F496" i="1"/>
  <c r="F495" i="1"/>
  <c r="G495" i="1"/>
  <c r="H495" i="1"/>
  <c r="I495" i="1"/>
  <c r="E495" i="1"/>
  <c r="E494" i="1"/>
  <c r="F494" i="1"/>
  <c r="D496" i="1" s="1"/>
  <c r="G494" i="1"/>
  <c r="H494" i="1"/>
  <c r="I494" i="1"/>
  <c r="D494" i="1"/>
  <c r="D493" i="1"/>
  <c r="E493" i="1"/>
  <c r="C495" i="1" s="1"/>
  <c r="F493" i="1"/>
  <c r="G493" i="1"/>
  <c r="C497" i="1" s="1"/>
  <c r="H493" i="1"/>
  <c r="I493" i="1"/>
  <c r="C493" i="1"/>
  <c r="C492" i="1"/>
  <c r="D492" i="1"/>
  <c r="E492" i="1"/>
  <c r="F492" i="1"/>
  <c r="B496" i="1" s="1"/>
  <c r="G492" i="1"/>
  <c r="H492" i="1"/>
  <c r="I492" i="1"/>
  <c r="I491" i="1"/>
  <c r="H491" i="1"/>
  <c r="G491" i="1"/>
  <c r="F491" i="1"/>
  <c r="E491" i="1"/>
  <c r="D491" i="1"/>
  <c r="C491" i="1"/>
  <c r="B491" i="1"/>
  <c r="B497" i="1"/>
  <c r="E496" i="1"/>
  <c r="D495" i="1"/>
  <c r="B495" i="1"/>
  <c r="C496" i="1"/>
  <c r="C494" i="1"/>
  <c r="B493" i="1"/>
  <c r="B494" i="1"/>
  <c r="U470" i="1"/>
  <c r="T470" i="1"/>
  <c r="S470" i="1"/>
  <c r="R470" i="1"/>
  <c r="Q470" i="1"/>
  <c r="P470" i="1"/>
  <c r="O470" i="1"/>
  <c r="N470" i="1"/>
  <c r="U469" i="1"/>
  <c r="T469" i="1"/>
  <c r="S469" i="1"/>
  <c r="R469" i="1"/>
  <c r="Q469" i="1"/>
  <c r="P469" i="1"/>
  <c r="O469" i="1"/>
  <c r="N469" i="1"/>
  <c r="U468" i="1"/>
  <c r="T468" i="1"/>
  <c r="S468" i="1"/>
  <c r="R468" i="1"/>
  <c r="Q468" i="1"/>
  <c r="P468" i="1"/>
  <c r="O468" i="1"/>
  <c r="N468" i="1"/>
  <c r="U467" i="1"/>
  <c r="T467" i="1"/>
  <c r="S467" i="1"/>
  <c r="R467" i="1"/>
  <c r="Q467" i="1"/>
  <c r="P467" i="1"/>
  <c r="O467" i="1"/>
  <c r="N467" i="1"/>
  <c r="U466" i="1"/>
  <c r="T466" i="1"/>
  <c r="S466" i="1"/>
  <c r="R466" i="1"/>
  <c r="Q466" i="1"/>
  <c r="P466" i="1"/>
  <c r="O466" i="1"/>
  <c r="N466" i="1"/>
  <c r="U465" i="1"/>
  <c r="T465" i="1"/>
  <c r="S465" i="1"/>
  <c r="R465" i="1"/>
  <c r="Q465" i="1"/>
  <c r="P465" i="1"/>
  <c r="O465" i="1"/>
  <c r="N465" i="1"/>
  <c r="U464" i="1"/>
  <c r="T464" i="1"/>
  <c r="S464" i="1"/>
  <c r="R464" i="1"/>
  <c r="Q464" i="1"/>
  <c r="P464" i="1"/>
  <c r="O464" i="1"/>
  <c r="N464" i="1"/>
  <c r="U463" i="1"/>
  <c r="T463" i="1"/>
  <c r="S463" i="1"/>
  <c r="R463" i="1"/>
  <c r="Q463" i="1"/>
  <c r="P463" i="1"/>
  <c r="O463" i="1"/>
  <c r="N463" i="1"/>
  <c r="U462" i="1"/>
  <c r="T462" i="1"/>
  <c r="S462" i="1"/>
  <c r="R462" i="1"/>
  <c r="Q462" i="1"/>
  <c r="P462" i="1"/>
  <c r="O462" i="1"/>
  <c r="N462" i="1"/>
  <c r="U461" i="1"/>
  <c r="T461" i="1"/>
  <c r="S461" i="1"/>
  <c r="R461" i="1"/>
  <c r="Q461" i="1"/>
  <c r="P461" i="1"/>
  <c r="O461" i="1"/>
  <c r="N461" i="1"/>
  <c r="U460" i="1"/>
  <c r="T460" i="1"/>
  <c r="S460" i="1"/>
  <c r="R460" i="1"/>
  <c r="Q460" i="1"/>
  <c r="P460" i="1"/>
  <c r="O460" i="1"/>
  <c r="N460" i="1"/>
  <c r="U459" i="1"/>
  <c r="T459" i="1"/>
  <c r="S459" i="1"/>
  <c r="R459" i="1"/>
  <c r="Q459" i="1"/>
  <c r="P459" i="1"/>
  <c r="O459" i="1"/>
  <c r="N459" i="1"/>
  <c r="U458" i="1"/>
  <c r="T458" i="1"/>
  <c r="S458" i="1"/>
  <c r="R458" i="1"/>
  <c r="Q458" i="1"/>
  <c r="P458" i="1"/>
  <c r="O458" i="1"/>
  <c r="N458" i="1"/>
  <c r="U457" i="1"/>
  <c r="T457" i="1"/>
  <c r="S457" i="1"/>
  <c r="R457" i="1"/>
  <c r="Q457" i="1"/>
  <c r="P457" i="1"/>
  <c r="O457" i="1"/>
  <c r="N457" i="1"/>
  <c r="U456" i="1"/>
  <c r="T456" i="1"/>
  <c r="S456" i="1"/>
  <c r="R456" i="1"/>
  <c r="Q456" i="1"/>
  <c r="P456" i="1"/>
  <c r="O456" i="1"/>
  <c r="N456" i="1"/>
  <c r="U455" i="1"/>
  <c r="T455" i="1"/>
  <c r="S455" i="1"/>
  <c r="R455" i="1"/>
  <c r="Q455" i="1"/>
  <c r="P455" i="1"/>
  <c r="O455" i="1"/>
  <c r="N455" i="1"/>
  <c r="U454" i="1"/>
  <c r="T454" i="1"/>
  <c r="S454" i="1"/>
  <c r="R454" i="1"/>
  <c r="Q454" i="1"/>
  <c r="P454" i="1"/>
  <c r="O454" i="1"/>
  <c r="N454" i="1"/>
  <c r="U453" i="1"/>
  <c r="T453" i="1"/>
  <c r="S453" i="1"/>
  <c r="R453" i="1"/>
  <c r="Q453" i="1"/>
  <c r="P453" i="1"/>
  <c r="O453" i="1"/>
  <c r="N453" i="1"/>
  <c r="U452" i="1"/>
  <c r="T452" i="1"/>
  <c r="S452" i="1"/>
  <c r="R452" i="1"/>
  <c r="Q452" i="1"/>
  <c r="P452" i="1"/>
  <c r="O452" i="1"/>
  <c r="N452" i="1"/>
  <c r="U451" i="1"/>
  <c r="T451" i="1"/>
  <c r="S451" i="1"/>
  <c r="R451" i="1"/>
  <c r="Q451" i="1"/>
  <c r="P451" i="1"/>
  <c r="O451" i="1"/>
  <c r="N451" i="1"/>
  <c r="U450" i="1"/>
  <c r="T450" i="1"/>
  <c r="S450" i="1"/>
  <c r="R450" i="1"/>
  <c r="Q450" i="1"/>
  <c r="P450" i="1"/>
  <c r="O450" i="1"/>
  <c r="N450" i="1"/>
  <c r="U449" i="1"/>
  <c r="T449" i="1"/>
  <c r="S449" i="1"/>
  <c r="R449" i="1"/>
  <c r="Q449" i="1"/>
  <c r="P449" i="1"/>
  <c r="O449" i="1"/>
  <c r="N449" i="1"/>
  <c r="U448" i="1"/>
  <c r="T448" i="1"/>
  <c r="S448" i="1"/>
  <c r="R448" i="1"/>
  <c r="Q448" i="1"/>
  <c r="P448" i="1"/>
  <c r="O448" i="1"/>
  <c r="N448" i="1"/>
  <c r="U447" i="1"/>
  <c r="T447" i="1"/>
  <c r="S447" i="1"/>
  <c r="R447" i="1"/>
  <c r="Q447" i="1"/>
  <c r="P447" i="1"/>
  <c r="O447" i="1"/>
  <c r="N447" i="1"/>
  <c r="U446" i="1"/>
  <c r="T446" i="1"/>
  <c r="S446" i="1"/>
  <c r="R446" i="1"/>
  <c r="Q446" i="1"/>
  <c r="P446" i="1"/>
  <c r="O446" i="1"/>
  <c r="N446" i="1"/>
  <c r="U445" i="1"/>
  <c r="T445" i="1"/>
  <c r="S445" i="1"/>
  <c r="R445" i="1"/>
  <c r="Q445" i="1"/>
  <c r="P445" i="1"/>
  <c r="O445" i="1"/>
  <c r="N445" i="1"/>
  <c r="U444" i="1"/>
  <c r="T444" i="1"/>
  <c r="S444" i="1"/>
  <c r="R444" i="1"/>
  <c r="Q444" i="1"/>
  <c r="P444" i="1"/>
  <c r="O444" i="1"/>
  <c r="N444" i="1"/>
  <c r="U443" i="1"/>
  <c r="T443" i="1"/>
  <c r="S443" i="1"/>
  <c r="R443" i="1"/>
  <c r="Q443" i="1"/>
  <c r="P443" i="1"/>
  <c r="O443" i="1"/>
  <c r="N443" i="1"/>
  <c r="U442" i="1"/>
  <c r="T442" i="1"/>
  <c r="S442" i="1"/>
  <c r="R442" i="1"/>
  <c r="Q442" i="1"/>
  <c r="P442" i="1"/>
  <c r="O442" i="1"/>
  <c r="N442" i="1"/>
  <c r="U441" i="1"/>
  <c r="T441" i="1"/>
  <c r="S441" i="1"/>
  <c r="R441" i="1"/>
  <c r="Q441" i="1"/>
  <c r="P441" i="1"/>
  <c r="O441" i="1"/>
  <c r="N441" i="1"/>
  <c r="U440" i="1"/>
  <c r="T440" i="1"/>
  <c r="S440" i="1"/>
  <c r="R440" i="1"/>
  <c r="Q440" i="1"/>
  <c r="P440" i="1"/>
  <c r="O440" i="1"/>
  <c r="N440" i="1"/>
  <c r="U439" i="1"/>
  <c r="T439" i="1"/>
  <c r="S439" i="1"/>
  <c r="R439" i="1"/>
  <c r="Q439" i="1"/>
  <c r="P439" i="1"/>
  <c r="O439" i="1"/>
  <c r="N439" i="1"/>
  <c r="U438" i="1"/>
  <c r="T438" i="1"/>
  <c r="S438" i="1"/>
  <c r="R438" i="1"/>
  <c r="Q438" i="1"/>
  <c r="P438" i="1"/>
  <c r="O438" i="1"/>
  <c r="N438" i="1"/>
  <c r="U437" i="1"/>
  <c r="T437" i="1"/>
  <c r="S437" i="1"/>
  <c r="R437" i="1"/>
  <c r="Q437" i="1"/>
  <c r="P437" i="1"/>
  <c r="O437" i="1"/>
  <c r="N437" i="1"/>
  <c r="U436" i="1"/>
  <c r="T436" i="1"/>
  <c r="S436" i="1"/>
  <c r="R436" i="1"/>
  <c r="Q436" i="1"/>
  <c r="P436" i="1"/>
  <c r="O436" i="1"/>
  <c r="N436" i="1"/>
  <c r="U435" i="1"/>
  <c r="T435" i="1"/>
  <c r="S435" i="1"/>
  <c r="R435" i="1"/>
  <c r="Q435" i="1"/>
  <c r="P435" i="1"/>
  <c r="O435" i="1"/>
  <c r="N435" i="1"/>
  <c r="U434" i="1"/>
  <c r="T434" i="1"/>
  <c r="S434" i="1"/>
  <c r="R434" i="1"/>
  <c r="Q434" i="1"/>
  <c r="P434" i="1"/>
  <c r="O434" i="1"/>
  <c r="N434" i="1"/>
  <c r="U433" i="1"/>
  <c r="T433" i="1"/>
  <c r="S433" i="1"/>
  <c r="R433" i="1"/>
  <c r="Q433" i="1"/>
  <c r="P433" i="1"/>
  <c r="O433" i="1"/>
  <c r="N433" i="1"/>
  <c r="U432" i="1"/>
  <c r="T432" i="1"/>
  <c r="S432" i="1"/>
  <c r="R432" i="1"/>
  <c r="Q432" i="1"/>
  <c r="P432" i="1"/>
  <c r="O432" i="1"/>
  <c r="N432" i="1"/>
  <c r="U431" i="1"/>
  <c r="T431" i="1"/>
  <c r="S431" i="1"/>
  <c r="R431" i="1"/>
  <c r="Q431" i="1"/>
  <c r="P431" i="1"/>
  <c r="O431" i="1"/>
  <c r="N431" i="1"/>
  <c r="U430" i="1"/>
  <c r="T430" i="1"/>
  <c r="S430" i="1"/>
  <c r="R430" i="1"/>
  <c r="Q430" i="1"/>
  <c r="P430" i="1"/>
  <c r="O430" i="1"/>
  <c r="N430" i="1"/>
  <c r="U429" i="1"/>
  <c r="T429" i="1"/>
  <c r="S429" i="1"/>
  <c r="R429" i="1"/>
  <c r="Q429" i="1"/>
  <c r="P429" i="1"/>
  <c r="O429" i="1"/>
  <c r="N429" i="1"/>
  <c r="U428" i="1"/>
  <c r="T428" i="1"/>
  <c r="S428" i="1"/>
  <c r="R428" i="1"/>
  <c r="Q428" i="1"/>
  <c r="P428" i="1"/>
  <c r="O428" i="1"/>
  <c r="N428" i="1"/>
  <c r="U427" i="1"/>
  <c r="T427" i="1"/>
  <c r="S427" i="1"/>
  <c r="R427" i="1"/>
  <c r="Q427" i="1"/>
  <c r="P427" i="1"/>
  <c r="O427" i="1"/>
  <c r="N427" i="1"/>
  <c r="U426" i="1"/>
  <c r="T426" i="1"/>
  <c r="S426" i="1"/>
  <c r="R426" i="1"/>
  <c r="Q426" i="1"/>
  <c r="P426" i="1"/>
  <c r="O426" i="1"/>
  <c r="N426" i="1"/>
  <c r="U425" i="1"/>
  <c r="T425" i="1"/>
  <c r="S425" i="1"/>
  <c r="R425" i="1"/>
  <c r="Q425" i="1"/>
  <c r="P425" i="1"/>
  <c r="O425" i="1"/>
  <c r="N425" i="1"/>
  <c r="U424" i="1"/>
  <c r="T424" i="1"/>
  <c r="S424" i="1"/>
  <c r="R424" i="1"/>
  <c r="Q424" i="1"/>
  <c r="P424" i="1"/>
  <c r="O424" i="1"/>
  <c r="N424" i="1"/>
  <c r="U423" i="1"/>
  <c r="T423" i="1"/>
  <c r="S423" i="1"/>
  <c r="R423" i="1"/>
  <c r="Q423" i="1"/>
  <c r="P423" i="1"/>
  <c r="O423" i="1"/>
  <c r="N423" i="1"/>
  <c r="U422" i="1"/>
  <c r="T422" i="1"/>
  <c r="S422" i="1"/>
  <c r="R422" i="1"/>
  <c r="Q422" i="1"/>
  <c r="P422" i="1"/>
  <c r="O422" i="1"/>
  <c r="N422" i="1"/>
  <c r="U421" i="1"/>
  <c r="T421" i="1"/>
  <c r="S421" i="1"/>
  <c r="R421" i="1"/>
  <c r="Q421" i="1"/>
  <c r="P421" i="1"/>
  <c r="O421" i="1"/>
  <c r="N421" i="1"/>
  <c r="U420" i="1"/>
  <c r="T420" i="1"/>
  <c r="S420" i="1"/>
  <c r="R420" i="1"/>
  <c r="Q420" i="1"/>
  <c r="P420" i="1"/>
  <c r="O420" i="1"/>
  <c r="N420" i="1"/>
  <c r="U419" i="1"/>
  <c r="T419" i="1"/>
  <c r="S419" i="1"/>
  <c r="R419" i="1"/>
  <c r="Q419" i="1"/>
  <c r="P419" i="1"/>
  <c r="O419" i="1"/>
  <c r="N419" i="1"/>
  <c r="U418" i="1"/>
  <c r="T418" i="1"/>
  <c r="S418" i="1"/>
  <c r="R418" i="1"/>
  <c r="Q418" i="1"/>
  <c r="P418" i="1"/>
  <c r="O418" i="1"/>
  <c r="N418" i="1"/>
  <c r="U417" i="1"/>
  <c r="T417" i="1"/>
  <c r="S417" i="1"/>
  <c r="R417" i="1"/>
  <c r="Q417" i="1"/>
  <c r="P417" i="1"/>
  <c r="O417" i="1"/>
  <c r="N417" i="1"/>
  <c r="U416" i="1"/>
  <c r="T416" i="1"/>
  <c r="S416" i="1"/>
  <c r="R416" i="1"/>
  <c r="Q416" i="1"/>
  <c r="P416" i="1"/>
  <c r="O416" i="1"/>
  <c r="N416" i="1"/>
  <c r="U415" i="1"/>
  <c r="T415" i="1"/>
  <c r="S415" i="1"/>
  <c r="R415" i="1"/>
  <c r="Q415" i="1"/>
  <c r="P415" i="1"/>
  <c r="O415" i="1"/>
  <c r="N415" i="1"/>
  <c r="U414" i="1"/>
  <c r="T414" i="1"/>
  <c r="S414" i="1"/>
  <c r="R414" i="1"/>
  <c r="Q414" i="1"/>
  <c r="P414" i="1"/>
  <c r="O414" i="1"/>
  <c r="N414" i="1"/>
  <c r="U413" i="1"/>
  <c r="T413" i="1"/>
  <c r="S413" i="1"/>
  <c r="R413" i="1"/>
  <c r="Q413" i="1"/>
  <c r="P413" i="1"/>
  <c r="O413" i="1"/>
  <c r="N413" i="1"/>
  <c r="U412" i="1"/>
  <c r="T412" i="1"/>
  <c r="S412" i="1"/>
  <c r="R412" i="1"/>
  <c r="Q412" i="1"/>
  <c r="P412" i="1"/>
  <c r="O412" i="1"/>
  <c r="N412" i="1"/>
  <c r="U411" i="1"/>
  <c r="T411" i="1"/>
  <c r="S411" i="1"/>
  <c r="R411" i="1"/>
  <c r="Q411" i="1"/>
  <c r="P411" i="1"/>
  <c r="O411" i="1"/>
  <c r="N411" i="1"/>
  <c r="U410" i="1"/>
  <c r="T410" i="1"/>
  <c r="S410" i="1"/>
  <c r="R410" i="1"/>
  <c r="Q410" i="1"/>
  <c r="P410" i="1"/>
  <c r="O410" i="1"/>
  <c r="N410" i="1"/>
  <c r="U409" i="1"/>
  <c r="T409" i="1"/>
  <c r="S409" i="1"/>
  <c r="R409" i="1"/>
  <c r="Q409" i="1"/>
  <c r="P409" i="1"/>
  <c r="O409" i="1"/>
  <c r="N409" i="1"/>
  <c r="U408" i="1"/>
  <c r="T408" i="1"/>
  <c r="S408" i="1"/>
  <c r="R408" i="1"/>
  <c r="Q408" i="1"/>
  <c r="P408" i="1"/>
  <c r="O408" i="1"/>
  <c r="N408" i="1"/>
  <c r="U407" i="1"/>
  <c r="T407" i="1"/>
  <c r="S407" i="1"/>
  <c r="R407" i="1"/>
  <c r="Q407" i="1"/>
  <c r="P407" i="1"/>
  <c r="O407" i="1"/>
  <c r="N407" i="1"/>
  <c r="U406" i="1"/>
  <c r="T406" i="1"/>
  <c r="S406" i="1"/>
  <c r="R406" i="1"/>
  <c r="Q406" i="1"/>
  <c r="P406" i="1"/>
  <c r="O406" i="1"/>
  <c r="N406" i="1"/>
  <c r="U405" i="1"/>
  <c r="T405" i="1"/>
  <c r="S405" i="1"/>
  <c r="R405" i="1"/>
  <c r="Q405" i="1"/>
  <c r="P405" i="1"/>
  <c r="O405" i="1"/>
  <c r="N405" i="1"/>
  <c r="U404" i="1"/>
  <c r="T404" i="1"/>
  <c r="S404" i="1"/>
  <c r="R404" i="1"/>
  <c r="Q404" i="1"/>
  <c r="P404" i="1"/>
  <c r="O404" i="1"/>
  <c r="N404" i="1"/>
  <c r="U403" i="1"/>
  <c r="T403" i="1"/>
  <c r="S403" i="1"/>
  <c r="R403" i="1"/>
  <c r="Q403" i="1"/>
  <c r="P403" i="1"/>
  <c r="O403" i="1"/>
  <c r="N403" i="1"/>
  <c r="U402" i="1"/>
  <c r="T402" i="1"/>
  <c r="S402" i="1"/>
  <c r="R402" i="1"/>
  <c r="Q402" i="1"/>
  <c r="P402" i="1"/>
  <c r="O402" i="1"/>
  <c r="N402" i="1"/>
  <c r="U401" i="1"/>
  <c r="T401" i="1"/>
  <c r="S401" i="1"/>
  <c r="R401" i="1"/>
  <c r="Q401" i="1"/>
  <c r="P401" i="1"/>
  <c r="O401" i="1"/>
  <c r="N401" i="1"/>
  <c r="U400" i="1"/>
  <c r="T400" i="1"/>
  <c r="S400" i="1"/>
  <c r="R400" i="1"/>
  <c r="Q400" i="1"/>
  <c r="P400" i="1"/>
  <c r="O400" i="1"/>
  <c r="N400" i="1"/>
  <c r="U399" i="1"/>
  <c r="T399" i="1"/>
  <c r="S399" i="1"/>
  <c r="R399" i="1"/>
  <c r="Q399" i="1"/>
  <c r="P399" i="1"/>
  <c r="O399" i="1"/>
  <c r="N399" i="1"/>
  <c r="U398" i="1"/>
  <c r="T398" i="1"/>
  <c r="S398" i="1"/>
  <c r="R398" i="1"/>
  <c r="Q398" i="1"/>
  <c r="P398" i="1"/>
  <c r="O398" i="1"/>
  <c r="N398" i="1"/>
  <c r="U397" i="1"/>
  <c r="T397" i="1"/>
  <c r="S397" i="1"/>
  <c r="R397" i="1"/>
  <c r="Q397" i="1"/>
  <c r="P397" i="1"/>
  <c r="O397" i="1"/>
  <c r="N397" i="1"/>
  <c r="U396" i="1"/>
  <c r="T396" i="1"/>
  <c r="S396" i="1"/>
  <c r="R396" i="1"/>
  <c r="Q396" i="1"/>
  <c r="P396" i="1"/>
  <c r="O396" i="1"/>
  <c r="N396" i="1"/>
  <c r="U395" i="1"/>
  <c r="T395" i="1"/>
  <c r="S395" i="1"/>
  <c r="R395" i="1"/>
  <c r="Q395" i="1"/>
  <c r="P395" i="1"/>
  <c r="O395" i="1"/>
  <c r="N395" i="1"/>
  <c r="U394" i="1"/>
  <c r="T394" i="1"/>
  <c r="S394" i="1"/>
  <c r="R394" i="1"/>
  <c r="Q394" i="1"/>
  <c r="P394" i="1"/>
  <c r="O394" i="1"/>
  <c r="N394" i="1"/>
  <c r="U393" i="1"/>
  <c r="T393" i="1"/>
  <c r="S393" i="1"/>
  <c r="R393" i="1"/>
  <c r="Q393" i="1"/>
  <c r="P393" i="1"/>
  <c r="O393" i="1"/>
  <c r="N393" i="1"/>
  <c r="U392" i="1"/>
  <c r="T392" i="1"/>
  <c r="S392" i="1"/>
  <c r="R392" i="1"/>
  <c r="Q392" i="1"/>
  <c r="P392" i="1"/>
  <c r="O392" i="1"/>
  <c r="N392" i="1"/>
  <c r="U391" i="1"/>
  <c r="T391" i="1"/>
  <c r="S391" i="1"/>
  <c r="R391" i="1"/>
  <c r="Q391" i="1"/>
  <c r="P391" i="1"/>
  <c r="O391" i="1"/>
  <c r="N391" i="1"/>
  <c r="U390" i="1"/>
  <c r="T390" i="1"/>
  <c r="S390" i="1"/>
  <c r="R390" i="1"/>
  <c r="Q390" i="1"/>
  <c r="P390" i="1"/>
  <c r="O390" i="1"/>
  <c r="N390" i="1"/>
  <c r="U389" i="1"/>
  <c r="T389" i="1"/>
  <c r="S389" i="1"/>
  <c r="R389" i="1"/>
  <c r="Q389" i="1"/>
  <c r="P389" i="1"/>
  <c r="O389" i="1"/>
  <c r="N389" i="1"/>
  <c r="U388" i="1"/>
  <c r="T388" i="1"/>
  <c r="S388" i="1"/>
  <c r="R388" i="1"/>
  <c r="Q388" i="1"/>
  <c r="P388" i="1"/>
  <c r="O388" i="1"/>
  <c r="N388" i="1"/>
  <c r="U387" i="1"/>
  <c r="T387" i="1"/>
  <c r="S387" i="1"/>
  <c r="R387" i="1"/>
  <c r="Q387" i="1"/>
  <c r="P387" i="1"/>
  <c r="O387" i="1"/>
  <c r="N387" i="1"/>
  <c r="U386" i="1"/>
  <c r="T386" i="1"/>
  <c r="S386" i="1"/>
  <c r="R386" i="1"/>
  <c r="Q386" i="1"/>
  <c r="P386" i="1"/>
  <c r="O386" i="1"/>
  <c r="N386" i="1"/>
  <c r="U385" i="1"/>
  <c r="T385" i="1"/>
  <c r="S385" i="1"/>
  <c r="R385" i="1"/>
  <c r="Q385" i="1"/>
  <c r="P385" i="1"/>
  <c r="O385" i="1"/>
  <c r="N385" i="1"/>
  <c r="U384" i="1"/>
  <c r="T384" i="1"/>
  <c r="S384" i="1"/>
  <c r="R384" i="1"/>
  <c r="Q384" i="1"/>
  <c r="P384" i="1"/>
  <c r="O384" i="1"/>
  <c r="N384" i="1"/>
  <c r="U383" i="1"/>
  <c r="T383" i="1"/>
  <c r="S383" i="1"/>
  <c r="R383" i="1"/>
  <c r="Q383" i="1"/>
  <c r="P383" i="1"/>
  <c r="O383" i="1"/>
  <c r="N383" i="1"/>
  <c r="U382" i="1"/>
  <c r="T382" i="1"/>
  <c r="S382" i="1"/>
  <c r="R382" i="1"/>
  <c r="Q382" i="1"/>
  <c r="P382" i="1"/>
  <c r="O382" i="1"/>
  <c r="N382" i="1"/>
  <c r="U381" i="1"/>
  <c r="T381" i="1"/>
  <c r="S381" i="1"/>
  <c r="R381" i="1"/>
  <c r="Q381" i="1"/>
  <c r="P381" i="1"/>
  <c r="O381" i="1"/>
  <c r="N381" i="1"/>
  <c r="U380" i="1"/>
  <c r="T380" i="1"/>
  <c r="S380" i="1"/>
  <c r="R380" i="1"/>
  <c r="Q380" i="1"/>
  <c r="P380" i="1"/>
  <c r="O380" i="1"/>
  <c r="N380" i="1"/>
  <c r="U379" i="1"/>
  <c r="T379" i="1"/>
  <c r="S379" i="1"/>
  <c r="R379" i="1"/>
  <c r="Q379" i="1"/>
  <c r="P379" i="1"/>
  <c r="O379" i="1"/>
  <c r="N379" i="1"/>
  <c r="U378" i="1"/>
  <c r="T378" i="1"/>
  <c r="S378" i="1"/>
  <c r="R378" i="1"/>
  <c r="Q378" i="1"/>
  <c r="P378" i="1"/>
  <c r="O378" i="1"/>
  <c r="N378" i="1"/>
  <c r="U377" i="1"/>
  <c r="T377" i="1"/>
  <c r="S377" i="1"/>
  <c r="R377" i="1"/>
  <c r="Q377" i="1"/>
  <c r="P377" i="1"/>
  <c r="O377" i="1"/>
  <c r="N377" i="1"/>
  <c r="U376" i="1"/>
  <c r="T376" i="1"/>
  <c r="S376" i="1"/>
  <c r="R376" i="1"/>
  <c r="Q376" i="1"/>
  <c r="P376" i="1"/>
  <c r="O376" i="1"/>
  <c r="N376" i="1"/>
  <c r="U375" i="1"/>
  <c r="T375" i="1"/>
  <c r="S375" i="1"/>
  <c r="R375" i="1"/>
  <c r="Q375" i="1"/>
  <c r="P375" i="1"/>
  <c r="O375" i="1"/>
  <c r="N375" i="1"/>
  <c r="U374" i="1"/>
  <c r="T374" i="1"/>
  <c r="S374" i="1"/>
  <c r="R374" i="1"/>
  <c r="Q374" i="1"/>
  <c r="P374" i="1"/>
  <c r="O374" i="1"/>
  <c r="N374" i="1"/>
  <c r="U373" i="1"/>
  <c r="T373" i="1"/>
  <c r="S373" i="1"/>
  <c r="R373" i="1"/>
  <c r="Q373" i="1"/>
  <c r="P373" i="1"/>
  <c r="O373" i="1"/>
  <c r="N373" i="1"/>
  <c r="U372" i="1"/>
  <c r="T372" i="1"/>
  <c r="S372" i="1"/>
  <c r="R372" i="1"/>
  <c r="Q372" i="1"/>
  <c r="P372" i="1"/>
  <c r="O372" i="1"/>
  <c r="N372" i="1"/>
  <c r="U371" i="1"/>
  <c r="T371" i="1"/>
  <c r="S371" i="1"/>
  <c r="R371" i="1"/>
  <c r="Q371" i="1"/>
  <c r="P371" i="1"/>
  <c r="O371" i="1"/>
  <c r="N371" i="1"/>
  <c r="U370" i="1"/>
  <c r="T370" i="1"/>
  <c r="S370" i="1"/>
  <c r="R370" i="1"/>
  <c r="Q370" i="1"/>
  <c r="P370" i="1"/>
  <c r="O370" i="1"/>
  <c r="N370" i="1"/>
  <c r="U369" i="1"/>
  <c r="T369" i="1"/>
  <c r="S369" i="1"/>
  <c r="R369" i="1"/>
  <c r="Q369" i="1"/>
  <c r="P369" i="1"/>
  <c r="O369" i="1"/>
  <c r="N369" i="1"/>
  <c r="U368" i="1"/>
  <c r="T368" i="1"/>
  <c r="S368" i="1"/>
  <c r="R368" i="1"/>
  <c r="Q368" i="1"/>
  <c r="P368" i="1"/>
  <c r="O368" i="1"/>
  <c r="N368" i="1"/>
  <c r="U367" i="1"/>
  <c r="T367" i="1"/>
  <c r="S367" i="1"/>
  <c r="R367" i="1"/>
  <c r="Q367" i="1"/>
  <c r="P367" i="1"/>
  <c r="O367" i="1"/>
  <c r="N367" i="1"/>
  <c r="U366" i="1"/>
  <c r="T366" i="1"/>
  <c r="S366" i="1"/>
  <c r="R366" i="1"/>
  <c r="Q366" i="1"/>
  <c r="P366" i="1"/>
  <c r="O366" i="1"/>
  <c r="N366" i="1"/>
  <c r="U365" i="1"/>
  <c r="T365" i="1"/>
  <c r="S365" i="1"/>
  <c r="R365" i="1"/>
  <c r="Q365" i="1"/>
  <c r="P365" i="1"/>
  <c r="O365" i="1"/>
  <c r="N365" i="1"/>
  <c r="U364" i="1"/>
  <c r="T364" i="1"/>
  <c r="S364" i="1"/>
  <c r="R364" i="1"/>
  <c r="Q364" i="1"/>
  <c r="P364" i="1"/>
  <c r="O364" i="1"/>
  <c r="N364" i="1"/>
  <c r="U363" i="1"/>
  <c r="T363" i="1"/>
  <c r="S363" i="1"/>
  <c r="R363" i="1"/>
  <c r="Q363" i="1"/>
  <c r="P363" i="1"/>
  <c r="O363" i="1"/>
  <c r="N363" i="1"/>
  <c r="U362" i="1"/>
  <c r="T362" i="1"/>
  <c r="S362" i="1"/>
  <c r="R362" i="1"/>
  <c r="Q362" i="1"/>
  <c r="P362" i="1"/>
  <c r="O362" i="1"/>
  <c r="N362" i="1"/>
  <c r="U361" i="1"/>
  <c r="T361" i="1"/>
  <c r="S361" i="1"/>
  <c r="R361" i="1"/>
  <c r="Q361" i="1"/>
  <c r="P361" i="1"/>
  <c r="O361" i="1"/>
  <c r="N361" i="1"/>
  <c r="U360" i="1"/>
  <c r="T360" i="1"/>
  <c r="S360" i="1"/>
  <c r="R360" i="1"/>
  <c r="Q360" i="1"/>
  <c r="P360" i="1"/>
  <c r="O360" i="1"/>
  <c r="N360" i="1"/>
  <c r="U359" i="1"/>
  <c r="T359" i="1"/>
  <c r="S359" i="1"/>
  <c r="R359" i="1"/>
  <c r="Q359" i="1"/>
  <c r="P359" i="1"/>
  <c r="O359" i="1"/>
  <c r="N359" i="1"/>
  <c r="U358" i="1"/>
  <c r="T358" i="1"/>
  <c r="S358" i="1"/>
  <c r="R358" i="1"/>
  <c r="Q358" i="1"/>
  <c r="P358" i="1"/>
  <c r="O358" i="1"/>
  <c r="N358" i="1"/>
  <c r="U357" i="1"/>
  <c r="T357" i="1"/>
  <c r="S357" i="1"/>
  <c r="R357" i="1"/>
  <c r="Q357" i="1"/>
  <c r="P357" i="1"/>
  <c r="O357" i="1"/>
  <c r="N357" i="1"/>
  <c r="U356" i="1"/>
  <c r="T356" i="1"/>
  <c r="S356" i="1"/>
  <c r="R356" i="1"/>
  <c r="Q356" i="1"/>
  <c r="P356" i="1"/>
  <c r="O356" i="1"/>
  <c r="N356" i="1"/>
  <c r="U355" i="1"/>
  <c r="T355" i="1"/>
  <c r="S355" i="1"/>
  <c r="R355" i="1"/>
  <c r="Q355" i="1"/>
  <c r="P355" i="1"/>
  <c r="O355" i="1"/>
  <c r="N355" i="1"/>
  <c r="U354" i="1"/>
  <c r="T354" i="1"/>
  <c r="S354" i="1"/>
  <c r="R354" i="1"/>
  <c r="Q354" i="1"/>
  <c r="P354" i="1"/>
  <c r="O354" i="1"/>
  <c r="N354" i="1"/>
  <c r="U353" i="1"/>
  <c r="T353" i="1"/>
  <c r="S353" i="1"/>
  <c r="R353" i="1"/>
  <c r="Q353" i="1"/>
  <c r="P353" i="1"/>
  <c r="O353" i="1"/>
  <c r="N353" i="1"/>
  <c r="U352" i="1"/>
  <c r="T352" i="1"/>
  <c r="S352" i="1"/>
  <c r="R352" i="1"/>
  <c r="Q352" i="1"/>
  <c r="P352" i="1"/>
  <c r="O352" i="1"/>
  <c r="N352" i="1"/>
  <c r="U351" i="1"/>
  <c r="T351" i="1"/>
  <c r="S351" i="1"/>
  <c r="R351" i="1"/>
  <c r="Q351" i="1"/>
  <c r="P351" i="1"/>
  <c r="O351" i="1"/>
  <c r="N351" i="1"/>
  <c r="U350" i="1"/>
  <c r="T350" i="1"/>
  <c r="S350" i="1"/>
  <c r="R350" i="1"/>
  <c r="Q350" i="1"/>
  <c r="P350" i="1"/>
  <c r="O350" i="1"/>
  <c r="N350" i="1"/>
  <c r="U349" i="1"/>
  <c r="T349" i="1"/>
  <c r="S349" i="1"/>
  <c r="R349" i="1"/>
  <c r="Q349" i="1"/>
  <c r="P349" i="1"/>
  <c r="O349" i="1"/>
  <c r="N349" i="1"/>
  <c r="U348" i="1"/>
  <c r="T348" i="1"/>
  <c r="S348" i="1"/>
  <c r="R348" i="1"/>
  <c r="Q348" i="1"/>
  <c r="P348" i="1"/>
  <c r="O348" i="1"/>
  <c r="N348" i="1"/>
  <c r="U347" i="1"/>
  <c r="T347" i="1"/>
  <c r="S347" i="1"/>
  <c r="R347" i="1"/>
  <c r="Q347" i="1"/>
  <c r="P347" i="1"/>
  <c r="O347" i="1"/>
  <c r="N347" i="1"/>
  <c r="U346" i="1"/>
  <c r="T346" i="1"/>
  <c r="S346" i="1"/>
  <c r="R346" i="1"/>
  <c r="Q346" i="1"/>
  <c r="P346" i="1"/>
  <c r="O346" i="1"/>
  <c r="N346" i="1"/>
  <c r="U345" i="1"/>
  <c r="T345" i="1"/>
  <c r="S345" i="1"/>
  <c r="R345" i="1"/>
  <c r="Q345" i="1"/>
  <c r="P345" i="1"/>
  <c r="O345" i="1"/>
  <c r="N345" i="1"/>
  <c r="U344" i="1"/>
  <c r="T344" i="1"/>
  <c r="S344" i="1"/>
  <c r="R344" i="1"/>
  <c r="Q344" i="1"/>
  <c r="P344" i="1"/>
  <c r="O344" i="1"/>
  <c r="N344" i="1"/>
  <c r="U343" i="1"/>
  <c r="T343" i="1"/>
  <c r="S343" i="1"/>
  <c r="R343" i="1"/>
  <c r="Q343" i="1"/>
  <c r="P343" i="1"/>
  <c r="O343" i="1"/>
  <c r="N343" i="1"/>
  <c r="U342" i="1"/>
  <c r="T342" i="1"/>
  <c r="S342" i="1"/>
  <c r="R342" i="1"/>
  <c r="Q342" i="1"/>
  <c r="P342" i="1"/>
  <c r="O342" i="1"/>
  <c r="N342" i="1"/>
  <c r="U341" i="1"/>
  <c r="T341" i="1"/>
  <c r="S341" i="1"/>
  <c r="R341" i="1"/>
  <c r="Q341" i="1"/>
  <c r="P341" i="1"/>
  <c r="O341" i="1"/>
  <c r="N341" i="1"/>
  <c r="U340" i="1"/>
  <c r="T340" i="1"/>
  <c r="S340" i="1"/>
  <c r="R340" i="1"/>
  <c r="Q340" i="1"/>
  <c r="P340" i="1"/>
  <c r="O340" i="1"/>
  <c r="N340" i="1"/>
  <c r="U339" i="1"/>
  <c r="T339" i="1"/>
  <c r="S339" i="1"/>
  <c r="R339" i="1"/>
  <c r="Q339" i="1"/>
  <c r="P339" i="1"/>
  <c r="O339" i="1"/>
  <c r="N339" i="1"/>
  <c r="U338" i="1"/>
  <c r="T338" i="1"/>
  <c r="S338" i="1"/>
  <c r="R338" i="1"/>
  <c r="Q338" i="1"/>
  <c r="P338" i="1"/>
  <c r="O338" i="1"/>
  <c r="N338" i="1"/>
  <c r="U337" i="1"/>
  <c r="T337" i="1"/>
  <c r="S337" i="1"/>
  <c r="R337" i="1"/>
  <c r="Q337" i="1"/>
  <c r="P337" i="1"/>
  <c r="O337" i="1"/>
  <c r="N337" i="1"/>
  <c r="U336" i="1"/>
  <c r="T336" i="1"/>
  <c r="S336" i="1"/>
  <c r="R336" i="1"/>
  <c r="Q336" i="1"/>
  <c r="P336" i="1"/>
  <c r="O336" i="1"/>
  <c r="N336" i="1"/>
  <c r="U335" i="1"/>
  <c r="T335" i="1"/>
  <c r="S335" i="1"/>
  <c r="R335" i="1"/>
  <c r="Q335" i="1"/>
  <c r="P335" i="1"/>
  <c r="O335" i="1"/>
  <c r="N335" i="1"/>
  <c r="U334" i="1"/>
  <c r="T334" i="1"/>
  <c r="S334" i="1"/>
  <c r="R334" i="1"/>
  <c r="Q334" i="1"/>
  <c r="P334" i="1"/>
  <c r="O334" i="1"/>
  <c r="N334" i="1"/>
  <c r="U333" i="1"/>
  <c r="T333" i="1"/>
  <c r="S333" i="1"/>
  <c r="R333" i="1"/>
  <c r="Q333" i="1"/>
  <c r="P333" i="1"/>
  <c r="O333" i="1"/>
  <c r="N333" i="1"/>
  <c r="U332" i="1"/>
  <c r="T332" i="1"/>
  <c r="S332" i="1"/>
  <c r="R332" i="1"/>
  <c r="Q332" i="1"/>
  <c r="P332" i="1"/>
  <c r="O332" i="1"/>
  <c r="N332" i="1"/>
  <c r="U331" i="1"/>
  <c r="T331" i="1"/>
  <c r="S331" i="1"/>
  <c r="R331" i="1"/>
  <c r="Q331" i="1"/>
  <c r="P331" i="1"/>
  <c r="O331" i="1"/>
  <c r="N331" i="1"/>
  <c r="U330" i="1"/>
  <c r="T330" i="1"/>
  <c r="S330" i="1"/>
  <c r="R330" i="1"/>
  <c r="Q330" i="1"/>
  <c r="P330" i="1"/>
  <c r="O330" i="1"/>
  <c r="N330" i="1"/>
  <c r="U329" i="1"/>
  <c r="T329" i="1"/>
  <c r="S329" i="1"/>
  <c r="R329" i="1"/>
  <c r="Q329" i="1"/>
  <c r="P329" i="1"/>
  <c r="O329" i="1"/>
  <c r="N329" i="1"/>
  <c r="U328" i="1"/>
  <c r="T328" i="1"/>
  <c r="S328" i="1"/>
  <c r="R328" i="1"/>
  <c r="Q328" i="1"/>
  <c r="P328" i="1"/>
  <c r="O328" i="1"/>
  <c r="N328" i="1"/>
  <c r="U327" i="1"/>
  <c r="T327" i="1"/>
  <c r="S327" i="1"/>
  <c r="R327" i="1"/>
  <c r="Q327" i="1"/>
  <c r="P327" i="1"/>
  <c r="O327" i="1"/>
  <c r="N327" i="1"/>
  <c r="U326" i="1"/>
  <c r="T326" i="1"/>
  <c r="S326" i="1"/>
  <c r="R326" i="1"/>
  <c r="Q326" i="1"/>
  <c r="P326" i="1"/>
  <c r="O326" i="1"/>
  <c r="N326" i="1"/>
  <c r="U325" i="1"/>
  <c r="T325" i="1"/>
  <c r="S325" i="1"/>
  <c r="R325" i="1"/>
  <c r="Q325" i="1"/>
  <c r="P325" i="1"/>
  <c r="O325" i="1"/>
  <c r="N325" i="1"/>
  <c r="U324" i="1"/>
  <c r="T324" i="1"/>
  <c r="S324" i="1"/>
  <c r="R324" i="1"/>
  <c r="Q324" i="1"/>
  <c r="P324" i="1"/>
  <c r="O324" i="1"/>
  <c r="N324" i="1"/>
  <c r="U323" i="1"/>
  <c r="T323" i="1"/>
  <c r="S323" i="1"/>
  <c r="R323" i="1"/>
  <c r="Q323" i="1"/>
  <c r="P323" i="1"/>
  <c r="O323" i="1"/>
  <c r="N323" i="1"/>
  <c r="U322" i="1"/>
  <c r="T322" i="1"/>
  <c r="S322" i="1"/>
  <c r="R322" i="1"/>
  <c r="Q322" i="1"/>
  <c r="P322" i="1"/>
  <c r="O322" i="1"/>
  <c r="N322" i="1"/>
  <c r="U321" i="1"/>
  <c r="T321" i="1"/>
  <c r="S321" i="1"/>
  <c r="R321" i="1"/>
  <c r="Q321" i="1"/>
  <c r="P321" i="1"/>
  <c r="O321" i="1"/>
  <c r="N321" i="1"/>
  <c r="U320" i="1"/>
  <c r="T320" i="1"/>
  <c r="S320" i="1"/>
  <c r="R320" i="1"/>
  <c r="Q320" i="1"/>
  <c r="P320" i="1"/>
  <c r="O320" i="1"/>
  <c r="N320" i="1"/>
  <c r="U319" i="1"/>
  <c r="T319" i="1"/>
  <c r="S319" i="1"/>
  <c r="R319" i="1"/>
  <c r="Q319" i="1"/>
  <c r="P319" i="1"/>
  <c r="O319" i="1"/>
  <c r="N319" i="1"/>
  <c r="U318" i="1"/>
  <c r="T318" i="1"/>
  <c r="S318" i="1"/>
  <c r="R318" i="1"/>
  <c r="Q318" i="1"/>
  <c r="P318" i="1"/>
  <c r="O318" i="1"/>
  <c r="N318" i="1"/>
  <c r="U317" i="1"/>
  <c r="T317" i="1"/>
  <c r="S317" i="1"/>
  <c r="R317" i="1"/>
  <c r="Q317" i="1"/>
  <c r="P317" i="1"/>
  <c r="O317" i="1"/>
  <c r="N317" i="1"/>
  <c r="U316" i="1"/>
  <c r="T316" i="1"/>
  <c r="S316" i="1"/>
  <c r="R316" i="1"/>
  <c r="Q316" i="1"/>
  <c r="P316" i="1"/>
  <c r="O316" i="1"/>
  <c r="N316" i="1"/>
  <c r="U315" i="1"/>
  <c r="T315" i="1"/>
  <c r="S315" i="1"/>
  <c r="R315" i="1"/>
  <c r="Q315" i="1"/>
  <c r="P315" i="1"/>
  <c r="O315" i="1"/>
  <c r="N315" i="1"/>
  <c r="U314" i="1"/>
  <c r="T314" i="1"/>
  <c r="S314" i="1"/>
  <c r="R314" i="1"/>
  <c r="Q314" i="1"/>
  <c r="P314" i="1"/>
  <c r="O314" i="1"/>
  <c r="N314" i="1"/>
  <c r="U313" i="1"/>
  <c r="T313" i="1"/>
  <c r="S313" i="1"/>
  <c r="R313" i="1"/>
  <c r="Q313" i="1"/>
  <c r="P313" i="1"/>
  <c r="O313" i="1"/>
  <c r="N313" i="1"/>
  <c r="U312" i="1"/>
  <c r="T312" i="1"/>
  <c r="S312" i="1"/>
  <c r="R312" i="1"/>
  <c r="Q312" i="1"/>
  <c r="P312" i="1"/>
  <c r="O312" i="1"/>
  <c r="N312" i="1"/>
  <c r="U311" i="1"/>
  <c r="T311" i="1"/>
  <c r="S311" i="1"/>
  <c r="R311" i="1"/>
  <c r="Q311" i="1"/>
  <c r="P311" i="1"/>
  <c r="O311" i="1"/>
  <c r="N311" i="1"/>
  <c r="U310" i="1"/>
  <c r="T310" i="1"/>
  <c r="S310" i="1"/>
  <c r="R310" i="1"/>
  <c r="Q310" i="1"/>
  <c r="P310" i="1"/>
  <c r="O310" i="1"/>
  <c r="N310" i="1"/>
  <c r="U309" i="1"/>
  <c r="T309" i="1"/>
  <c r="S309" i="1"/>
  <c r="R309" i="1"/>
  <c r="Q309" i="1"/>
  <c r="P309" i="1"/>
  <c r="O309" i="1"/>
  <c r="N309" i="1"/>
  <c r="U308" i="1"/>
  <c r="T308" i="1"/>
  <c r="S308" i="1"/>
  <c r="R308" i="1"/>
  <c r="Q308" i="1"/>
  <c r="P308" i="1"/>
  <c r="O308" i="1"/>
  <c r="N308" i="1"/>
  <c r="U307" i="1"/>
  <c r="T307" i="1"/>
  <c r="S307" i="1"/>
  <c r="R307" i="1"/>
  <c r="Q307" i="1"/>
  <c r="P307" i="1"/>
  <c r="O307" i="1"/>
  <c r="N307" i="1"/>
  <c r="U306" i="1"/>
  <c r="T306" i="1"/>
  <c r="S306" i="1"/>
  <c r="R306" i="1"/>
  <c r="Q306" i="1"/>
  <c r="P306" i="1"/>
  <c r="O306" i="1"/>
  <c r="N306" i="1"/>
  <c r="U305" i="1"/>
  <c r="T305" i="1"/>
  <c r="S305" i="1"/>
  <c r="R305" i="1"/>
  <c r="Q305" i="1"/>
  <c r="P305" i="1"/>
  <c r="O305" i="1"/>
  <c r="N305" i="1"/>
  <c r="U304" i="1"/>
  <c r="T304" i="1"/>
  <c r="S304" i="1"/>
  <c r="R304" i="1"/>
  <c r="Q304" i="1"/>
  <c r="P304" i="1"/>
  <c r="O304" i="1"/>
  <c r="N304" i="1"/>
  <c r="U303" i="1"/>
  <c r="T303" i="1"/>
  <c r="S303" i="1"/>
  <c r="R303" i="1"/>
  <c r="Q303" i="1"/>
  <c r="P303" i="1"/>
  <c r="O303" i="1"/>
  <c r="N303" i="1"/>
  <c r="U302" i="1"/>
  <c r="T302" i="1"/>
  <c r="S302" i="1"/>
  <c r="R302" i="1"/>
  <c r="Q302" i="1"/>
  <c r="P302" i="1"/>
  <c r="O302" i="1"/>
  <c r="N302" i="1"/>
  <c r="U301" i="1"/>
  <c r="T301" i="1"/>
  <c r="S301" i="1"/>
  <c r="R301" i="1"/>
  <c r="Q301" i="1"/>
  <c r="P301" i="1"/>
  <c r="O301" i="1"/>
  <c r="N301" i="1"/>
  <c r="U300" i="1"/>
  <c r="T300" i="1"/>
  <c r="S300" i="1"/>
  <c r="R300" i="1"/>
  <c r="Q300" i="1"/>
  <c r="P300" i="1"/>
  <c r="O300" i="1"/>
  <c r="N300" i="1"/>
  <c r="U299" i="1"/>
  <c r="T299" i="1"/>
  <c r="S299" i="1"/>
  <c r="R299" i="1"/>
  <c r="Q299" i="1"/>
  <c r="P299" i="1"/>
  <c r="O299" i="1"/>
  <c r="N299" i="1"/>
  <c r="U298" i="1"/>
  <c r="T298" i="1"/>
  <c r="S298" i="1"/>
  <c r="R298" i="1"/>
  <c r="Q298" i="1"/>
  <c r="P298" i="1"/>
  <c r="O298" i="1"/>
  <c r="N298" i="1"/>
  <c r="U297" i="1"/>
  <c r="T297" i="1"/>
  <c r="S297" i="1"/>
  <c r="R297" i="1"/>
  <c r="Q297" i="1"/>
  <c r="P297" i="1"/>
  <c r="O297" i="1"/>
  <c r="N297" i="1"/>
  <c r="U296" i="1"/>
  <c r="T296" i="1"/>
  <c r="S296" i="1"/>
  <c r="R296" i="1"/>
  <c r="Q296" i="1"/>
  <c r="P296" i="1"/>
  <c r="O296" i="1"/>
  <c r="N296" i="1"/>
  <c r="U295" i="1"/>
  <c r="T295" i="1"/>
  <c r="S295" i="1"/>
  <c r="R295" i="1"/>
  <c r="Q295" i="1"/>
  <c r="P295" i="1"/>
  <c r="O295" i="1"/>
  <c r="N295" i="1"/>
  <c r="U294" i="1"/>
  <c r="T294" i="1"/>
  <c r="S294" i="1"/>
  <c r="R294" i="1"/>
  <c r="Q294" i="1"/>
  <c r="P294" i="1"/>
  <c r="O294" i="1"/>
  <c r="N294" i="1"/>
  <c r="U293" i="1"/>
  <c r="T293" i="1"/>
  <c r="S293" i="1"/>
  <c r="R293" i="1"/>
  <c r="Q293" i="1"/>
  <c r="P293" i="1"/>
  <c r="O293" i="1"/>
  <c r="N293" i="1"/>
  <c r="U292" i="1"/>
  <c r="T292" i="1"/>
  <c r="S292" i="1"/>
  <c r="R292" i="1"/>
  <c r="Q292" i="1"/>
  <c r="P292" i="1"/>
  <c r="O292" i="1"/>
  <c r="N292" i="1"/>
  <c r="U291" i="1"/>
  <c r="T291" i="1"/>
  <c r="S291" i="1"/>
  <c r="R291" i="1"/>
  <c r="Q291" i="1"/>
  <c r="P291" i="1"/>
  <c r="O291" i="1"/>
  <c r="N291" i="1"/>
  <c r="U290" i="1"/>
  <c r="T290" i="1"/>
  <c r="S290" i="1"/>
  <c r="R290" i="1"/>
  <c r="Q290" i="1"/>
  <c r="P290" i="1"/>
  <c r="O290" i="1"/>
  <c r="N290" i="1"/>
  <c r="U289" i="1"/>
  <c r="T289" i="1"/>
  <c r="S289" i="1"/>
  <c r="R289" i="1"/>
  <c r="Q289" i="1"/>
  <c r="P289" i="1"/>
  <c r="O289" i="1"/>
  <c r="N289" i="1"/>
  <c r="U288" i="1"/>
  <c r="T288" i="1"/>
  <c r="S288" i="1"/>
  <c r="R288" i="1"/>
  <c r="Q288" i="1"/>
  <c r="P288" i="1"/>
  <c r="O288" i="1"/>
  <c r="N288" i="1"/>
  <c r="U287" i="1"/>
  <c r="T287" i="1"/>
  <c r="S287" i="1"/>
  <c r="R287" i="1"/>
  <c r="Q287" i="1"/>
  <c r="P287" i="1"/>
  <c r="O287" i="1"/>
  <c r="N287" i="1"/>
  <c r="U286" i="1"/>
  <c r="T286" i="1"/>
  <c r="S286" i="1"/>
  <c r="R286" i="1"/>
  <c r="Q286" i="1"/>
  <c r="P286" i="1"/>
  <c r="O286" i="1"/>
  <c r="N286" i="1"/>
  <c r="U285" i="1"/>
  <c r="T285" i="1"/>
  <c r="S285" i="1"/>
  <c r="R285" i="1"/>
  <c r="Q285" i="1"/>
  <c r="P285" i="1"/>
  <c r="O285" i="1"/>
  <c r="N285" i="1"/>
  <c r="U284" i="1"/>
  <c r="T284" i="1"/>
  <c r="S284" i="1"/>
  <c r="R284" i="1"/>
  <c r="Q284" i="1"/>
  <c r="P284" i="1"/>
  <c r="O284" i="1"/>
  <c r="N284" i="1"/>
  <c r="U283" i="1"/>
  <c r="T283" i="1"/>
  <c r="S283" i="1"/>
  <c r="R283" i="1"/>
  <c r="Q283" i="1"/>
  <c r="P283" i="1"/>
  <c r="O283" i="1"/>
  <c r="N283" i="1"/>
  <c r="U282" i="1"/>
  <c r="T282" i="1"/>
  <c r="S282" i="1"/>
  <c r="R282" i="1"/>
  <c r="Q282" i="1"/>
  <c r="P282" i="1"/>
  <c r="O282" i="1"/>
  <c r="N282" i="1"/>
  <c r="U281" i="1"/>
  <c r="T281" i="1"/>
  <c r="S281" i="1"/>
  <c r="R281" i="1"/>
  <c r="Q281" i="1"/>
  <c r="P281" i="1"/>
  <c r="O281" i="1"/>
  <c r="N281" i="1"/>
  <c r="U280" i="1"/>
  <c r="T280" i="1"/>
  <c r="S280" i="1"/>
  <c r="R280" i="1"/>
  <c r="Q280" i="1"/>
  <c r="P280" i="1"/>
  <c r="O280" i="1"/>
  <c r="N280" i="1"/>
  <c r="U279" i="1"/>
  <c r="T279" i="1"/>
  <c r="S279" i="1"/>
  <c r="R279" i="1"/>
  <c r="Q279" i="1"/>
  <c r="P279" i="1"/>
  <c r="O279" i="1"/>
  <c r="N279" i="1"/>
  <c r="U278" i="1"/>
  <c r="T278" i="1"/>
  <c r="S278" i="1"/>
  <c r="R278" i="1"/>
  <c r="Q278" i="1"/>
  <c r="P278" i="1"/>
  <c r="O278" i="1"/>
  <c r="N278" i="1"/>
  <c r="U277" i="1"/>
  <c r="T277" i="1"/>
  <c r="S277" i="1"/>
  <c r="R277" i="1"/>
  <c r="Q277" i="1"/>
  <c r="P277" i="1"/>
  <c r="O277" i="1"/>
  <c r="N277" i="1"/>
  <c r="U276" i="1"/>
  <c r="T276" i="1"/>
  <c r="S276" i="1"/>
  <c r="R276" i="1"/>
  <c r="Q276" i="1"/>
  <c r="P276" i="1"/>
  <c r="O276" i="1"/>
  <c r="N276" i="1"/>
  <c r="U275" i="1"/>
  <c r="T275" i="1"/>
  <c r="S275" i="1"/>
  <c r="R275" i="1"/>
  <c r="Q275" i="1"/>
  <c r="P275" i="1"/>
  <c r="O275" i="1"/>
  <c r="N275" i="1"/>
  <c r="U274" i="1"/>
  <c r="T274" i="1"/>
  <c r="S274" i="1"/>
  <c r="R274" i="1"/>
  <c r="Q274" i="1"/>
  <c r="P274" i="1"/>
  <c r="O274" i="1"/>
  <c r="N274" i="1"/>
  <c r="U273" i="1"/>
  <c r="T273" i="1"/>
  <c r="S273" i="1"/>
  <c r="R273" i="1"/>
  <c r="Q273" i="1"/>
  <c r="P273" i="1"/>
  <c r="O273" i="1"/>
  <c r="N273" i="1"/>
  <c r="U272" i="1"/>
  <c r="T272" i="1"/>
  <c r="S272" i="1"/>
  <c r="R272" i="1"/>
  <c r="Q272" i="1"/>
  <c r="P272" i="1"/>
  <c r="O272" i="1"/>
  <c r="N272" i="1"/>
  <c r="U271" i="1"/>
  <c r="T271" i="1"/>
  <c r="S271" i="1"/>
  <c r="R271" i="1"/>
  <c r="Q271" i="1"/>
  <c r="P271" i="1"/>
  <c r="O271" i="1"/>
  <c r="N271" i="1"/>
  <c r="U270" i="1"/>
  <c r="T270" i="1"/>
  <c r="S270" i="1"/>
  <c r="R270" i="1"/>
  <c r="Q270" i="1"/>
  <c r="P270" i="1"/>
  <c r="O270" i="1"/>
  <c r="N270" i="1"/>
  <c r="U269" i="1"/>
  <c r="T269" i="1"/>
  <c r="S269" i="1"/>
  <c r="R269" i="1"/>
  <c r="Q269" i="1"/>
  <c r="P269" i="1"/>
  <c r="O269" i="1"/>
  <c r="N269" i="1"/>
  <c r="U268" i="1"/>
  <c r="T268" i="1"/>
  <c r="S268" i="1"/>
  <c r="R268" i="1"/>
  <c r="Q268" i="1"/>
  <c r="P268" i="1"/>
  <c r="O268" i="1"/>
  <c r="N268" i="1"/>
  <c r="U267" i="1"/>
  <c r="T267" i="1"/>
  <c r="S267" i="1"/>
  <c r="R267" i="1"/>
  <c r="Q267" i="1"/>
  <c r="P267" i="1"/>
  <c r="O267" i="1"/>
  <c r="N267" i="1"/>
  <c r="U266" i="1"/>
  <c r="T266" i="1"/>
  <c r="S266" i="1"/>
  <c r="R266" i="1"/>
  <c r="Q266" i="1"/>
  <c r="P266" i="1"/>
  <c r="O266" i="1"/>
  <c r="N266" i="1"/>
  <c r="U265" i="1"/>
  <c r="T265" i="1"/>
  <c r="S265" i="1"/>
  <c r="R265" i="1"/>
  <c r="Q265" i="1"/>
  <c r="P265" i="1"/>
  <c r="O265" i="1"/>
  <c r="N265" i="1"/>
  <c r="U264" i="1"/>
  <c r="T264" i="1"/>
  <c r="S264" i="1"/>
  <c r="R264" i="1"/>
  <c r="Q264" i="1"/>
  <c r="P264" i="1"/>
  <c r="O264" i="1"/>
  <c r="N264" i="1"/>
  <c r="U263" i="1"/>
  <c r="T263" i="1"/>
  <c r="S263" i="1"/>
  <c r="R263" i="1"/>
  <c r="Q263" i="1"/>
  <c r="P263" i="1"/>
  <c r="O263" i="1"/>
  <c r="N263" i="1"/>
  <c r="U262" i="1"/>
  <c r="T262" i="1"/>
  <c r="S262" i="1"/>
  <c r="R262" i="1"/>
  <c r="Q262" i="1"/>
  <c r="P262" i="1"/>
  <c r="O262" i="1"/>
  <c r="N262" i="1"/>
  <c r="U261" i="1"/>
  <c r="T261" i="1"/>
  <c r="S261" i="1"/>
  <c r="R261" i="1"/>
  <c r="Q261" i="1"/>
  <c r="P261" i="1"/>
  <c r="O261" i="1"/>
  <c r="N261" i="1"/>
  <c r="U260" i="1"/>
  <c r="T260" i="1"/>
  <c r="S260" i="1"/>
  <c r="R260" i="1"/>
  <c r="Q260" i="1"/>
  <c r="P260" i="1"/>
  <c r="O260" i="1"/>
  <c r="N260" i="1"/>
  <c r="U259" i="1"/>
  <c r="T259" i="1"/>
  <c r="S259" i="1"/>
  <c r="R259" i="1"/>
  <c r="Q259" i="1"/>
  <c r="P259" i="1"/>
  <c r="O259" i="1"/>
  <c r="N259" i="1"/>
  <c r="U258" i="1"/>
  <c r="T258" i="1"/>
  <c r="S258" i="1"/>
  <c r="R258" i="1"/>
  <c r="Q258" i="1"/>
  <c r="P258" i="1"/>
  <c r="O258" i="1"/>
  <c r="N258" i="1"/>
  <c r="U257" i="1"/>
  <c r="T257" i="1"/>
  <c r="S257" i="1"/>
  <c r="R257" i="1"/>
  <c r="Q257" i="1"/>
  <c r="P257" i="1"/>
  <c r="O257" i="1"/>
  <c r="N257" i="1"/>
  <c r="U256" i="1"/>
  <c r="T256" i="1"/>
  <c r="S256" i="1"/>
  <c r="R256" i="1"/>
  <c r="Q256" i="1"/>
  <c r="P256" i="1"/>
  <c r="O256" i="1"/>
  <c r="N256" i="1"/>
  <c r="U255" i="1"/>
  <c r="T255" i="1"/>
  <c r="S255" i="1"/>
  <c r="R255" i="1"/>
  <c r="Q255" i="1"/>
  <c r="P255" i="1"/>
  <c r="O255" i="1"/>
  <c r="N255" i="1"/>
  <c r="U254" i="1"/>
  <c r="T254" i="1"/>
  <c r="S254" i="1"/>
  <c r="R254" i="1"/>
  <c r="Q254" i="1"/>
  <c r="P254" i="1"/>
  <c r="O254" i="1"/>
  <c r="N254" i="1"/>
  <c r="U253" i="1"/>
  <c r="T253" i="1"/>
  <c r="S253" i="1"/>
  <c r="R253" i="1"/>
  <c r="Q253" i="1"/>
  <c r="P253" i="1"/>
  <c r="O253" i="1"/>
  <c r="N253" i="1"/>
  <c r="U252" i="1"/>
  <c r="T252" i="1"/>
  <c r="S252" i="1"/>
  <c r="R252" i="1"/>
  <c r="Q252" i="1"/>
  <c r="P252" i="1"/>
  <c r="O252" i="1"/>
  <c r="N252" i="1"/>
  <c r="U251" i="1"/>
  <c r="T251" i="1"/>
  <c r="S251" i="1"/>
  <c r="R251" i="1"/>
  <c r="Q251" i="1"/>
  <c r="P251" i="1"/>
  <c r="O251" i="1"/>
  <c r="N251" i="1"/>
  <c r="U250" i="1"/>
  <c r="T250" i="1"/>
  <c r="S250" i="1"/>
  <c r="R250" i="1"/>
  <c r="Q250" i="1"/>
  <c r="P250" i="1"/>
  <c r="O250" i="1"/>
  <c r="N250" i="1"/>
  <c r="U249" i="1"/>
  <c r="T249" i="1"/>
  <c r="S249" i="1"/>
  <c r="R249" i="1"/>
  <c r="Q249" i="1"/>
  <c r="P249" i="1"/>
  <c r="O249" i="1"/>
  <c r="N249" i="1"/>
  <c r="U248" i="1"/>
  <c r="T248" i="1"/>
  <c r="S248" i="1"/>
  <c r="R248" i="1"/>
  <c r="Q248" i="1"/>
  <c r="P248" i="1"/>
  <c r="O248" i="1"/>
  <c r="N248" i="1"/>
  <c r="U247" i="1"/>
  <c r="T247" i="1"/>
  <c r="S247" i="1"/>
  <c r="R247" i="1"/>
  <c r="Q247" i="1"/>
  <c r="P247" i="1"/>
  <c r="O247" i="1"/>
  <c r="N247" i="1"/>
  <c r="U246" i="1"/>
  <c r="T246" i="1"/>
  <c r="S246" i="1"/>
  <c r="R246" i="1"/>
  <c r="Q246" i="1"/>
  <c r="P246" i="1"/>
  <c r="O246" i="1"/>
  <c r="N246" i="1"/>
  <c r="U245" i="1"/>
  <c r="T245" i="1"/>
  <c r="S245" i="1"/>
  <c r="R245" i="1"/>
  <c r="Q245" i="1"/>
  <c r="P245" i="1"/>
  <c r="O245" i="1"/>
  <c r="N245" i="1"/>
  <c r="U244" i="1"/>
  <c r="T244" i="1"/>
  <c r="S244" i="1"/>
  <c r="R244" i="1"/>
  <c r="Q244" i="1"/>
  <c r="P244" i="1"/>
  <c r="O244" i="1"/>
  <c r="N244" i="1"/>
  <c r="U243" i="1"/>
  <c r="T243" i="1"/>
  <c r="S243" i="1"/>
  <c r="R243" i="1"/>
  <c r="Q243" i="1"/>
  <c r="P243" i="1"/>
  <c r="O243" i="1"/>
  <c r="N243" i="1"/>
  <c r="U242" i="1"/>
  <c r="T242" i="1"/>
  <c r="S242" i="1"/>
  <c r="R242" i="1"/>
  <c r="Q242" i="1"/>
  <c r="P242" i="1"/>
  <c r="O242" i="1"/>
  <c r="N242" i="1"/>
  <c r="U241" i="1"/>
  <c r="U471" i="1" s="1"/>
  <c r="T241" i="1"/>
  <c r="T471" i="1" s="1"/>
  <c r="S241" i="1"/>
  <c r="S471" i="1" s="1"/>
  <c r="R241" i="1"/>
  <c r="R471" i="1" s="1"/>
  <c r="Q241" i="1"/>
  <c r="Q471" i="1" s="1"/>
  <c r="P241" i="1"/>
  <c r="P471" i="1" s="1"/>
  <c r="O241" i="1"/>
  <c r="O471" i="1" s="1"/>
  <c r="N241" i="1"/>
  <c r="N471" i="1" s="1"/>
  <c r="U240" i="1"/>
  <c r="T240" i="1"/>
  <c r="S240" i="1"/>
  <c r="R240" i="1"/>
  <c r="Q240" i="1"/>
  <c r="P240" i="1"/>
  <c r="O240" i="1"/>
  <c r="N240" i="1"/>
  <c r="E260" i="1"/>
  <c r="F260" i="1"/>
  <c r="G260" i="1"/>
  <c r="G471" i="1" s="1"/>
  <c r="H260" i="1"/>
  <c r="H471" i="1" s="1"/>
  <c r="I260" i="1"/>
  <c r="E261" i="1"/>
  <c r="F261" i="1"/>
  <c r="G261" i="1"/>
  <c r="H261" i="1"/>
  <c r="I261" i="1"/>
  <c r="E262" i="1"/>
  <c r="F262" i="1"/>
  <c r="F471" i="1" s="1"/>
  <c r="G262" i="1"/>
  <c r="H262" i="1"/>
  <c r="I262" i="1"/>
  <c r="E263" i="1"/>
  <c r="F263" i="1"/>
  <c r="G263" i="1"/>
  <c r="H263" i="1"/>
  <c r="I263" i="1"/>
  <c r="E264" i="1"/>
  <c r="F264" i="1"/>
  <c r="G264" i="1"/>
  <c r="H264" i="1"/>
  <c r="I264" i="1"/>
  <c r="E265" i="1"/>
  <c r="F265" i="1"/>
  <c r="G265" i="1"/>
  <c r="H265" i="1"/>
  <c r="I265" i="1"/>
  <c r="E266" i="1"/>
  <c r="F266" i="1"/>
  <c r="G266" i="1"/>
  <c r="H266" i="1"/>
  <c r="I266" i="1"/>
  <c r="E267" i="1"/>
  <c r="F267" i="1"/>
  <c r="G267" i="1"/>
  <c r="H267" i="1"/>
  <c r="I267" i="1"/>
  <c r="E268" i="1"/>
  <c r="F268" i="1"/>
  <c r="G268" i="1"/>
  <c r="H268" i="1"/>
  <c r="I268" i="1"/>
  <c r="E269" i="1"/>
  <c r="F269" i="1"/>
  <c r="G269" i="1"/>
  <c r="H269" i="1"/>
  <c r="I269" i="1"/>
  <c r="E270" i="1"/>
  <c r="F270" i="1"/>
  <c r="G270" i="1"/>
  <c r="H270" i="1"/>
  <c r="I270" i="1"/>
  <c r="E271" i="1"/>
  <c r="F271" i="1"/>
  <c r="G271" i="1"/>
  <c r="H271" i="1"/>
  <c r="I271" i="1"/>
  <c r="E272" i="1"/>
  <c r="F272" i="1"/>
  <c r="G272" i="1"/>
  <c r="H272" i="1"/>
  <c r="I272" i="1"/>
  <c r="E273" i="1"/>
  <c r="F273" i="1"/>
  <c r="G273" i="1"/>
  <c r="H273" i="1"/>
  <c r="I273" i="1"/>
  <c r="E274" i="1"/>
  <c r="F274" i="1"/>
  <c r="G274" i="1"/>
  <c r="H274" i="1"/>
  <c r="I274" i="1"/>
  <c r="E275" i="1"/>
  <c r="F275" i="1"/>
  <c r="G275" i="1"/>
  <c r="H275" i="1"/>
  <c r="I275" i="1"/>
  <c r="E276" i="1"/>
  <c r="F276" i="1"/>
  <c r="G276" i="1"/>
  <c r="H276" i="1"/>
  <c r="I276" i="1"/>
  <c r="E277" i="1"/>
  <c r="F277" i="1"/>
  <c r="G277" i="1"/>
  <c r="H277" i="1"/>
  <c r="I277" i="1"/>
  <c r="E278" i="1"/>
  <c r="F278" i="1"/>
  <c r="G278" i="1"/>
  <c r="H278" i="1"/>
  <c r="I278" i="1"/>
  <c r="E279" i="1"/>
  <c r="F279" i="1"/>
  <c r="G279" i="1"/>
  <c r="H279" i="1"/>
  <c r="I279" i="1"/>
  <c r="E280" i="1"/>
  <c r="F280" i="1"/>
  <c r="G280" i="1"/>
  <c r="H280" i="1"/>
  <c r="I280" i="1"/>
  <c r="E281" i="1"/>
  <c r="F281" i="1"/>
  <c r="G281" i="1"/>
  <c r="H281" i="1"/>
  <c r="I281" i="1"/>
  <c r="E282" i="1"/>
  <c r="F282" i="1"/>
  <c r="G282" i="1"/>
  <c r="H282" i="1"/>
  <c r="I282" i="1"/>
  <c r="E283" i="1"/>
  <c r="F283" i="1"/>
  <c r="G283" i="1"/>
  <c r="H283" i="1"/>
  <c r="I283" i="1"/>
  <c r="E284" i="1"/>
  <c r="F284" i="1"/>
  <c r="G284" i="1"/>
  <c r="H284" i="1"/>
  <c r="I284" i="1"/>
  <c r="E285" i="1"/>
  <c r="F285" i="1"/>
  <c r="G285" i="1"/>
  <c r="H285" i="1"/>
  <c r="I285" i="1"/>
  <c r="E286" i="1"/>
  <c r="F286" i="1"/>
  <c r="G286" i="1"/>
  <c r="H286" i="1"/>
  <c r="I286" i="1"/>
  <c r="E287" i="1"/>
  <c r="F287" i="1"/>
  <c r="G287" i="1"/>
  <c r="H287" i="1"/>
  <c r="I287" i="1"/>
  <c r="E288" i="1"/>
  <c r="F288" i="1"/>
  <c r="G288" i="1"/>
  <c r="H288" i="1"/>
  <c r="I288" i="1"/>
  <c r="E289" i="1"/>
  <c r="F289" i="1"/>
  <c r="G289" i="1"/>
  <c r="H289" i="1"/>
  <c r="I289" i="1"/>
  <c r="E290" i="1"/>
  <c r="F290" i="1"/>
  <c r="G290" i="1"/>
  <c r="H290" i="1"/>
  <c r="I290" i="1"/>
  <c r="E291" i="1"/>
  <c r="F291" i="1"/>
  <c r="G291" i="1"/>
  <c r="H291" i="1"/>
  <c r="I291" i="1"/>
  <c r="E292" i="1"/>
  <c r="F292" i="1"/>
  <c r="G292" i="1"/>
  <c r="H292" i="1"/>
  <c r="I292" i="1"/>
  <c r="E293" i="1"/>
  <c r="F293" i="1"/>
  <c r="G293" i="1"/>
  <c r="H293" i="1"/>
  <c r="I293" i="1"/>
  <c r="E294" i="1"/>
  <c r="F294" i="1"/>
  <c r="G294" i="1"/>
  <c r="H294" i="1"/>
  <c r="I294" i="1"/>
  <c r="E295" i="1"/>
  <c r="F295" i="1"/>
  <c r="G295" i="1"/>
  <c r="H295" i="1"/>
  <c r="I295" i="1"/>
  <c r="E296" i="1"/>
  <c r="F296" i="1"/>
  <c r="G296" i="1"/>
  <c r="H296" i="1"/>
  <c r="I296" i="1"/>
  <c r="E297" i="1"/>
  <c r="F297" i="1"/>
  <c r="G297" i="1"/>
  <c r="H297" i="1"/>
  <c r="I297" i="1"/>
  <c r="E298" i="1"/>
  <c r="F298" i="1"/>
  <c r="G298" i="1"/>
  <c r="H298" i="1"/>
  <c r="I298" i="1"/>
  <c r="E299" i="1"/>
  <c r="F299" i="1"/>
  <c r="G299" i="1"/>
  <c r="H299" i="1"/>
  <c r="I299" i="1"/>
  <c r="E300" i="1"/>
  <c r="F300" i="1"/>
  <c r="G300" i="1"/>
  <c r="H300" i="1"/>
  <c r="I300" i="1"/>
  <c r="E301" i="1"/>
  <c r="F301" i="1"/>
  <c r="G301" i="1"/>
  <c r="H301" i="1"/>
  <c r="I301" i="1"/>
  <c r="E302" i="1"/>
  <c r="F302" i="1"/>
  <c r="G302" i="1"/>
  <c r="H302" i="1"/>
  <c r="I302" i="1"/>
  <c r="E303" i="1"/>
  <c r="F303" i="1"/>
  <c r="G303" i="1"/>
  <c r="H303" i="1"/>
  <c r="I303" i="1"/>
  <c r="E304" i="1"/>
  <c r="F304" i="1"/>
  <c r="G304" i="1"/>
  <c r="H304" i="1"/>
  <c r="I304" i="1"/>
  <c r="E305" i="1"/>
  <c r="F305" i="1"/>
  <c r="G305" i="1"/>
  <c r="H305" i="1"/>
  <c r="I305" i="1"/>
  <c r="E306" i="1"/>
  <c r="F306" i="1"/>
  <c r="G306" i="1"/>
  <c r="H306" i="1"/>
  <c r="I306" i="1"/>
  <c r="E307" i="1"/>
  <c r="F307" i="1"/>
  <c r="G307" i="1"/>
  <c r="H307" i="1"/>
  <c r="I307" i="1"/>
  <c r="E308" i="1"/>
  <c r="F308" i="1"/>
  <c r="G308" i="1"/>
  <c r="H308" i="1"/>
  <c r="I308" i="1"/>
  <c r="E309" i="1"/>
  <c r="F309" i="1"/>
  <c r="G309" i="1"/>
  <c r="H309" i="1"/>
  <c r="I309" i="1"/>
  <c r="E310" i="1"/>
  <c r="F310" i="1"/>
  <c r="G310" i="1"/>
  <c r="H310" i="1"/>
  <c r="I310" i="1"/>
  <c r="E311" i="1"/>
  <c r="F311" i="1"/>
  <c r="G311" i="1"/>
  <c r="H311" i="1"/>
  <c r="I311" i="1"/>
  <c r="E312" i="1"/>
  <c r="F312" i="1"/>
  <c r="G312" i="1"/>
  <c r="H312" i="1"/>
  <c r="I312" i="1"/>
  <c r="E313" i="1"/>
  <c r="F313" i="1"/>
  <c r="G313" i="1"/>
  <c r="H313" i="1"/>
  <c r="I313" i="1"/>
  <c r="E314" i="1"/>
  <c r="F314" i="1"/>
  <c r="G314" i="1"/>
  <c r="H314" i="1"/>
  <c r="I314" i="1"/>
  <c r="E315" i="1"/>
  <c r="F315" i="1"/>
  <c r="G315" i="1"/>
  <c r="H315" i="1"/>
  <c r="I315" i="1"/>
  <c r="E316" i="1"/>
  <c r="F316" i="1"/>
  <c r="G316" i="1"/>
  <c r="H316" i="1"/>
  <c r="I316" i="1"/>
  <c r="E317" i="1"/>
  <c r="F317" i="1"/>
  <c r="G317" i="1"/>
  <c r="H317" i="1"/>
  <c r="I317" i="1"/>
  <c r="E318" i="1"/>
  <c r="F318" i="1"/>
  <c r="G318" i="1"/>
  <c r="H318" i="1"/>
  <c r="I318" i="1"/>
  <c r="E319" i="1"/>
  <c r="F319" i="1"/>
  <c r="G319" i="1"/>
  <c r="H319" i="1"/>
  <c r="I319" i="1"/>
  <c r="E320" i="1"/>
  <c r="F320" i="1"/>
  <c r="G320" i="1"/>
  <c r="H320" i="1"/>
  <c r="I320" i="1"/>
  <c r="E321" i="1"/>
  <c r="F321" i="1"/>
  <c r="G321" i="1"/>
  <c r="H321" i="1"/>
  <c r="I321" i="1"/>
  <c r="E322" i="1"/>
  <c r="F322" i="1"/>
  <c r="G322" i="1"/>
  <c r="H322" i="1"/>
  <c r="I322" i="1"/>
  <c r="E323" i="1"/>
  <c r="F323" i="1"/>
  <c r="G323" i="1"/>
  <c r="H323" i="1"/>
  <c r="I323" i="1"/>
  <c r="E324" i="1"/>
  <c r="F324" i="1"/>
  <c r="G324" i="1"/>
  <c r="H324" i="1"/>
  <c r="I324" i="1"/>
  <c r="E325" i="1"/>
  <c r="F325" i="1"/>
  <c r="G325" i="1"/>
  <c r="H325" i="1"/>
  <c r="I325" i="1"/>
  <c r="E326" i="1"/>
  <c r="F326" i="1"/>
  <c r="G326" i="1"/>
  <c r="H326" i="1"/>
  <c r="I326" i="1"/>
  <c r="E327" i="1"/>
  <c r="F327" i="1"/>
  <c r="G327" i="1"/>
  <c r="H327" i="1"/>
  <c r="I327" i="1"/>
  <c r="E328" i="1"/>
  <c r="F328" i="1"/>
  <c r="G328" i="1"/>
  <c r="H328" i="1"/>
  <c r="I328" i="1"/>
  <c r="E329" i="1"/>
  <c r="F329" i="1"/>
  <c r="G329" i="1"/>
  <c r="H329" i="1"/>
  <c r="I329" i="1"/>
  <c r="E330" i="1"/>
  <c r="F330" i="1"/>
  <c r="G330" i="1"/>
  <c r="H330" i="1"/>
  <c r="I330" i="1"/>
  <c r="E331" i="1"/>
  <c r="F331" i="1"/>
  <c r="G331" i="1"/>
  <c r="H331" i="1"/>
  <c r="I331" i="1"/>
  <c r="E332" i="1"/>
  <c r="F332" i="1"/>
  <c r="G332" i="1"/>
  <c r="H332" i="1"/>
  <c r="I332" i="1"/>
  <c r="E333" i="1"/>
  <c r="F333" i="1"/>
  <c r="G333" i="1"/>
  <c r="H333" i="1"/>
  <c r="I333" i="1"/>
  <c r="E334" i="1"/>
  <c r="F334" i="1"/>
  <c r="G334" i="1"/>
  <c r="H334" i="1"/>
  <c r="I334" i="1"/>
  <c r="E335" i="1"/>
  <c r="F335" i="1"/>
  <c r="G335" i="1"/>
  <c r="H335" i="1"/>
  <c r="I335" i="1"/>
  <c r="E336" i="1"/>
  <c r="F336" i="1"/>
  <c r="G336" i="1"/>
  <c r="H336" i="1"/>
  <c r="I336" i="1"/>
  <c r="E337" i="1"/>
  <c r="F337" i="1"/>
  <c r="G337" i="1"/>
  <c r="H337" i="1"/>
  <c r="I337" i="1"/>
  <c r="E338" i="1"/>
  <c r="F338" i="1"/>
  <c r="G338" i="1"/>
  <c r="H338" i="1"/>
  <c r="I338" i="1"/>
  <c r="E339" i="1"/>
  <c r="F339" i="1"/>
  <c r="G339" i="1"/>
  <c r="H339" i="1"/>
  <c r="I339" i="1"/>
  <c r="E340" i="1"/>
  <c r="F340" i="1"/>
  <c r="G340" i="1"/>
  <c r="H340" i="1"/>
  <c r="I340" i="1"/>
  <c r="E341" i="1"/>
  <c r="F341" i="1"/>
  <c r="G341" i="1"/>
  <c r="H341" i="1"/>
  <c r="I341" i="1"/>
  <c r="E342" i="1"/>
  <c r="F342" i="1"/>
  <c r="G342" i="1"/>
  <c r="H342" i="1"/>
  <c r="I342" i="1"/>
  <c r="E343" i="1"/>
  <c r="F343" i="1"/>
  <c r="G343" i="1"/>
  <c r="H343" i="1"/>
  <c r="I343" i="1"/>
  <c r="E344" i="1"/>
  <c r="F344" i="1"/>
  <c r="G344" i="1"/>
  <c r="H344" i="1"/>
  <c r="I344" i="1"/>
  <c r="E345" i="1"/>
  <c r="F345" i="1"/>
  <c r="G345" i="1"/>
  <c r="H345" i="1"/>
  <c r="I345" i="1"/>
  <c r="E346" i="1"/>
  <c r="F346" i="1"/>
  <c r="G346" i="1"/>
  <c r="H346" i="1"/>
  <c r="I346" i="1"/>
  <c r="E347" i="1"/>
  <c r="F347" i="1"/>
  <c r="G347" i="1"/>
  <c r="H347" i="1"/>
  <c r="I347" i="1"/>
  <c r="E348" i="1"/>
  <c r="F348" i="1"/>
  <c r="G348" i="1"/>
  <c r="H348" i="1"/>
  <c r="I348" i="1"/>
  <c r="E349" i="1"/>
  <c r="F349" i="1"/>
  <c r="G349" i="1"/>
  <c r="H349" i="1"/>
  <c r="I349" i="1"/>
  <c r="E350" i="1"/>
  <c r="F350" i="1"/>
  <c r="G350" i="1"/>
  <c r="H350" i="1"/>
  <c r="I350" i="1"/>
  <c r="E351" i="1"/>
  <c r="F351" i="1"/>
  <c r="G351" i="1"/>
  <c r="H351" i="1"/>
  <c r="I351" i="1"/>
  <c r="E352" i="1"/>
  <c r="F352" i="1"/>
  <c r="G352" i="1"/>
  <c r="H352" i="1"/>
  <c r="I352" i="1"/>
  <c r="E353" i="1"/>
  <c r="F353" i="1"/>
  <c r="G353" i="1"/>
  <c r="H353" i="1"/>
  <c r="I353" i="1"/>
  <c r="E354" i="1"/>
  <c r="F354" i="1"/>
  <c r="G354" i="1"/>
  <c r="H354" i="1"/>
  <c r="I354" i="1"/>
  <c r="E355" i="1"/>
  <c r="F355" i="1"/>
  <c r="G355" i="1"/>
  <c r="H355" i="1"/>
  <c r="I355" i="1"/>
  <c r="E356" i="1"/>
  <c r="F356" i="1"/>
  <c r="G356" i="1"/>
  <c r="H356" i="1"/>
  <c r="I356" i="1"/>
  <c r="E357" i="1"/>
  <c r="F357" i="1"/>
  <c r="G357" i="1"/>
  <c r="H357" i="1"/>
  <c r="I357" i="1"/>
  <c r="E358" i="1"/>
  <c r="F358" i="1"/>
  <c r="G358" i="1"/>
  <c r="H358" i="1"/>
  <c r="I358" i="1"/>
  <c r="E359" i="1"/>
  <c r="F359" i="1"/>
  <c r="G359" i="1"/>
  <c r="H359" i="1"/>
  <c r="I359" i="1"/>
  <c r="E360" i="1"/>
  <c r="F360" i="1"/>
  <c r="G360" i="1"/>
  <c r="H360" i="1"/>
  <c r="I360" i="1"/>
  <c r="E361" i="1"/>
  <c r="F361" i="1"/>
  <c r="G361" i="1"/>
  <c r="H361" i="1"/>
  <c r="I361" i="1"/>
  <c r="E362" i="1"/>
  <c r="F362" i="1"/>
  <c r="G362" i="1"/>
  <c r="H362" i="1"/>
  <c r="I362" i="1"/>
  <c r="E363" i="1"/>
  <c r="F363" i="1"/>
  <c r="G363" i="1"/>
  <c r="H363" i="1"/>
  <c r="I363" i="1"/>
  <c r="E364" i="1"/>
  <c r="F364" i="1"/>
  <c r="G364" i="1"/>
  <c r="H364" i="1"/>
  <c r="I364" i="1"/>
  <c r="E365" i="1"/>
  <c r="F365" i="1"/>
  <c r="G365" i="1"/>
  <c r="H365" i="1"/>
  <c r="I365" i="1"/>
  <c r="E366" i="1"/>
  <c r="F366" i="1"/>
  <c r="G366" i="1"/>
  <c r="H366" i="1"/>
  <c r="I366" i="1"/>
  <c r="E367" i="1"/>
  <c r="F367" i="1"/>
  <c r="G367" i="1"/>
  <c r="H367" i="1"/>
  <c r="I367" i="1"/>
  <c r="E368" i="1"/>
  <c r="F368" i="1"/>
  <c r="G368" i="1"/>
  <c r="H368" i="1"/>
  <c r="I368" i="1"/>
  <c r="E369" i="1"/>
  <c r="F369" i="1"/>
  <c r="G369" i="1"/>
  <c r="H369" i="1"/>
  <c r="I369" i="1"/>
  <c r="E370" i="1"/>
  <c r="F370" i="1"/>
  <c r="G370" i="1"/>
  <c r="H370" i="1"/>
  <c r="I370" i="1"/>
  <c r="E371" i="1"/>
  <c r="F371" i="1"/>
  <c r="G371" i="1"/>
  <c r="H371" i="1"/>
  <c r="I371" i="1"/>
  <c r="E372" i="1"/>
  <c r="F372" i="1"/>
  <c r="G372" i="1"/>
  <c r="H372" i="1"/>
  <c r="I372" i="1"/>
  <c r="E373" i="1"/>
  <c r="F373" i="1"/>
  <c r="G373" i="1"/>
  <c r="H373" i="1"/>
  <c r="I373" i="1"/>
  <c r="E374" i="1"/>
  <c r="F374" i="1"/>
  <c r="G374" i="1"/>
  <c r="H374" i="1"/>
  <c r="I374" i="1"/>
  <c r="E375" i="1"/>
  <c r="F375" i="1"/>
  <c r="G375" i="1"/>
  <c r="H375" i="1"/>
  <c r="I375" i="1"/>
  <c r="E376" i="1"/>
  <c r="F376" i="1"/>
  <c r="G376" i="1"/>
  <c r="H376" i="1"/>
  <c r="I376" i="1"/>
  <c r="E377" i="1"/>
  <c r="F377" i="1"/>
  <c r="G377" i="1"/>
  <c r="H377" i="1"/>
  <c r="I377" i="1"/>
  <c r="E378" i="1"/>
  <c r="F378" i="1"/>
  <c r="G378" i="1"/>
  <c r="H378" i="1"/>
  <c r="I378" i="1"/>
  <c r="E379" i="1"/>
  <c r="F379" i="1"/>
  <c r="G379" i="1"/>
  <c r="H379" i="1"/>
  <c r="I379" i="1"/>
  <c r="E380" i="1"/>
  <c r="F380" i="1"/>
  <c r="G380" i="1"/>
  <c r="H380" i="1"/>
  <c r="I380" i="1"/>
  <c r="E381" i="1"/>
  <c r="F381" i="1"/>
  <c r="G381" i="1"/>
  <c r="H381" i="1"/>
  <c r="I381" i="1"/>
  <c r="E382" i="1"/>
  <c r="F382" i="1"/>
  <c r="G382" i="1"/>
  <c r="H382" i="1"/>
  <c r="I382" i="1"/>
  <c r="E383" i="1"/>
  <c r="F383" i="1"/>
  <c r="G383" i="1"/>
  <c r="H383" i="1"/>
  <c r="I383" i="1"/>
  <c r="E384" i="1"/>
  <c r="F384" i="1"/>
  <c r="G384" i="1"/>
  <c r="H384" i="1"/>
  <c r="I384" i="1"/>
  <c r="E385" i="1"/>
  <c r="F385" i="1"/>
  <c r="G385" i="1"/>
  <c r="H385" i="1"/>
  <c r="I385" i="1"/>
  <c r="E386" i="1"/>
  <c r="F386" i="1"/>
  <c r="G386" i="1"/>
  <c r="H386" i="1"/>
  <c r="I386" i="1"/>
  <c r="E387" i="1"/>
  <c r="F387" i="1"/>
  <c r="G387" i="1"/>
  <c r="H387" i="1"/>
  <c r="I387" i="1"/>
  <c r="E388" i="1"/>
  <c r="F388" i="1"/>
  <c r="G388" i="1"/>
  <c r="H388" i="1"/>
  <c r="I388" i="1"/>
  <c r="E389" i="1"/>
  <c r="F389" i="1"/>
  <c r="G389" i="1"/>
  <c r="H389" i="1"/>
  <c r="I389" i="1"/>
  <c r="E390" i="1"/>
  <c r="F390" i="1"/>
  <c r="G390" i="1"/>
  <c r="H390" i="1"/>
  <c r="I390" i="1"/>
  <c r="E391" i="1"/>
  <c r="F391" i="1"/>
  <c r="G391" i="1"/>
  <c r="H391" i="1"/>
  <c r="I391" i="1"/>
  <c r="E392" i="1"/>
  <c r="F392" i="1"/>
  <c r="G392" i="1"/>
  <c r="H392" i="1"/>
  <c r="I392" i="1"/>
  <c r="E393" i="1"/>
  <c r="F393" i="1"/>
  <c r="G393" i="1"/>
  <c r="H393" i="1"/>
  <c r="I393" i="1"/>
  <c r="E394" i="1"/>
  <c r="F394" i="1"/>
  <c r="G394" i="1"/>
  <c r="H394" i="1"/>
  <c r="I394" i="1"/>
  <c r="E395" i="1"/>
  <c r="F395" i="1"/>
  <c r="G395" i="1"/>
  <c r="H395" i="1"/>
  <c r="I395" i="1"/>
  <c r="E396" i="1"/>
  <c r="F396" i="1"/>
  <c r="G396" i="1"/>
  <c r="H396" i="1"/>
  <c r="I396" i="1"/>
  <c r="E397" i="1"/>
  <c r="F397" i="1"/>
  <c r="G397" i="1"/>
  <c r="H397" i="1"/>
  <c r="I397" i="1"/>
  <c r="E398" i="1"/>
  <c r="F398" i="1"/>
  <c r="G398" i="1"/>
  <c r="H398" i="1"/>
  <c r="I398" i="1"/>
  <c r="E399" i="1"/>
  <c r="F399" i="1"/>
  <c r="G399" i="1"/>
  <c r="H399" i="1"/>
  <c r="I399" i="1"/>
  <c r="E400" i="1"/>
  <c r="F400" i="1"/>
  <c r="G400" i="1"/>
  <c r="H400" i="1"/>
  <c r="I400" i="1"/>
  <c r="E401" i="1"/>
  <c r="F401" i="1"/>
  <c r="G401" i="1"/>
  <c r="H401" i="1"/>
  <c r="I401" i="1"/>
  <c r="E402" i="1"/>
  <c r="F402" i="1"/>
  <c r="G402" i="1"/>
  <c r="H402" i="1"/>
  <c r="I402" i="1"/>
  <c r="E403" i="1"/>
  <c r="F403" i="1"/>
  <c r="G403" i="1"/>
  <c r="H403" i="1"/>
  <c r="I403" i="1"/>
  <c r="E404" i="1"/>
  <c r="F404" i="1"/>
  <c r="G404" i="1"/>
  <c r="H404" i="1"/>
  <c r="I404" i="1"/>
  <c r="E405" i="1"/>
  <c r="F405" i="1"/>
  <c r="G405" i="1"/>
  <c r="H405" i="1"/>
  <c r="I405" i="1"/>
  <c r="E406" i="1"/>
  <c r="F406" i="1"/>
  <c r="G406" i="1"/>
  <c r="H406" i="1"/>
  <c r="I406" i="1"/>
  <c r="E407" i="1"/>
  <c r="F407" i="1"/>
  <c r="G407" i="1"/>
  <c r="H407" i="1"/>
  <c r="I407" i="1"/>
  <c r="E408" i="1"/>
  <c r="F408" i="1"/>
  <c r="G408" i="1"/>
  <c r="H408" i="1"/>
  <c r="I408" i="1"/>
  <c r="E409" i="1"/>
  <c r="F409" i="1"/>
  <c r="G409" i="1"/>
  <c r="H409" i="1"/>
  <c r="I409" i="1"/>
  <c r="E410" i="1"/>
  <c r="F410" i="1"/>
  <c r="G410" i="1"/>
  <c r="H410" i="1"/>
  <c r="I410" i="1"/>
  <c r="E411" i="1"/>
  <c r="F411" i="1"/>
  <c r="G411" i="1"/>
  <c r="H411" i="1"/>
  <c r="I411" i="1"/>
  <c r="E412" i="1"/>
  <c r="F412" i="1"/>
  <c r="G412" i="1"/>
  <c r="H412" i="1"/>
  <c r="I412" i="1"/>
  <c r="E413" i="1"/>
  <c r="F413" i="1"/>
  <c r="G413" i="1"/>
  <c r="H413" i="1"/>
  <c r="I413" i="1"/>
  <c r="E414" i="1"/>
  <c r="F414" i="1"/>
  <c r="G414" i="1"/>
  <c r="H414" i="1"/>
  <c r="I414" i="1"/>
  <c r="E415" i="1"/>
  <c r="F415" i="1"/>
  <c r="G415" i="1"/>
  <c r="H415" i="1"/>
  <c r="I415" i="1"/>
  <c r="E416" i="1"/>
  <c r="F416" i="1"/>
  <c r="G416" i="1"/>
  <c r="H416" i="1"/>
  <c r="I416" i="1"/>
  <c r="E417" i="1"/>
  <c r="F417" i="1"/>
  <c r="G417" i="1"/>
  <c r="H417" i="1"/>
  <c r="I417" i="1"/>
  <c r="E418" i="1"/>
  <c r="F418" i="1"/>
  <c r="G418" i="1"/>
  <c r="H418" i="1"/>
  <c r="I418" i="1"/>
  <c r="E419" i="1"/>
  <c r="F419" i="1"/>
  <c r="G419" i="1"/>
  <c r="H419" i="1"/>
  <c r="I419" i="1"/>
  <c r="E420" i="1"/>
  <c r="F420" i="1"/>
  <c r="G420" i="1"/>
  <c r="H420" i="1"/>
  <c r="I420" i="1"/>
  <c r="E421" i="1"/>
  <c r="F421" i="1"/>
  <c r="G421" i="1"/>
  <c r="H421" i="1"/>
  <c r="I421" i="1"/>
  <c r="E422" i="1"/>
  <c r="F422" i="1"/>
  <c r="G422" i="1"/>
  <c r="H422" i="1"/>
  <c r="I422" i="1"/>
  <c r="E423" i="1"/>
  <c r="F423" i="1"/>
  <c r="G423" i="1"/>
  <c r="H423" i="1"/>
  <c r="I423" i="1"/>
  <c r="E424" i="1"/>
  <c r="F424" i="1"/>
  <c r="G424" i="1"/>
  <c r="H424" i="1"/>
  <c r="I424" i="1"/>
  <c r="E425" i="1"/>
  <c r="F425" i="1"/>
  <c r="G425" i="1"/>
  <c r="H425" i="1"/>
  <c r="I425" i="1"/>
  <c r="E426" i="1"/>
  <c r="F426" i="1"/>
  <c r="G426" i="1"/>
  <c r="H426" i="1"/>
  <c r="I426" i="1"/>
  <c r="E427" i="1"/>
  <c r="F427" i="1"/>
  <c r="G427" i="1"/>
  <c r="H427" i="1"/>
  <c r="I427" i="1"/>
  <c r="E428" i="1"/>
  <c r="F428" i="1"/>
  <c r="G428" i="1"/>
  <c r="H428" i="1"/>
  <c r="I428" i="1"/>
  <c r="E429" i="1"/>
  <c r="F429" i="1"/>
  <c r="G429" i="1"/>
  <c r="H429" i="1"/>
  <c r="I429" i="1"/>
  <c r="E430" i="1"/>
  <c r="F430" i="1"/>
  <c r="G430" i="1"/>
  <c r="H430" i="1"/>
  <c r="I430" i="1"/>
  <c r="E431" i="1"/>
  <c r="F431" i="1"/>
  <c r="G431" i="1"/>
  <c r="H431" i="1"/>
  <c r="I431" i="1"/>
  <c r="E432" i="1"/>
  <c r="F432" i="1"/>
  <c r="G432" i="1"/>
  <c r="H432" i="1"/>
  <c r="I432" i="1"/>
  <c r="E433" i="1"/>
  <c r="F433" i="1"/>
  <c r="G433" i="1"/>
  <c r="H433" i="1"/>
  <c r="I433" i="1"/>
  <c r="E434" i="1"/>
  <c r="F434" i="1"/>
  <c r="G434" i="1"/>
  <c r="H434" i="1"/>
  <c r="I434" i="1"/>
  <c r="E435" i="1"/>
  <c r="F435" i="1"/>
  <c r="G435" i="1"/>
  <c r="H435" i="1"/>
  <c r="I435" i="1"/>
  <c r="E436" i="1"/>
  <c r="F436" i="1"/>
  <c r="G436" i="1"/>
  <c r="H436" i="1"/>
  <c r="I436" i="1"/>
  <c r="E437" i="1"/>
  <c r="F437" i="1"/>
  <c r="G437" i="1"/>
  <c r="H437" i="1"/>
  <c r="I437" i="1"/>
  <c r="E438" i="1"/>
  <c r="F438" i="1"/>
  <c r="G438" i="1"/>
  <c r="H438" i="1"/>
  <c r="I438" i="1"/>
  <c r="E439" i="1"/>
  <c r="F439" i="1"/>
  <c r="G439" i="1"/>
  <c r="H439" i="1"/>
  <c r="I439" i="1"/>
  <c r="E440" i="1"/>
  <c r="F440" i="1"/>
  <c r="G440" i="1"/>
  <c r="H440" i="1"/>
  <c r="I440" i="1"/>
  <c r="E441" i="1"/>
  <c r="F441" i="1"/>
  <c r="G441" i="1"/>
  <c r="H441" i="1"/>
  <c r="I441" i="1"/>
  <c r="E442" i="1"/>
  <c r="F442" i="1"/>
  <c r="G442" i="1"/>
  <c r="H442" i="1"/>
  <c r="I442" i="1"/>
  <c r="E443" i="1"/>
  <c r="F443" i="1"/>
  <c r="G443" i="1"/>
  <c r="H443" i="1"/>
  <c r="I443" i="1"/>
  <c r="E444" i="1"/>
  <c r="F444" i="1"/>
  <c r="G444" i="1"/>
  <c r="H444" i="1"/>
  <c r="I444" i="1"/>
  <c r="E445" i="1"/>
  <c r="F445" i="1"/>
  <c r="G445" i="1"/>
  <c r="H445" i="1"/>
  <c r="I445" i="1"/>
  <c r="E446" i="1"/>
  <c r="F446" i="1"/>
  <c r="G446" i="1"/>
  <c r="H446" i="1"/>
  <c r="I446" i="1"/>
  <c r="E447" i="1"/>
  <c r="F447" i="1"/>
  <c r="G447" i="1"/>
  <c r="H447" i="1"/>
  <c r="I447" i="1"/>
  <c r="E448" i="1"/>
  <c r="F448" i="1"/>
  <c r="G448" i="1"/>
  <c r="H448" i="1"/>
  <c r="I448" i="1"/>
  <c r="E449" i="1"/>
  <c r="F449" i="1"/>
  <c r="G449" i="1"/>
  <c r="H449" i="1"/>
  <c r="I449" i="1"/>
  <c r="E450" i="1"/>
  <c r="F450" i="1"/>
  <c r="G450" i="1"/>
  <c r="H450" i="1"/>
  <c r="I450" i="1"/>
  <c r="E451" i="1"/>
  <c r="F451" i="1"/>
  <c r="G451" i="1"/>
  <c r="H451" i="1"/>
  <c r="I451" i="1"/>
  <c r="E452" i="1"/>
  <c r="F452" i="1"/>
  <c r="G452" i="1"/>
  <c r="H452" i="1"/>
  <c r="I452" i="1"/>
  <c r="E453" i="1"/>
  <c r="F453" i="1"/>
  <c r="G453" i="1"/>
  <c r="H453" i="1"/>
  <c r="I453" i="1"/>
  <c r="E454" i="1"/>
  <c r="F454" i="1"/>
  <c r="G454" i="1"/>
  <c r="H454" i="1"/>
  <c r="I454" i="1"/>
  <c r="E455" i="1"/>
  <c r="F455" i="1"/>
  <c r="G455" i="1"/>
  <c r="H455" i="1"/>
  <c r="I455" i="1"/>
  <c r="E456" i="1"/>
  <c r="F456" i="1"/>
  <c r="G456" i="1"/>
  <c r="H456" i="1"/>
  <c r="I456" i="1"/>
  <c r="E457" i="1"/>
  <c r="F457" i="1"/>
  <c r="G457" i="1"/>
  <c r="H457" i="1"/>
  <c r="I457" i="1"/>
  <c r="E458" i="1"/>
  <c r="F458" i="1"/>
  <c r="G458" i="1"/>
  <c r="H458" i="1"/>
  <c r="I458" i="1"/>
  <c r="E459" i="1"/>
  <c r="F459" i="1"/>
  <c r="G459" i="1"/>
  <c r="H459" i="1"/>
  <c r="I459" i="1"/>
  <c r="E460" i="1"/>
  <c r="F460" i="1"/>
  <c r="G460" i="1"/>
  <c r="H460" i="1"/>
  <c r="I460" i="1"/>
  <c r="E461" i="1"/>
  <c r="F461" i="1"/>
  <c r="G461" i="1"/>
  <c r="H461" i="1"/>
  <c r="I461" i="1"/>
  <c r="E462" i="1"/>
  <c r="F462" i="1"/>
  <c r="G462" i="1"/>
  <c r="H462" i="1"/>
  <c r="I462" i="1"/>
  <c r="E463" i="1"/>
  <c r="F463" i="1"/>
  <c r="G463" i="1"/>
  <c r="H463" i="1"/>
  <c r="I463" i="1"/>
  <c r="E464" i="1"/>
  <c r="F464" i="1"/>
  <c r="G464" i="1"/>
  <c r="H464" i="1"/>
  <c r="I464" i="1"/>
  <c r="E465" i="1"/>
  <c r="F465" i="1"/>
  <c r="G465" i="1"/>
  <c r="H465" i="1"/>
  <c r="I465" i="1"/>
  <c r="E466" i="1"/>
  <c r="F466" i="1"/>
  <c r="G466" i="1"/>
  <c r="H466" i="1"/>
  <c r="I466" i="1"/>
  <c r="E467" i="1"/>
  <c r="F467" i="1"/>
  <c r="G467" i="1"/>
  <c r="H467" i="1"/>
  <c r="I467" i="1"/>
  <c r="E468" i="1"/>
  <c r="F468" i="1"/>
  <c r="G468" i="1"/>
  <c r="H468" i="1"/>
  <c r="I468" i="1"/>
  <c r="E469" i="1"/>
  <c r="F469" i="1"/>
  <c r="G469" i="1"/>
  <c r="H469" i="1"/>
  <c r="I469" i="1"/>
  <c r="E470" i="1"/>
  <c r="F470" i="1"/>
  <c r="G470" i="1"/>
  <c r="H470" i="1"/>
  <c r="I470" i="1"/>
  <c r="I471" i="1"/>
  <c r="E471" i="1"/>
  <c r="D471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AC6" i="2" l="1"/>
  <c r="AC5" i="2"/>
  <c r="AC4" i="2"/>
  <c r="AC3" i="2"/>
  <c r="J3" i="2"/>
  <c r="AF3" i="12"/>
  <c r="AF5" i="2" s="1"/>
  <c r="N3" i="12"/>
  <c r="M493" i="1"/>
  <c r="M496" i="1"/>
  <c r="AC2" i="2"/>
  <c r="J2" i="2"/>
  <c r="T21" i="2"/>
  <c r="A21" i="2"/>
  <c r="AF3" i="13"/>
  <c r="AF6" i="2" s="1"/>
  <c r="B16" i="13"/>
  <c r="U16" i="12"/>
  <c r="B16" i="12"/>
  <c r="AF3" i="11"/>
  <c r="AF4" i="2" s="1"/>
  <c r="U16" i="11"/>
  <c r="U16" i="10"/>
  <c r="AF3" i="10"/>
  <c r="AF3" i="2" s="1"/>
  <c r="B16" i="10"/>
  <c r="B16" i="9"/>
  <c r="U16" i="9"/>
  <c r="AE2" i="2"/>
  <c r="AF3" i="9"/>
  <c r="AF2" i="2" s="1"/>
  <c r="A493" i="1"/>
  <c r="A496" i="1"/>
  <c r="C12" i="13" a="1"/>
  <c r="C12" i="13" s="1"/>
  <c r="N3" i="13" s="1"/>
  <c r="C12" i="10" a="1"/>
  <c r="C12" i="10" s="1"/>
  <c r="B17" i="2"/>
  <c r="C12" i="11" a="1"/>
  <c r="C12" i="11" s="1"/>
  <c r="N3" i="11" s="1"/>
  <c r="C12" i="9" a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F241" i="1"/>
  <c r="E241" i="1"/>
  <c r="D241" i="1"/>
  <c r="C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41" i="1"/>
  <c r="N3" i="10" l="1"/>
  <c r="L2" i="2"/>
  <c r="C12" i="9"/>
  <c r="E18" i="2"/>
  <c r="I18" i="2"/>
  <c r="D18" i="2"/>
  <c r="F18" i="2"/>
  <c r="B18" i="2"/>
  <c r="H18" i="2"/>
  <c r="C18" i="2"/>
  <c r="G18" i="2"/>
  <c r="C471" i="1"/>
  <c r="B471" i="1"/>
  <c r="P2" i="2"/>
  <c r="G6" i="9"/>
  <c r="F6" i="9"/>
  <c r="E6" i="9"/>
  <c r="D6" i="9"/>
  <c r="C6" i="9"/>
  <c r="G2" i="9"/>
  <c r="F2" i="9"/>
  <c r="E2" i="9"/>
  <c r="D2" i="9"/>
  <c r="C2" i="9"/>
  <c r="C240" i="1"/>
  <c r="D240" i="1"/>
  <c r="E240" i="1"/>
  <c r="F240" i="1"/>
  <c r="B240" i="1"/>
  <c r="C1" i="2"/>
  <c r="D1" i="2"/>
  <c r="E1" i="2"/>
  <c r="F1" i="2"/>
  <c r="J4" i="2" l="1"/>
  <c r="J5" i="2"/>
  <c r="G7" i="9"/>
  <c r="E7" i="9"/>
  <c r="J6" i="2"/>
  <c r="D7" i="9" l="1"/>
  <c r="C7" i="9"/>
  <c r="F7" i="9"/>
  <c r="N2" i="2" l="1"/>
  <c r="N3" i="9" l="1"/>
  <c r="M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<sst xmlns="http://schemas.openxmlformats.org/spreadsheetml/2006/main" count="234" uniqueCount="31">
  <si>
    <t>Returns</t>
    <phoneticPr fontId="1" type="noConversion"/>
  </si>
  <si>
    <t>Variance</t>
    <phoneticPr fontId="1" type="noConversion"/>
  </si>
  <si>
    <t>Volatility</t>
    <phoneticPr fontId="1" type="noConversion"/>
  </si>
  <si>
    <t>Return</t>
    <phoneticPr fontId="1" type="noConversion"/>
  </si>
  <si>
    <t>&gt;=</t>
    <phoneticPr fontId="1" type="noConversion"/>
  </si>
  <si>
    <t>Pref Return</t>
    <phoneticPr fontId="1" type="noConversion"/>
  </si>
  <si>
    <t>&gt;=</t>
  </si>
  <si>
    <t>Mean Returns:</t>
  </si>
  <si>
    <t>Pref Return</t>
  </si>
  <si>
    <t>x</t>
  </si>
  <si>
    <t>Adjusted Prices
(2020)</t>
  </si>
  <si>
    <t>Broad Market</t>
  </si>
  <si>
    <t>Emerging Market</t>
  </si>
  <si>
    <t>Bonds</t>
  </si>
  <si>
    <t>Tech</t>
  </si>
  <si>
    <t>VTI</t>
  </si>
  <si>
    <t>Adjusted Prices
(2019)</t>
  </si>
  <si>
    <t>SCHB</t>
  </si>
  <si>
    <t>VEU</t>
  </si>
  <si>
    <t>SCHE</t>
  </si>
  <si>
    <t>MEAN</t>
  </si>
  <si>
    <t>BND</t>
  </si>
  <si>
    <t>VGT</t>
  </si>
  <si>
    <t>XNTK</t>
  </si>
  <si>
    <t>QQQ</t>
  </si>
  <si>
    <t>Covariance 2020</t>
  </si>
  <si>
    <t>Covariance 2019</t>
  </si>
  <si>
    <t>Sum</t>
  </si>
  <si>
    <t>Preferred Return</t>
  </si>
  <si>
    <t>Mean Returns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</si>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</sst>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"/>
    <numFmt numFmtId="166" formatCode="0.00000"/>
    <numFmt numFmtId="167" formatCode="0.000"/>
  </numFmts>
  <fonts count="8" x14ac:knownFonts="1">
    <font>
      <sz val="10"/>
      <name val="Verdana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8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4" fillId="6" borderId="1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14" fontId="5" fillId="0" borderId="1" xfId="0" applyNumberFormat="1" applyFont="1" applyBorder="1"/>
    <xf numFmtId="0" fontId="5" fillId="2" borderId="0" xfId="0" applyFont="1" applyFill="1"/>
    <xf numFmtId="0" fontId="5" fillId="0" borderId="0" xfId="0" applyFont="1"/>
    <xf numFmtId="0" fontId="5" fillId="2" borderId="0" xfId="0" applyFont="1" applyFill="1" applyBorder="1"/>
    <xf numFmtId="164" fontId="5" fillId="2" borderId="1" xfId="0" applyNumberFormat="1" applyFont="1" applyFill="1" applyBorder="1"/>
    <xf numFmtId="164" fontId="5" fillId="2" borderId="2" xfId="0" applyNumberFormat="1" applyFont="1" applyFill="1" applyBorder="1"/>
    <xf numFmtId="164" fontId="5" fillId="5" borderId="3" xfId="0" applyNumberFormat="1" applyFont="1" applyFill="1" applyBorder="1"/>
    <xf numFmtId="0" fontId="4" fillId="2" borderId="0" xfId="0" applyFont="1" applyFill="1"/>
    <xf numFmtId="164" fontId="5" fillId="2" borderId="0" xfId="0" applyNumberFormat="1" applyFont="1" applyFill="1" applyBorder="1"/>
    <xf numFmtId="165" fontId="5" fillId="5" borderId="1" xfId="0" applyNumberFormat="1" applyFont="1" applyFill="1" applyBorder="1"/>
    <xf numFmtId="165" fontId="5" fillId="2" borderId="1" xfId="0" applyNumberFormat="1" applyFont="1" applyFill="1" applyBorder="1"/>
    <xf numFmtId="0" fontId="5" fillId="2" borderId="0" xfId="0" applyFont="1" applyFill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14" fontId="5" fillId="0" borderId="5" xfId="0" applyNumberFormat="1" applyFont="1" applyBorder="1"/>
    <xf numFmtId="0" fontId="5" fillId="2" borderId="1" xfId="0" applyFont="1" applyFill="1" applyBorder="1"/>
    <xf numFmtId="0" fontId="4" fillId="2" borderId="1" xfId="0" applyFont="1" applyFill="1" applyBorder="1" applyAlignment="1">
      <alignment horizontal="right"/>
    </xf>
    <xf numFmtId="14" fontId="5" fillId="2" borderId="0" xfId="0" applyNumberFormat="1" applyFont="1" applyFill="1"/>
    <xf numFmtId="14" fontId="5" fillId="0" borderId="1" xfId="0" applyNumberFormat="1" applyFont="1" applyBorder="1" applyAlignment="1">
      <alignment horizontal="left"/>
    </xf>
    <xf numFmtId="165" fontId="5" fillId="4" borderId="1" xfId="0" applyNumberFormat="1" applyFont="1" applyFill="1" applyBorder="1"/>
    <xf numFmtId="165" fontId="5" fillId="2" borderId="0" xfId="0" applyNumberFormat="1" applyFont="1" applyFill="1" applyBorder="1"/>
    <xf numFmtId="0" fontId="4" fillId="2" borderId="0" xfId="0" applyFont="1" applyFill="1" applyBorder="1" applyAlignment="1">
      <alignment horizontal="right"/>
    </xf>
    <xf numFmtId="0" fontId="4" fillId="6" borderId="1" xfId="0" applyFont="1" applyFill="1" applyBorder="1"/>
    <xf numFmtId="0" fontId="6" fillId="2" borderId="0" xfId="0" applyFont="1" applyFill="1"/>
    <xf numFmtId="167" fontId="5" fillId="0" borderId="1" xfId="0" applyNumberFormat="1" applyFont="1" applyBorder="1"/>
    <xf numFmtId="0" fontId="0" fillId="12" borderId="0" xfId="0" applyFill="1"/>
    <xf numFmtId="0" fontId="4" fillId="3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/>
    <xf numFmtId="0" fontId="4" fillId="13" borderId="1" xfId="0" applyFont="1" applyFill="1" applyBorder="1"/>
    <xf numFmtId="0" fontId="5" fillId="12" borderId="0" xfId="0" applyFont="1" applyFill="1"/>
    <xf numFmtId="0" fontId="4" fillId="7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164" fontId="5" fillId="3" borderId="1" xfId="0" applyNumberFormat="1" applyFont="1" applyFill="1" applyBorder="1"/>
    <xf numFmtId="164" fontId="5" fillId="2" borderId="0" xfId="0" applyNumberFormat="1" applyFont="1" applyFill="1"/>
    <xf numFmtId="0" fontId="5" fillId="2" borderId="1" xfId="0" applyFont="1" applyFill="1" applyBorder="1" applyAlignment="1">
      <alignment horizontal="center"/>
    </xf>
    <xf numFmtId="164" fontId="5" fillId="4" borderId="1" xfId="0" applyNumberFormat="1" applyFont="1" applyFill="1" applyBorder="1"/>
    <xf numFmtId="164" fontId="5" fillId="5" borderId="1" xfId="0" applyNumberFormat="1" applyFont="1" applyFill="1" applyBorder="1"/>
    <xf numFmtId="0" fontId="5" fillId="3" borderId="1" xfId="0" applyFont="1" applyFill="1" applyBorder="1"/>
    <xf numFmtId="166" fontId="5" fillId="3" borderId="1" xfId="0" applyNumberFormat="1" applyFont="1" applyFill="1" applyBorder="1"/>
    <xf numFmtId="166" fontId="5" fillId="2" borderId="1" xfId="0" applyNumberFormat="1" applyFont="1" applyFill="1" applyBorder="1"/>
    <xf numFmtId="0" fontId="5" fillId="2" borderId="0" xfId="0" applyFont="1" applyFill="1" applyAlignment="1">
      <alignment wrapText="1"/>
    </xf>
    <xf numFmtId="0" fontId="5" fillId="5" borderId="1" xfId="0" applyFont="1" applyFill="1" applyBorder="1"/>
    <xf numFmtId="0" fontId="4" fillId="13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16" fontId="5" fillId="2" borderId="0" xfId="0" applyNumberFormat="1" applyFont="1" applyFill="1"/>
    <xf numFmtId="0" fontId="7" fillId="2" borderId="0" xfId="0" applyFont="1" applyFill="1"/>
    <xf numFmtId="14" fontId="4" fillId="14" borderId="1" xfId="0" applyNumberFormat="1" applyFont="1" applyFill="1" applyBorder="1"/>
    <xf numFmtId="0" fontId="4" fillId="10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VTI 2019 vs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Data!$A$3:$A$233</c:f>
              <c:numCache>
                <c:formatCode>m/d/yy</c:formatCode>
                <c:ptCount val="231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  <c:pt idx="230">
                  <c:v>42371</c:v>
                </c:pt>
              </c:numCache>
            </c:numRef>
          </c:cat>
          <c:val>
            <c:numRef>
              <c:f>Data!$B$3:$B$233</c:f>
              <c:numCache>
                <c:formatCode>0.000</c:formatCode>
                <c:ptCount val="231"/>
                <c:pt idx="0">
                  <c:v>189.070007</c:v>
                </c:pt>
                <c:pt idx="1">
                  <c:v>186.699997</c:v>
                </c:pt>
                <c:pt idx="2">
                  <c:v>188.179993</c:v>
                </c:pt>
                <c:pt idx="3">
                  <c:v>187.520004</c:v>
                </c:pt>
                <c:pt idx="4">
                  <c:v>187.58999600000001</c:v>
                </c:pt>
                <c:pt idx="5">
                  <c:v>184.729996</c:v>
                </c:pt>
                <c:pt idx="6">
                  <c:v>183.229996</c:v>
                </c:pt>
                <c:pt idx="7">
                  <c:v>184.199997</c:v>
                </c:pt>
                <c:pt idx="8">
                  <c:v>183.179993</c:v>
                </c:pt>
                <c:pt idx="9">
                  <c:v>185.13999899999999</c:v>
                </c:pt>
                <c:pt idx="10">
                  <c:v>185.55999800000001</c:v>
                </c:pt>
                <c:pt idx="11">
                  <c:v>183.320007</c:v>
                </c:pt>
                <c:pt idx="12">
                  <c:v>180.759995</c:v>
                </c:pt>
                <c:pt idx="13">
                  <c:v>182.55999800000001</c:v>
                </c:pt>
                <c:pt idx="14">
                  <c:v>181.08999600000001</c:v>
                </c:pt>
                <c:pt idx="15">
                  <c:v>181.38999899999999</c:v>
                </c:pt>
                <c:pt idx="16">
                  <c:v>179.259995</c:v>
                </c:pt>
                <c:pt idx="17">
                  <c:v>179.35000600000001</c:v>
                </c:pt>
                <c:pt idx="18">
                  <c:v>175.720001</c:v>
                </c:pt>
                <c:pt idx="19">
                  <c:v>171.970001</c:v>
                </c:pt>
                <c:pt idx="20">
                  <c:v>168.729996</c:v>
                </c:pt>
                <c:pt idx="21">
                  <c:v>166.990005</c:v>
                </c:pt>
                <c:pt idx="22">
                  <c:v>168.779999</c:v>
                </c:pt>
                <c:pt idx="23">
                  <c:v>167.199997</c:v>
                </c:pt>
                <c:pt idx="24">
                  <c:v>172.929993</c:v>
                </c:pt>
                <c:pt idx="25">
                  <c:v>173.63000500000001</c:v>
                </c:pt>
                <c:pt idx="26">
                  <c:v>176.83999600000001</c:v>
                </c:pt>
                <c:pt idx="27">
                  <c:v>176.259995</c:v>
                </c:pt>
                <c:pt idx="28">
                  <c:v>175.020004</c:v>
                </c:pt>
                <c:pt idx="29">
                  <c:v>175.61999499999999</c:v>
                </c:pt>
                <c:pt idx="30">
                  <c:v>175.009995</c:v>
                </c:pt>
                <c:pt idx="31">
                  <c:v>177.550003</c:v>
                </c:pt>
                <c:pt idx="32">
                  <c:v>177.86999499999999</c:v>
                </c:pt>
                <c:pt idx="33">
                  <c:v>177.80999800000001</c:v>
                </c:pt>
                <c:pt idx="34">
                  <c:v>179</c:v>
                </c:pt>
                <c:pt idx="35">
                  <c:v>179.949997</c:v>
                </c:pt>
                <c:pt idx="36">
                  <c:v>177.320007</c:v>
                </c:pt>
                <c:pt idx="37">
                  <c:v>175.83999600000001</c:v>
                </c:pt>
                <c:pt idx="38">
                  <c:v>174.30999800000001</c:v>
                </c:pt>
                <c:pt idx="39">
                  <c:v>171.320007</c:v>
                </c:pt>
                <c:pt idx="40">
                  <c:v>173.46000699999999</c:v>
                </c:pt>
                <c:pt idx="41">
                  <c:v>170.38999899999999</c:v>
                </c:pt>
                <c:pt idx="42">
                  <c:v>171.729996</c:v>
                </c:pt>
                <c:pt idx="43">
                  <c:v>170.30999800000001</c:v>
                </c:pt>
                <c:pt idx="44">
                  <c:v>169.03999300000001</c:v>
                </c:pt>
                <c:pt idx="45">
                  <c:v>169.990005</c:v>
                </c:pt>
                <c:pt idx="46">
                  <c:v>166.96000699999999</c:v>
                </c:pt>
                <c:pt idx="47">
                  <c:v>164.31599399999999</c:v>
                </c:pt>
                <c:pt idx="48">
                  <c:v>163.967422</c:v>
                </c:pt>
                <c:pt idx="49">
                  <c:v>168.020813</c:v>
                </c:pt>
                <c:pt idx="50">
                  <c:v>166.36758399999999</c:v>
                </c:pt>
                <c:pt idx="51">
                  <c:v>168.39924600000001</c:v>
                </c:pt>
                <c:pt idx="52">
                  <c:v>170.05246</c:v>
                </c:pt>
                <c:pt idx="53">
                  <c:v>171.46665999999999</c:v>
                </c:pt>
                <c:pt idx="54">
                  <c:v>172.03434799999999</c:v>
                </c:pt>
                <c:pt idx="55">
                  <c:v>171.058334</c:v>
                </c:pt>
                <c:pt idx="56">
                  <c:v>168.429123</c:v>
                </c:pt>
                <c:pt idx="57">
                  <c:v>168.36937</c:v>
                </c:pt>
                <c:pt idx="58">
                  <c:v>171.17785599999999</c:v>
                </c:pt>
                <c:pt idx="59">
                  <c:v>167.89132699999999</c:v>
                </c:pt>
                <c:pt idx="60">
                  <c:v>172.74144000000001</c:v>
                </c:pt>
                <c:pt idx="61">
                  <c:v>174.225357</c:v>
                </c:pt>
                <c:pt idx="62">
                  <c:v>180.499619</c:v>
                </c:pt>
                <c:pt idx="63">
                  <c:v>178.11938499999999</c:v>
                </c:pt>
                <c:pt idx="64">
                  <c:v>176.55578600000001</c:v>
                </c:pt>
                <c:pt idx="65">
                  <c:v>176.95414700000001</c:v>
                </c:pt>
                <c:pt idx="66">
                  <c:v>175.72917200000001</c:v>
                </c:pt>
                <c:pt idx="67">
                  <c:v>175.31089800000001</c:v>
                </c:pt>
                <c:pt idx="68">
                  <c:v>173.73734999999999</c:v>
                </c:pt>
                <c:pt idx="69">
                  <c:v>173.15971400000001</c:v>
                </c:pt>
                <c:pt idx="70">
                  <c:v>171.51646400000001</c:v>
                </c:pt>
                <c:pt idx="71">
                  <c:v>171.088211</c:v>
                </c:pt>
                <c:pt idx="72">
                  <c:v>170.60022000000001</c:v>
                </c:pt>
                <c:pt idx="73">
                  <c:v>171.26748699999999</c:v>
                </c:pt>
                <c:pt idx="74">
                  <c:v>171.008545</c:v>
                </c:pt>
                <c:pt idx="75">
                  <c:v>170.28152499999999</c:v>
                </c:pt>
                <c:pt idx="76">
                  <c:v>170.33131399999999</c:v>
                </c:pt>
                <c:pt idx="77">
                  <c:v>170.46080000000001</c:v>
                </c:pt>
                <c:pt idx="78">
                  <c:v>168.21002200000001</c:v>
                </c:pt>
                <c:pt idx="79">
                  <c:v>169.574432</c:v>
                </c:pt>
                <c:pt idx="80">
                  <c:v>169.10635400000001</c:v>
                </c:pt>
                <c:pt idx="81">
                  <c:v>168.96691899999999</c:v>
                </c:pt>
                <c:pt idx="82">
                  <c:v>168.15026900000001</c:v>
                </c:pt>
                <c:pt idx="83">
                  <c:v>166.93524199999999</c:v>
                </c:pt>
                <c:pt idx="84">
                  <c:v>166.27795399999999</c:v>
                </c:pt>
                <c:pt idx="85">
                  <c:v>164.843842</c:v>
                </c:pt>
                <c:pt idx="86">
                  <c:v>164.007248</c:v>
                </c:pt>
                <c:pt idx="87">
                  <c:v>164.37574799999999</c:v>
                </c:pt>
                <c:pt idx="88">
                  <c:v>162.22457900000001</c:v>
                </c:pt>
                <c:pt idx="89">
                  <c:v>163.41966199999999</c:v>
                </c:pt>
                <c:pt idx="90">
                  <c:v>162.02539100000001</c:v>
                </c:pt>
                <c:pt idx="91">
                  <c:v>163.29020700000001</c:v>
                </c:pt>
                <c:pt idx="92">
                  <c:v>165.09281899999999</c:v>
                </c:pt>
                <c:pt idx="93">
                  <c:v>164.23632799999999</c:v>
                </c:pt>
                <c:pt idx="94">
                  <c:v>163.76824999999999</c:v>
                </c:pt>
                <c:pt idx="95">
                  <c:v>162.523346</c:v>
                </c:pt>
                <c:pt idx="96">
                  <c:v>161.90588399999999</c:v>
                </c:pt>
                <c:pt idx="97">
                  <c:v>162.632904</c:v>
                </c:pt>
                <c:pt idx="98">
                  <c:v>160.64106799999999</c:v>
                </c:pt>
                <c:pt idx="99">
                  <c:v>158.55961600000001</c:v>
                </c:pt>
                <c:pt idx="100">
                  <c:v>160.292496</c:v>
                </c:pt>
                <c:pt idx="101">
                  <c:v>158.589493</c:v>
                </c:pt>
                <c:pt idx="102">
                  <c:v>159.57543899999999</c:v>
                </c:pt>
                <c:pt idx="103">
                  <c:v>158.28074599999999</c:v>
                </c:pt>
                <c:pt idx="104">
                  <c:v>159.90408300000001</c:v>
                </c:pt>
                <c:pt idx="105">
                  <c:v>157.424271</c:v>
                </c:pt>
                <c:pt idx="106">
                  <c:v>156.79684399999999</c:v>
                </c:pt>
                <c:pt idx="107">
                  <c:v>155.89054899999999</c:v>
                </c:pt>
                <c:pt idx="108">
                  <c:v>153.61987300000001</c:v>
                </c:pt>
                <c:pt idx="109">
                  <c:v>151.39898700000001</c:v>
                </c:pt>
                <c:pt idx="110">
                  <c:v>155.00419600000001</c:v>
                </c:pt>
                <c:pt idx="111">
                  <c:v>153.151794</c:v>
                </c:pt>
                <c:pt idx="112">
                  <c:v>157.42472799999999</c:v>
                </c:pt>
                <c:pt idx="113">
                  <c:v>156.810059</c:v>
                </c:pt>
                <c:pt idx="114">
                  <c:v>155.729446</c:v>
                </c:pt>
                <c:pt idx="115">
                  <c:v>156.611771</c:v>
                </c:pt>
                <c:pt idx="116">
                  <c:v>156.48289500000001</c:v>
                </c:pt>
                <c:pt idx="117">
                  <c:v>157.24627699999999</c:v>
                </c:pt>
                <c:pt idx="118">
                  <c:v>154.281982</c:v>
                </c:pt>
                <c:pt idx="119">
                  <c:v>152.64617899999999</c:v>
                </c:pt>
                <c:pt idx="120">
                  <c:v>150.564224</c:v>
                </c:pt>
                <c:pt idx="121">
                  <c:v>160.00237999999999</c:v>
                </c:pt>
                <c:pt idx="122">
                  <c:v>161.20199600000001</c:v>
                </c:pt>
                <c:pt idx="123">
                  <c:v>162.689087</c:v>
                </c:pt>
                <c:pt idx="124">
                  <c:v>160.50798</c:v>
                </c:pt>
                <c:pt idx="125">
                  <c:v>156.49281300000001</c:v>
                </c:pt>
                <c:pt idx="126">
                  <c:v>156.98852500000001</c:v>
                </c:pt>
                <c:pt idx="127">
                  <c:v>154.579407</c:v>
                </c:pt>
                <c:pt idx="128">
                  <c:v>153.419479</c:v>
                </c:pt>
                <c:pt idx="129">
                  <c:v>152.388428</c:v>
                </c:pt>
                <c:pt idx="130">
                  <c:v>151.88279700000001</c:v>
                </c:pt>
                <c:pt idx="131">
                  <c:v>152.40823399999999</c:v>
                </c:pt>
                <c:pt idx="132">
                  <c:v>150.03877299999999</c:v>
                </c:pt>
                <c:pt idx="133">
                  <c:v>147.97666899999999</c:v>
                </c:pt>
                <c:pt idx="134">
                  <c:v>147.56028699999999</c:v>
                </c:pt>
                <c:pt idx="135">
                  <c:v>148.45254499999999</c:v>
                </c:pt>
                <c:pt idx="136">
                  <c:v>145.75593599999999</c:v>
                </c:pt>
                <c:pt idx="137">
                  <c:v>147.32235700000001</c:v>
                </c:pt>
                <c:pt idx="138">
                  <c:v>142.593369</c:v>
                </c:pt>
                <c:pt idx="139">
                  <c:v>141.74075300000001</c:v>
                </c:pt>
                <c:pt idx="140">
                  <c:v>140.23381000000001</c:v>
                </c:pt>
                <c:pt idx="141">
                  <c:v>143.10888700000001</c:v>
                </c:pt>
                <c:pt idx="142">
                  <c:v>146.22190900000001</c:v>
                </c:pt>
                <c:pt idx="143">
                  <c:v>146.20207199999999</c:v>
                </c:pt>
                <c:pt idx="144">
                  <c:v>143.505447</c:v>
                </c:pt>
                <c:pt idx="145">
                  <c:v>141.651535</c:v>
                </c:pt>
                <c:pt idx="146">
                  <c:v>142.43473800000001</c:v>
                </c:pt>
                <c:pt idx="147">
                  <c:v>141.12608299999999</c:v>
                </c:pt>
                <c:pt idx="148">
                  <c:v>140.59071399999999</c:v>
                </c:pt>
                <c:pt idx="149">
                  <c:v>144.58607499999999</c:v>
                </c:pt>
                <c:pt idx="150">
                  <c:v>146.489563</c:v>
                </c:pt>
                <c:pt idx="151">
                  <c:v>142.45455899999999</c:v>
                </c:pt>
                <c:pt idx="152">
                  <c:v>142.90068099999999</c:v>
                </c:pt>
                <c:pt idx="153">
                  <c:v>140.41227699999999</c:v>
                </c:pt>
                <c:pt idx="154">
                  <c:v>138.35017400000001</c:v>
                </c:pt>
                <c:pt idx="155">
                  <c:v>138.330322</c:v>
                </c:pt>
                <c:pt idx="156">
                  <c:v>135.27681000000001</c:v>
                </c:pt>
                <c:pt idx="157">
                  <c:v>139.609238</c:v>
                </c:pt>
                <c:pt idx="158">
                  <c:v>141.90928600000001</c:v>
                </c:pt>
                <c:pt idx="159">
                  <c:v>138.00315900000001</c:v>
                </c:pt>
                <c:pt idx="160">
                  <c:v>137.35876500000001</c:v>
                </c:pt>
                <c:pt idx="161">
                  <c:v>140.66014100000001</c:v>
                </c:pt>
                <c:pt idx="162">
                  <c:v>136.51606799999999</c:v>
                </c:pt>
                <c:pt idx="163">
                  <c:v>138.161789</c:v>
                </c:pt>
                <c:pt idx="164">
                  <c:v>135.623795</c:v>
                </c:pt>
                <c:pt idx="165">
                  <c:v>131.023697</c:v>
                </c:pt>
                <c:pt idx="166">
                  <c:v>130.87498500000001</c:v>
                </c:pt>
                <c:pt idx="167">
                  <c:v>122.319183</c:v>
                </c:pt>
                <c:pt idx="168">
                  <c:v>124.440781</c:v>
                </c:pt>
                <c:pt idx="169">
                  <c:v>121.902794</c:v>
                </c:pt>
                <c:pt idx="170">
                  <c:v>127.801643</c:v>
                </c:pt>
                <c:pt idx="171">
                  <c:v>129.655563</c:v>
                </c:pt>
                <c:pt idx="172">
                  <c:v>125.838669</c:v>
                </c:pt>
                <c:pt idx="173">
                  <c:v>129.98272700000001</c:v>
                </c:pt>
                <c:pt idx="174">
                  <c:v>122.543251</c:v>
                </c:pt>
                <c:pt idx="175">
                  <c:v>120.87606</c:v>
                </c:pt>
                <c:pt idx="176">
                  <c:v>110.39941399999999</c:v>
                </c:pt>
                <c:pt idx="177">
                  <c:v>113.635132</c:v>
                </c:pt>
                <c:pt idx="178">
                  <c:v>118.468994</c:v>
                </c:pt>
                <c:pt idx="179">
                  <c:v>117.600876</c:v>
                </c:pt>
                <c:pt idx="180">
                  <c:v>124.79246500000001</c:v>
                </c:pt>
                <c:pt idx="181">
                  <c:v>118.834</c:v>
                </c:pt>
                <c:pt idx="182">
                  <c:v>134.095169</c:v>
                </c:pt>
                <c:pt idx="183">
                  <c:v>122.908241</c:v>
                </c:pt>
                <c:pt idx="184">
                  <c:v>136.14709500000001</c:v>
                </c:pt>
                <c:pt idx="185">
                  <c:v>143.40776099999999</c:v>
                </c:pt>
                <c:pt idx="186">
                  <c:v>136.630493</c:v>
                </c:pt>
                <c:pt idx="187">
                  <c:v>148.55729700000001</c:v>
                </c:pt>
                <c:pt idx="188">
                  <c:v>151.36883499999999</c:v>
                </c:pt>
                <c:pt idx="189">
                  <c:v>156.58741800000001</c:v>
                </c:pt>
                <c:pt idx="190">
                  <c:v>150.56976299999999</c:v>
                </c:pt>
                <c:pt idx="191">
                  <c:v>154.555206</c:v>
                </c:pt>
                <c:pt idx="192">
                  <c:v>148.409302</c:v>
                </c:pt>
                <c:pt idx="193">
                  <c:v>149.415558</c:v>
                </c:pt>
                <c:pt idx="194">
                  <c:v>156.26187100000001</c:v>
                </c:pt>
                <c:pt idx="195">
                  <c:v>157.12998999999999</c:v>
                </c:pt>
                <c:pt idx="196">
                  <c:v>162.082245</c:v>
                </c:pt>
                <c:pt idx="197">
                  <c:v>167.59677099999999</c:v>
                </c:pt>
                <c:pt idx="198">
                  <c:v>169.333023</c:v>
                </c:pt>
                <c:pt idx="199">
                  <c:v>169.84599299999999</c:v>
                </c:pt>
                <c:pt idx="200">
                  <c:v>168.98774700000001</c:v>
                </c:pt>
                <c:pt idx="201">
                  <c:v>169.382339</c:v>
                </c:pt>
                <c:pt idx="202">
                  <c:v>169.10612499999999</c:v>
                </c:pt>
                <c:pt idx="203">
                  <c:v>169.175186</c:v>
                </c:pt>
                <c:pt idx="204">
                  <c:v>168.11961400000001</c:v>
                </c:pt>
                <c:pt idx="205">
                  <c:v>167.65595999999999</c:v>
                </c:pt>
                <c:pt idx="206">
                  <c:v>166.43270899999999</c:v>
                </c:pt>
                <c:pt idx="207">
                  <c:v>167.38960299999999</c:v>
                </c:pt>
                <c:pt idx="208">
                  <c:v>166.92596399999999</c:v>
                </c:pt>
                <c:pt idx="209">
                  <c:v>165.29823300000001</c:v>
                </c:pt>
                <c:pt idx="210">
                  <c:v>162.73333700000001</c:v>
                </c:pt>
                <c:pt idx="211">
                  <c:v>161.312759</c:v>
                </c:pt>
                <c:pt idx="212">
                  <c:v>164.213089</c:v>
                </c:pt>
                <c:pt idx="213">
                  <c:v>163.81848099999999</c:v>
                </c:pt>
                <c:pt idx="214">
                  <c:v>163.926987</c:v>
                </c:pt>
                <c:pt idx="215">
                  <c:v>162.35845900000001</c:v>
                </c:pt>
                <c:pt idx="216">
                  <c:v>164.834564</c:v>
                </c:pt>
                <c:pt idx="217">
                  <c:v>166.412994</c:v>
                </c:pt>
                <c:pt idx="218">
                  <c:v>166.22554</c:v>
                </c:pt>
                <c:pt idx="219">
                  <c:v>166.126892</c:v>
                </c:pt>
                <c:pt idx="220">
                  <c:v>166.48202499999999</c:v>
                </c:pt>
                <c:pt idx="221">
                  <c:v>166.06770299999999</c:v>
                </c:pt>
                <c:pt idx="222">
                  <c:v>164.65701300000001</c:v>
                </c:pt>
                <c:pt idx="223">
                  <c:v>164.252533</c:v>
                </c:pt>
                <c:pt idx="224">
                  <c:v>164.34132399999999</c:v>
                </c:pt>
                <c:pt idx="225">
                  <c:v>163.22657799999999</c:v>
                </c:pt>
                <c:pt idx="226">
                  <c:v>163.70008899999999</c:v>
                </c:pt>
                <c:pt idx="227">
                  <c:v>162.68400600000001</c:v>
                </c:pt>
                <c:pt idx="228">
                  <c:v>161.88493299999999</c:v>
                </c:pt>
                <c:pt idx="229">
                  <c:v>162.26968400000001</c:v>
                </c:pt>
                <c:pt idx="230">
                  <c:v>161.71722399999999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4C-F949-885C-7A2CE1F3B68A}"/>
            </c:ext>
          </c:extLst>
        </c:ser>
        <c:ser>
          <c:idx val="1"/>
          <c:order val="1"/>
          <c:tx>
            <c:v>2019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Data!$A$3:$A$233</c:f>
              <c:numCache>
                <c:formatCode>m/d/yy</c:formatCode>
                <c:ptCount val="231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  <c:pt idx="230">
                  <c:v>42371</c:v>
                </c:pt>
              </c:numCache>
            </c:numRef>
          </c:cat>
          <c:val>
            <c:numRef>
              <c:f>Data!$N$3:$N$233</c:f>
              <c:numCache>
                <c:formatCode>0.000</c:formatCode>
                <c:ptCount val="231"/>
                <c:pt idx="0">
                  <c:v>157.00869800000001</c:v>
                </c:pt>
                <c:pt idx="1">
                  <c:v>157.715149</c:v>
                </c:pt>
                <c:pt idx="2">
                  <c:v>156.969437</c:v>
                </c:pt>
                <c:pt idx="3">
                  <c:v>156.63583399999999</c:v>
                </c:pt>
                <c:pt idx="4">
                  <c:v>155.164063</c:v>
                </c:pt>
                <c:pt idx="5">
                  <c:v>154.82064800000001</c:v>
                </c:pt>
                <c:pt idx="6">
                  <c:v>155.21312</c:v>
                </c:pt>
                <c:pt idx="7">
                  <c:v>155.70372</c:v>
                </c:pt>
                <c:pt idx="8">
                  <c:v>155.65464800000001</c:v>
                </c:pt>
                <c:pt idx="9">
                  <c:v>155.56634500000001</c:v>
                </c:pt>
                <c:pt idx="10">
                  <c:v>154.388947</c:v>
                </c:pt>
                <c:pt idx="11">
                  <c:v>154.231934</c:v>
                </c:pt>
                <c:pt idx="12">
                  <c:v>154.16326900000001</c:v>
                </c:pt>
                <c:pt idx="13">
                  <c:v>153.898346</c:v>
                </c:pt>
                <c:pt idx="14">
                  <c:v>154.20251500000001</c:v>
                </c:pt>
                <c:pt idx="15">
                  <c:v>153.770782</c:v>
                </c:pt>
                <c:pt idx="16">
                  <c:v>153.25076300000001</c:v>
                </c:pt>
                <c:pt idx="17">
                  <c:v>153.31944300000001</c:v>
                </c:pt>
                <c:pt idx="18">
                  <c:v>153.45680200000001</c:v>
                </c:pt>
                <c:pt idx="19">
                  <c:v>152.89752200000001</c:v>
                </c:pt>
                <c:pt idx="20">
                  <c:v>151.27858000000001</c:v>
                </c:pt>
                <c:pt idx="21">
                  <c:v>151.80841100000001</c:v>
                </c:pt>
                <c:pt idx="22">
                  <c:v>151.44538900000001</c:v>
                </c:pt>
                <c:pt idx="23">
                  <c:v>151.47482299999999</c:v>
                </c:pt>
                <c:pt idx="24">
                  <c:v>150.56230199999999</c:v>
                </c:pt>
                <c:pt idx="25">
                  <c:v>149.96379099999999</c:v>
                </c:pt>
                <c:pt idx="26">
                  <c:v>149.551682</c:v>
                </c:pt>
                <c:pt idx="27">
                  <c:v>149.24752799999999</c:v>
                </c:pt>
                <c:pt idx="28">
                  <c:v>149.698883</c:v>
                </c:pt>
                <c:pt idx="29">
                  <c:v>148.727509</c:v>
                </c:pt>
                <c:pt idx="30">
                  <c:v>149.32603499999999</c:v>
                </c:pt>
                <c:pt idx="31">
                  <c:v>148.83544900000001</c:v>
                </c:pt>
                <c:pt idx="32">
                  <c:v>149.11016799999999</c:v>
                </c:pt>
                <c:pt idx="33">
                  <c:v>147.65801999999999</c:v>
                </c:pt>
                <c:pt idx="34">
                  <c:v>147.79537999999999</c:v>
                </c:pt>
                <c:pt idx="35">
                  <c:v>146.22547900000001</c:v>
                </c:pt>
                <c:pt idx="36">
                  <c:v>145.29338100000001</c:v>
                </c:pt>
                <c:pt idx="37">
                  <c:v>143.96876499999999</c:v>
                </c:pt>
                <c:pt idx="38">
                  <c:v>146.33343500000001</c:v>
                </c:pt>
                <c:pt idx="39">
                  <c:v>146.912308</c:v>
                </c:pt>
                <c:pt idx="40">
                  <c:v>145.01866100000001</c:v>
                </c:pt>
                <c:pt idx="41">
                  <c:v>143.85102800000001</c:v>
                </c:pt>
                <c:pt idx="42">
                  <c:v>146.22547900000001</c:v>
                </c:pt>
                <c:pt idx="43">
                  <c:v>148.15841699999999</c:v>
                </c:pt>
                <c:pt idx="44">
                  <c:v>147.471619</c:v>
                </c:pt>
                <c:pt idx="45">
                  <c:v>148.35466</c:v>
                </c:pt>
                <c:pt idx="46">
                  <c:v>148.80600000000001</c:v>
                </c:pt>
                <c:pt idx="47">
                  <c:v>147.87390099999999</c:v>
                </c:pt>
                <c:pt idx="48">
                  <c:v>149.257339</c:v>
                </c:pt>
                <c:pt idx="49">
                  <c:v>149.17884799999999</c:v>
                </c:pt>
                <c:pt idx="50">
                  <c:v>149.836243</c:v>
                </c:pt>
                <c:pt idx="51">
                  <c:v>149.93435700000001</c:v>
                </c:pt>
                <c:pt idx="52">
                  <c:v>149.953979</c:v>
                </c:pt>
                <c:pt idx="53">
                  <c:v>149.590958</c:v>
                </c:pt>
                <c:pt idx="54">
                  <c:v>149.895126</c:v>
                </c:pt>
                <c:pt idx="55">
                  <c:v>150.04161099999999</c:v>
                </c:pt>
                <c:pt idx="56">
                  <c:v>149.592331</c:v>
                </c:pt>
                <c:pt idx="57">
                  <c:v>148.381226</c:v>
                </c:pt>
                <c:pt idx="58">
                  <c:v>148.234711</c:v>
                </c:pt>
                <c:pt idx="59">
                  <c:v>148.14681999999999</c:v>
                </c:pt>
                <c:pt idx="60">
                  <c:v>148.11750799999999</c:v>
                </c:pt>
                <c:pt idx="61">
                  <c:v>146.16409300000001</c:v>
                </c:pt>
                <c:pt idx="62">
                  <c:v>144.620926</c:v>
                </c:pt>
                <c:pt idx="63">
                  <c:v>145.568298</c:v>
                </c:pt>
                <c:pt idx="64">
                  <c:v>145.61715699999999</c:v>
                </c:pt>
                <c:pt idx="65">
                  <c:v>143.71257</c:v>
                </c:pt>
                <c:pt idx="66">
                  <c:v>142.69679300000001</c:v>
                </c:pt>
                <c:pt idx="67">
                  <c:v>143.360962</c:v>
                </c:pt>
                <c:pt idx="68">
                  <c:v>141.925186</c:v>
                </c:pt>
                <c:pt idx="69">
                  <c:v>145.59759500000001</c:v>
                </c:pt>
                <c:pt idx="70">
                  <c:v>145.72457900000001</c:v>
                </c:pt>
                <c:pt idx="71">
                  <c:v>144.503693</c:v>
                </c:pt>
                <c:pt idx="72">
                  <c:v>145.61715699999999</c:v>
                </c:pt>
                <c:pt idx="73">
                  <c:v>143.90791300000001</c:v>
                </c:pt>
                <c:pt idx="74">
                  <c:v>141.75915499999999</c:v>
                </c:pt>
                <c:pt idx="75">
                  <c:v>141.49543800000001</c:v>
                </c:pt>
                <c:pt idx="76">
                  <c:v>145.70504800000001</c:v>
                </c:pt>
                <c:pt idx="77">
                  <c:v>143.65396100000001</c:v>
                </c:pt>
                <c:pt idx="78">
                  <c:v>145.45112599999999</c:v>
                </c:pt>
                <c:pt idx="79">
                  <c:v>146.49617000000001</c:v>
                </c:pt>
                <c:pt idx="80">
                  <c:v>143.76139800000001</c:v>
                </c:pt>
                <c:pt idx="81">
                  <c:v>143.605118</c:v>
                </c:pt>
                <c:pt idx="82">
                  <c:v>141.75915499999999</c:v>
                </c:pt>
                <c:pt idx="83">
                  <c:v>146.09571800000001</c:v>
                </c:pt>
                <c:pt idx="84">
                  <c:v>147.287308</c:v>
                </c:pt>
                <c:pt idx="85">
                  <c:v>148.66447400000001</c:v>
                </c:pt>
                <c:pt idx="86">
                  <c:v>150.30534399999999</c:v>
                </c:pt>
                <c:pt idx="87">
                  <c:v>150.451843</c:v>
                </c:pt>
                <c:pt idx="88">
                  <c:v>150.81320199999999</c:v>
                </c:pt>
                <c:pt idx="89">
                  <c:v>149.72906499999999</c:v>
                </c:pt>
                <c:pt idx="90">
                  <c:v>150.529968</c:v>
                </c:pt>
                <c:pt idx="91">
                  <c:v>149.61187699999999</c:v>
                </c:pt>
                <c:pt idx="92">
                  <c:v>148.61563100000001</c:v>
                </c:pt>
                <c:pt idx="93">
                  <c:v>148.26402300000001</c:v>
                </c:pt>
                <c:pt idx="94">
                  <c:v>149.113754</c:v>
                </c:pt>
                <c:pt idx="95">
                  <c:v>148.566788</c:v>
                </c:pt>
                <c:pt idx="96">
                  <c:v>149.553268</c:v>
                </c:pt>
                <c:pt idx="97">
                  <c:v>149.93417400000001</c:v>
                </c:pt>
                <c:pt idx="98">
                  <c:v>150.03187600000001</c:v>
                </c:pt>
                <c:pt idx="99">
                  <c:v>149.27001999999999</c:v>
                </c:pt>
                <c:pt idx="100">
                  <c:v>149.064896</c:v>
                </c:pt>
                <c:pt idx="101">
                  <c:v>148.45936599999999</c:v>
                </c:pt>
                <c:pt idx="102">
                  <c:v>148.19564800000001</c:v>
                </c:pt>
                <c:pt idx="103">
                  <c:v>148.99655200000001</c:v>
                </c:pt>
                <c:pt idx="104">
                  <c:v>149.084442</c:v>
                </c:pt>
                <c:pt idx="105">
                  <c:v>147.97100800000001</c:v>
                </c:pt>
                <c:pt idx="106">
                  <c:v>147.629166</c:v>
                </c:pt>
                <c:pt idx="107">
                  <c:v>146.593842</c:v>
                </c:pt>
                <c:pt idx="108">
                  <c:v>145.57806400000001</c:v>
                </c:pt>
                <c:pt idx="109">
                  <c:v>144.70880099999999</c:v>
                </c:pt>
                <c:pt idx="110">
                  <c:v>144.982269</c:v>
                </c:pt>
                <c:pt idx="111">
                  <c:v>146.36921699999999</c:v>
                </c:pt>
                <c:pt idx="112">
                  <c:v>147.189651</c:v>
                </c:pt>
                <c:pt idx="113">
                  <c:v>147.17012</c:v>
                </c:pt>
                <c:pt idx="114">
                  <c:v>145.83200099999999</c:v>
                </c:pt>
                <c:pt idx="115">
                  <c:v>145.33389299999999</c:v>
                </c:pt>
                <c:pt idx="116">
                  <c:v>143.76139800000001</c:v>
                </c:pt>
                <c:pt idx="117">
                  <c:v>143.65692100000001</c:v>
                </c:pt>
                <c:pt idx="118">
                  <c:v>143.96826200000001</c:v>
                </c:pt>
                <c:pt idx="119">
                  <c:v>143.30658</c:v>
                </c:pt>
                <c:pt idx="120">
                  <c:v>143.501205</c:v>
                </c:pt>
                <c:pt idx="121">
                  <c:v>143.63743600000001</c:v>
                </c:pt>
                <c:pt idx="122">
                  <c:v>142.83952300000001</c:v>
                </c:pt>
                <c:pt idx="123">
                  <c:v>141.55502300000001</c:v>
                </c:pt>
                <c:pt idx="124">
                  <c:v>140.76683</c:v>
                </c:pt>
                <c:pt idx="125">
                  <c:v>139.69641100000001</c:v>
                </c:pt>
                <c:pt idx="126">
                  <c:v>136.63121000000001</c:v>
                </c:pt>
                <c:pt idx="127">
                  <c:v>136.90368699999999</c:v>
                </c:pt>
                <c:pt idx="128">
                  <c:v>138.77200300000001</c:v>
                </c:pt>
                <c:pt idx="129">
                  <c:v>138.49955700000001</c:v>
                </c:pt>
                <c:pt idx="130">
                  <c:v>139.45315600000001</c:v>
                </c:pt>
                <c:pt idx="131">
                  <c:v>140.68899500000001</c:v>
                </c:pt>
                <c:pt idx="132">
                  <c:v>140.34840399999999</c:v>
                </c:pt>
                <c:pt idx="133">
                  <c:v>142.158356</c:v>
                </c:pt>
                <c:pt idx="134">
                  <c:v>142.674057</c:v>
                </c:pt>
                <c:pt idx="135">
                  <c:v>141.292282</c:v>
                </c:pt>
                <c:pt idx="136">
                  <c:v>142.304306</c:v>
                </c:pt>
                <c:pt idx="137">
                  <c:v>143.31629899999999</c:v>
                </c:pt>
                <c:pt idx="138">
                  <c:v>142.03185999999999</c:v>
                </c:pt>
                <c:pt idx="139">
                  <c:v>141.19497699999999</c:v>
                </c:pt>
                <c:pt idx="140">
                  <c:v>139.92997700000001</c:v>
                </c:pt>
                <c:pt idx="141">
                  <c:v>143.559586</c:v>
                </c:pt>
                <c:pt idx="142">
                  <c:v>142.89788799999999</c:v>
                </c:pt>
                <c:pt idx="143">
                  <c:v>143.35524000000001</c:v>
                </c:pt>
                <c:pt idx="144">
                  <c:v>143.58876000000001</c:v>
                </c:pt>
                <c:pt idx="145">
                  <c:v>146.10907</c:v>
                </c:pt>
                <c:pt idx="146">
                  <c:v>146.57617200000001</c:v>
                </c:pt>
                <c:pt idx="147">
                  <c:v>145.00947600000001</c:v>
                </c:pt>
                <c:pt idx="148">
                  <c:v>145.252747</c:v>
                </c:pt>
                <c:pt idx="149">
                  <c:v>146.342636</c:v>
                </c:pt>
                <c:pt idx="150">
                  <c:v>146.332886</c:v>
                </c:pt>
                <c:pt idx="151">
                  <c:v>146.11880500000001</c:v>
                </c:pt>
                <c:pt idx="152">
                  <c:v>145.33062699999999</c:v>
                </c:pt>
                <c:pt idx="153">
                  <c:v>145.573914</c:v>
                </c:pt>
                <c:pt idx="154">
                  <c:v>145.76850899999999</c:v>
                </c:pt>
                <c:pt idx="155">
                  <c:v>144.31858800000001</c:v>
                </c:pt>
                <c:pt idx="156">
                  <c:v>144.279663</c:v>
                </c:pt>
                <c:pt idx="157">
                  <c:v>144.06559799999999</c:v>
                </c:pt>
                <c:pt idx="158">
                  <c:v>144.60079999999999</c:v>
                </c:pt>
                <c:pt idx="159">
                  <c:v>144.561859</c:v>
                </c:pt>
                <c:pt idx="160">
                  <c:v>144.67863500000001</c:v>
                </c:pt>
                <c:pt idx="161">
                  <c:v>143.715271</c:v>
                </c:pt>
                <c:pt idx="162">
                  <c:v>143.72500600000001</c:v>
                </c:pt>
                <c:pt idx="163">
                  <c:v>143.063309</c:v>
                </c:pt>
                <c:pt idx="164">
                  <c:v>143.92936700000001</c:v>
                </c:pt>
                <c:pt idx="165">
                  <c:v>143.802841</c:v>
                </c:pt>
                <c:pt idx="166">
                  <c:v>143.08277899999999</c:v>
                </c:pt>
                <c:pt idx="167">
                  <c:v>142.78109699999999</c:v>
                </c:pt>
                <c:pt idx="168">
                  <c:v>142.44053600000001</c:v>
                </c:pt>
                <c:pt idx="169">
                  <c:v>142.45027200000001</c:v>
                </c:pt>
                <c:pt idx="170">
                  <c:v>140.815506</c:v>
                </c:pt>
                <c:pt idx="171">
                  <c:v>139.89102199999999</c:v>
                </c:pt>
                <c:pt idx="172">
                  <c:v>139.27799999999999</c:v>
                </c:pt>
                <c:pt idx="173">
                  <c:v>139.920242</c:v>
                </c:pt>
                <c:pt idx="174">
                  <c:v>138.84985399999999</c:v>
                </c:pt>
                <c:pt idx="175">
                  <c:v>138.94519</c:v>
                </c:pt>
                <c:pt idx="176">
                  <c:v>141.90683000000001</c:v>
                </c:pt>
                <c:pt idx="177">
                  <c:v>140.261505</c:v>
                </c:pt>
                <c:pt idx="178">
                  <c:v>140.84222399999999</c:v>
                </c:pt>
                <c:pt idx="179">
                  <c:v>140.87123099999999</c:v>
                </c:pt>
                <c:pt idx="180">
                  <c:v>140.348602</c:v>
                </c:pt>
                <c:pt idx="181">
                  <c:v>139.700119</c:v>
                </c:pt>
                <c:pt idx="182">
                  <c:v>139.81626900000001</c:v>
                </c:pt>
                <c:pt idx="183">
                  <c:v>138.92584199999999</c:v>
                </c:pt>
                <c:pt idx="184">
                  <c:v>138.46127300000001</c:v>
                </c:pt>
                <c:pt idx="185">
                  <c:v>136.45782500000001</c:v>
                </c:pt>
                <c:pt idx="186">
                  <c:v>136.73850999999999</c:v>
                </c:pt>
                <c:pt idx="187">
                  <c:v>137.812805</c:v>
                </c:pt>
                <c:pt idx="188">
                  <c:v>138.86776699999999</c:v>
                </c:pt>
                <c:pt idx="189">
                  <c:v>139.12912</c:v>
                </c:pt>
                <c:pt idx="190">
                  <c:v>139.777557</c:v>
                </c:pt>
                <c:pt idx="191">
                  <c:v>138.84841900000001</c:v>
                </c:pt>
                <c:pt idx="192">
                  <c:v>139.13874799999999</c:v>
                </c:pt>
                <c:pt idx="193">
                  <c:v>139.090408</c:v>
                </c:pt>
                <c:pt idx="194">
                  <c:v>139.35171500000001</c:v>
                </c:pt>
                <c:pt idx="195">
                  <c:v>139.14846800000001</c:v>
                </c:pt>
                <c:pt idx="196">
                  <c:v>138.23867799999999</c:v>
                </c:pt>
                <c:pt idx="197">
                  <c:v>138.71292099999999</c:v>
                </c:pt>
                <c:pt idx="198">
                  <c:v>138.422562</c:v>
                </c:pt>
                <c:pt idx="199">
                  <c:v>138.15158099999999</c:v>
                </c:pt>
                <c:pt idx="200">
                  <c:v>136.65141299999999</c:v>
                </c:pt>
                <c:pt idx="201">
                  <c:v>136.893372</c:v>
                </c:pt>
                <c:pt idx="202">
                  <c:v>136.467499</c:v>
                </c:pt>
                <c:pt idx="203">
                  <c:v>134.783432</c:v>
                </c:pt>
                <c:pt idx="204">
                  <c:v>134.50276199999999</c:v>
                </c:pt>
                <c:pt idx="205">
                  <c:v>134.36724899999999</c:v>
                </c:pt>
                <c:pt idx="206">
                  <c:v>135.654495</c:v>
                </c:pt>
                <c:pt idx="207">
                  <c:v>135.790009</c:v>
                </c:pt>
                <c:pt idx="208">
                  <c:v>135.22865300000001</c:v>
                </c:pt>
                <c:pt idx="209">
                  <c:v>134.270477</c:v>
                </c:pt>
                <c:pt idx="210">
                  <c:v>134.07688899999999</c:v>
                </c:pt>
                <c:pt idx="211">
                  <c:v>132.90579199999999</c:v>
                </c:pt>
                <c:pt idx="212">
                  <c:v>130.93138099999999</c:v>
                </c:pt>
                <c:pt idx="213">
                  <c:v>131.11526499999999</c:v>
                </c:pt>
                <c:pt idx="214">
                  <c:v>132.08313000000001</c:v>
                </c:pt>
                <c:pt idx="215">
                  <c:v>130.85394299999999</c:v>
                </c:pt>
                <c:pt idx="216">
                  <c:v>130.58294699999999</c:v>
                </c:pt>
                <c:pt idx="217">
                  <c:v>130.44743299999999</c:v>
                </c:pt>
                <c:pt idx="218">
                  <c:v>132.25732400000001</c:v>
                </c:pt>
                <c:pt idx="219">
                  <c:v>130.56358299999999</c:v>
                </c:pt>
                <c:pt idx="220">
                  <c:v>129.51831100000001</c:v>
                </c:pt>
                <c:pt idx="221">
                  <c:v>129.15051299999999</c:v>
                </c:pt>
                <c:pt idx="222">
                  <c:v>127.75681299999999</c:v>
                </c:pt>
                <c:pt idx="223">
                  <c:v>128.569794</c:v>
                </c:pt>
                <c:pt idx="224">
                  <c:v>128.54077100000001</c:v>
                </c:pt>
                <c:pt idx="225">
                  <c:v>127.911659</c:v>
                </c:pt>
                <c:pt idx="226">
                  <c:v>127.311577</c:v>
                </c:pt>
                <c:pt idx="227">
                  <c:v>126.01467100000001</c:v>
                </c:pt>
                <c:pt idx="228">
                  <c:v>124.75644699999999</c:v>
                </c:pt>
                <c:pt idx="229">
                  <c:v>120.759216</c:v>
                </c:pt>
                <c:pt idx="230">
                  <c:v>123.62406900000001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4C-F949-885C-7A2CE1F3B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018560"/>
        <c:axId val="141142736"/>
      </c:lineChart>
      <c:dateAx>
        <c:axId val="14101856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142736"/>
        <c:crosses val="autoZero"/>
        <c:auto val="1"/>
        <c:lblOffset val="100"/>
        <c:baseTimeUnit val="days"/>
      </c:dateAx>
      <c:valAx>
        <c:axId val="14114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</a:t>
                </a:r>
                <a:r>
                  <a:rPr lang="en-US" baseline="0"/>
                  <a:t>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1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SCHB</a:t>
            </a:r>
            <a:r>
              <a:rPr lang="en-US" baseline="0"/>
              <a:t> 2019 vs 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Data!$A$3:$A$233</c:f>
              <c:numCache>
                <c:formatCode>m/d/yy</c:formatCode>
                <c:ptCount val="231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  <c:pt idx="230">
                  <c:v>42371</c:v>
                </c:pt>
              </c:numCache>
            </c:numRef>
          </c:cat>
          <c:val>
            <c:numRef>
              <c:f>Data!$C$3:$C$233</c:f>
              <c:numCache>
                <c:formatCode>0.000</c:formatCode>
                <c:ptCount val="231"/>
                <c:pt idx="0">
                  <c:v>76.306015000000002</c:v>
                </c:pt>
                <c:pt idx="1">
                  <c:v>75.794280999999998</c:v>
                </c:pt>
                <c:pt idx="2">
                  <c:v>76.089516000000003</c:v>
                </c:pt>
                <c:pt idx="3">
                  <c:v>75.882857999999999</c:v>
                </c:pt>
                <c:pt idx="4">
                  <c:v>76.217438000000001</c:v>
                </c:pt>
                <c:pt idx="5">
                  <c:v>76.729172000000005</c:v>
                </c:pt>
                <c:pt idx="6">
                  <c:v>76.492988999999994</c:v>
                </c:pt>
                <c:pt idx="7">
                  <c:v>77.073593000000002</c:v>
                </c:pt>
                <c:pt idx="8">
                  <c:v>77.014556999999996</c:v>
                </c:pt>
                <c:pt idx="9">
                  <c:v>77.152321000000001</c:v>
                </c:pt>
                <c:pt idx="10">
                  <c:v>77.860870000000006</c:v>
                </c:pt>
                <c:pt idx="11">
                  <c:v>78.018317999999994</c:v>
                </c:pt>
                <c:pt idx="12">
                  <c:v>77.870705000000001</c:v>
                </c:pt>
                <c:pt idx="13">
                  <c:v>77.900229999999993</c:v>
                </c:pt>
                <c:pt idx="14">
                  <c:v>77.949432000000002</c:v>
                </c:pt>
                <c:pt idx="15">
                  <c:v>77.221207000000007</c:v>
                </c:pt>
                <c:pt idx="16">
                  <c:v>76.069832000000005</c:v>
                </c:pt>
                <c:pt idx="17">
                  <c:v>76.817734000000002</c:v>
                </c:pt>
                <c:pt idx="18">
                  <c:v>76.729172000000005</c:v>
                </c:pt>
                <c:pt idx="19">
                  <c:v>76.965346999999994</c:v>
                </c:pt>
                <c:pt idx="20">
                  <c:v>75.587624000000005</c:v>
                </c:pt>
                <c:pt idx="21">
                  <c:v>76.256805</c:v>
                </c:pt>
                <c:pt idx="22">
                  <c:v>77.408195000000006</c:v>
                </c:pt>
                <c:pt idx="23">
                  <c:v>78.234825000000001</c:v>
                </c:pt>
                <c:pt idx="24">
                  <c:v>78.411957000000001</c:v>
                </c:pt>
                <c:pt idx="25">
                  <c:v>78.008483999999996</c:v>
                </c:pt>
                <c:pt idx="26">
                  <c:v>78.539878999999999</c:v>
                </c:pt>
                <c:pt idx="27">
                  <c:v>78.776061999999996</c:v>
                </c:pt>
                <c:pt idx="28">
                  <c:v>79.248420999999993</c:v>
                </c:pt>
                <c:pt idx="29">
                  <c:v>79.238579000000001</c:v>
                </c:pt>
                <c:pt idx="30">
                  <c:v>79.376366000000004</c:v>
                </c:pt>
                <c:pt idx="31">
                  <c:v>79.150024000000002</c:v>
                </c:pt>
                <c:pt idx="32">
                  <c:v>79.592856999999995</c:v>
                </c:pt>
                <c:pt idx="33">
                  <c:v>79.297629999999998</c:v>
                </c:pt>
                <c:pt idx="34">
                  <c:v>78.510361000000003</c:v>
                </c:pt>
                <c:pt idx="35">
                  <c:v>75.941895000000002</c:v>
                </c:pt>
                <c:pt idx="36">
                  <c:v>73.629294999999999</c:v>
                </c:pt>
                <c:pt idx="37">
                  <c:v>73.196297000000001</c:v>
                </c:pt>
                <c:pt idx="38">
                  <c:v>69.988181999999995</c:v>
                </c:pt>
                <c:pt idx="39">
                  <c:v>69.456772000000001</c:v>
                </c:pt>
                <c:pt idx="40">
                  <c:v>72.507446000000002</c:v>
                </c:pt>
                <c:pt idx="41">
                  <c:v>70.509743</c:v>
                </c:pt>
                <c:pt idx="42">
                  <c:v>73.383269999999996</c:v>
                </c:pt>
                <c:pt idx="43">
                  <c:v>70.864020999999994</c:v>
                </c:pt>
                <c:pt idx="44">
                  <c:v>69.614220000000003</c:v>
                </c:pt>
                <c:pt idx="45">
                  <c:v>64.113190000000003</c:v>
                </c:pt>
                <c:pt idx="46">
                  <c:v>67.213058000000004</c:v>
                </c:pt>
                <c:pt idx="47">
                  <c:v>63.817959000000002</c:v>
                </c:pt>
                <c:pt idx="48">
                  <c:v>57.539493999999998</c:v>
                </c:pt>
                <c:pt idx="49">
                  <c:v>62.804352000000002</c:v>
                </c:pt>
                <c:pt idx="50">
                  <c:v>55.276093000000003</c:v>
                </c:pt>
                <c:pt idx="51">
                  <c:v>58.336601000000002</c:v>
                </c:pt>
                <c:pt idx="52">
                  <c:v>55.000552999999996</c:v>
                </c:pt>
                <c:pt idx="53">
                  <c:v>55.531959999999998</c:v>
                </c:pt>
                <c:pt idx="54">
                  <c:v>52.943809999999999</c:v>
                </c:pt>
                <c:pt idx="55">
                  <c:v>51.516888000000002</c:v>
                </c:pt>
                <c:pt idx="56">
                  <c:v>56.555408</c:v>
                </c:pt>
                <c:pt idx="57">
                  <c:v>57.364147000000003</c:v>
                </c:pt>
                <c:pt idx="58">
                  <c:v>60.789164999999997</c:v>
                </c:pt>
                <c:pt idx="59">
                  <c:v>58.967770000000002</c:v>
                </c:pt>
                <c:pt idx="60">
                  <c:v>60.759475999999999</c:v>
                </c:pt>
                <c:pt idx="61">
                  <c:v>59.819077</c:v>
                </c:pt>
                <c:pt idx="62">
                  <c:v>57.086978999999999</c:v>
                </c:pt>
                <c:pt idx="63">
                  <c:v>58.264949999999999</c:v>
                </c:pt>
                <c:pt idx="64">
                  <c:v>57.344349000000001</c:v>
                </c:pt>
                <c:pt idx="65">
                  <c:v>61.303913000000001</c:v>
                </c:pt>
                <c:pt idx="66">
                  <c:v>61.343510000000002</c:v>
                </c:pt>
                <c:pt idx="67">
                  <c:v>63.501469</c:v>
                </c:pt>
                <c:pt idx="68">
                  <c:v>64.738838000000001</c:v>
                </c:pt>
                <c:pt idx="69">
                  <c:v>63.946914999999997</c:v>
                </c:pt>
                <c:pt idx="70">
                  <c:v>65.936592000000005</c:v>
                </c:pt>
                <c:pt idx="71">
                  <c:v>64.362671000000006</c:v>
                </c:pt>
                <c:pt idx="72">
                  <c:v>64.659637000000004</c:v>
                </c:pt>
                <c:pt idx="73">
                  <c:v>66.510734999999997</c:v>
                </c:pt>
                <c:pt idx="74">
                  <c:v>65.402061000000003</c:v>
                </c:pt>
                <c:pt idx="75">
                  <c:v>63.343086</c:v>
                </c:pt>
                <c:pt idx="76">
                  <c:v>64.728935000000007</c:v>
                </c:pt>
                <c:pt idx="77">
                  <c:v>64.847717000000003</c:v>
                </c:pt>
                <c:pt idx="78">
                  <c:v>65.748512000000005</c:v>
                </c:pt>
                <c:pt idx="79">
                  <c:v>66.926490999999999</c:v>
                </c:pt>
                <c:pt idx="80">
                  <c:v>66.669112999999996</c:v>
                </c:pt>
                <c:pt idx="81">
                  <c:v>68.619202000000001</c:v>
                </c:pt>
                <c:pt idx="82">
                  <c:v>67.787696999999994</c:v>
                </c:pt>
                <c:pt idx="83">
                  <c:v>65.847504000000001</c:v>
                </c:pt>
                <c:pt idx="84">
                  <c:v>66.124679999999998</c:v>
                </c:pt>
                <c:pt idx="85">
                  <c:v>66.758208999999994</c:v>
                </c:pt>
                <c:pt idx="86">
                  <c:v>66.302864</c:v>
                </c:pt>
                <c:pt idx="87">
                  <c:v>67.183860999999993</c:v>
                </c:pt>
                <c:pt idx="88">
                  <c:v>68.441024999999996</c:v>
                </c:pt>
                <c:pt idx="89">
                  <c:v>68.421227000000002</c:v>
                </c:pt>
                <c:pt idx="90">
                  <c:v>66.975982999999999</c:v>
                </c:pt>
                <c:pt idx="91">
                  <c:v>65.629738000000003</c:v>
                </c:pt>
                <c:pt idx="92">
                  <c:v>66.382050000000007</c:v>
                </c:pt>
                <c:pt idx="93">
                  <c:v>66.748305999999999</c:v>
                </c:pt>
                <c:pt idx="94">
                  <c:v>68.985466000000002</c:v>
                </c:pt>
                <c:pt idx="95">
                  <c:v>68.252944999999997</c:v>
                </c:pt>
                <c:pt idx="96">
                  <c:v>69.529899999999998</c:v>
                </c:pt>
                <c:pt idx="97">
                  <c:v>69.044853000000003</c:v>
                </c:pt>
                <c:pt idx="98">
                  <c:v>69.262626999999995</c:v>
                </c:pt>
                <c:pt idx="99">
                  <c:v>70.222824000000003</c:v>
                </c:pt>
                <c:pt idx="100">
                  <c:v>71.380989</c:v>
                </c:pt>
                <c:pt idx="101">
                  <c:v>71.074134999999998</c:v>
                </c:pt>
                <c:pt idx="102">
                  <c:v>71.420592999999997</c:v>
                </c:pt>
                <c:pt idx="103">
                  <c:v>71.796752999999995</c:v>
                </c:pt>
                <c:pt idx="104">
                  <c:v>72.400581000000003</c:v>
                </c:pt>
                <c:pt idx="105">
                  <c:v>73.529053000000005</c:v>
                </c:pt>
                <c:pt idx="106">
                  <c:v>73.251891999999998</c:v>
                </c:pt>
                <c:pt idx="107">
                  <c:v>75.211876000000004</c:v>
                </c:pt>
                <c:pt idx="108">
                  <c:v>76.211654999999993</c:v>
                </c:pt>
                <c:pt idx="109">
                  <c:v>75.558334000000002</c:v>
                </c:pt>
                <c:pt idx="110">
                  <c:v>75.013892999999996</c:v>
                </c:pt>
                <c:pt idx="111">
                  <c:v>70.519790999999998</c:v>
                </c:pt>
                <c:pt idx="112">
                  <c:v>71.499786</c:v>
                </c:pt>
                <c:pt idx="113">
                  <c:v>72.222403999999997</c:v>
                </c:pt>
                <c:pt idx="114">
                  <c:v>73.667641000000003</c:v>
                </c:pt>
                <c:pt idx="115">
                  <c:v>73.301383999999999</c:v>
                </c:pt>
                <c:pt idx="116">
                  <c:v>73.311278999999999</c:v>
                </c:pt>
                <c:pt idx="117">
                  <c:v>72.954918000000006</c:v>
                </c:pt>
                <c:pt idx="118">
                  <c:v>73.400374999999997</c:v>
                </c:pt>
                <c:pt idx="119">
                  <c:v>73.727042999999995</c:v>
                </c:pt>
                <c:pt idx="120">
                  <c:v>71.775131000000002</c:v>
                </c:pt>
                <c:pt idx="121">
                  <c:v>72.530456999999998</c:v>
                </c:pt>
                <c:pt idx="122">
                  <c:v>70.821044999999998</c:v>
                </c:pt>
                <c:pt idx="123">
                  <c:v>71.9739</c:v>
                </c:pt>
                <c:pt idx="124">
                  <c:v>73.017432999999997</c:v>
                </c:pt>
                <c:pt idx="125">
                  <c:v>73.405028999999999</c:v>
                </c:pt>
                <c:pt idx="126">
                  <c:v>73.742935000000003</c:v>
                </c:pt>
                <c:pt idx="127">
                  <c:v>74.856032999999996</c:v>
                </c:pt>
                <c:pt idx="128">
                  <c:v>74.060958999999997</c:v>
                </c:pt>
                <c:pt idx="129">
                  <c:v>74.667205999999993</c:v>
                </c:pt>
                <c:pt idx="130">
                  <c:v>74.259735000000006</c:v>
                </c:pt>
                <c:pt idx="131">
                  <c:v>75.044867999999994</c:v>
                </c:pt>
                <c:pt idx="132">
                  <c:v>74.210037</c:v>
                </c:pt>
                <c:pt idx="133">
                  <c:v>75.203879999999998</c:v>
                </c:pt>
                <c:pt idx="134">
                  <c:v>76.148032999999998</c:v>
                </c:pt>
                <c:pt idx="135">
                  <c:v>75.859818000000004</c:v>
                </c:pt>
                <c:pt idx="136">
                  <c:v>76.128151000000003</c:v>
                </c:pt>
                <c:pt idx="137">
                  <c:v>76.684708000000001</c:v>
                </c:pt>
                <c:pt idx="138">
                  <c:v>76.913284000000004</c:v>
                </c:pt>
                <c:pt idx="139">
                  <c:v>77.300880000000006</c:v>
                </c:pt>
                <c:pt idx="140">
                  <c:v>76.446181999999993</c:v>
                </c:pt>
                <c:pt idx="141">
                  <c:v>75.909508000000002</c:v>
                </c:pt>
                <c:pt idx="142">
                  <c:v>76.505814000000001</c:v>
                </c:pt>
                <c:pt idx="143">
                  <c:v>76.018828999999997</c:v>
                </c:pt>
                <c:pt idx="144">
                  <c:v>77.012664999999998</c:v>
                </c:pt>
                <c:pt idx="145">
                  <c:v>76.764206000000001</c:v>
                </c:pt>
                <c:pt idx="146">
                  <c:v>77.201499999999996</c:v>
                </c:pt>
                <c:pt idx="147">
                  <c:v>77.827613999999997</c:v>
                </c:pt>
                <c:pt idx="148">
                  <c:v>78.185401999999996</c:v>
                </c:pt>
                <c:pt idx="149">
                  <c:v>78.712135000000004</c:v>
                </c:pt>
                <c:pt idx="150">
                  <c:v>79.139481000000004</c:v>
                </c:pt>
                <c:pt idx="151">
                  <c:v>79.209052999999997</c:v>
                </c:pt>
                <c:pt idx="152">
                  <c:v>79.467453000000006</c:v>
                </c:pt>
                <c:pt idx="153">
                  <c:v>78.841339000000005</c:v>
                </c:pt>
                <c:pt idx="154">
                  <c:v>79.855048999999994</c:v>
                </c:pt>
                <c:pt idx="155">
                  <c:v>79.775542999999999</c:v>
                </c:pt>
                <c:pt idx="156">
                  <c:v>79.815291999999999</c:v>
                </c:pt>
                <c:pt idx="157">
                  <c:v>80.133324000000002</c:v>
                </c:pt>
                <c:pt idx="158">
                  <c:v>80.202895999999996</c:v>
                </c:pt>
                <c:pt idx="159">
                  <c:v>79.874931000000004</c:v>
                </c:pt>
                <c:pt idx="160">
                  <c:v>80.143265</c:v>
                </c:pt>
                <c:pt idx="161">
                  <c:v>80.342033000000001</c:v>
                </c:pt>
                <c:pt idx="162">
                  <c:v>81.147048999999996</c:v>
                </c:pt>
                <c:pt idx="163">
                  <c:v>81.395508000000007</c:v>
                </c:pt>
                <c:pt idx="164">
                  <c:v>82.130943000000002</c:v>
                </c:pt>
                <c:pt idx="165">
                  <c:v>82.369461000000001</c:v>
                </c:pt>
                <c:pt idx="166">
                  <c:v>82.906136000000004</c:v>
                </c:pt>
                <c:pt idx="167">
                  <c:v>82.757064999999997</c:v>
                </c:pt>
                <c:pt idx="168">
                  <c:v>83.462692000000004</c:v>
                </c:pt>
                <c:pt idx="169">
                  <c:v>84.506225999999998</c:v>
                </c:pt>
                <c:pt idx="170">
                  <c:v>81.554519999999997</c:v>
                </c:pt>
                <c:pt idx="171">
                  <c:v>80.868774000000002</c:v>
                </c:pt>
                <c:pt idx="172">
                  <c:v>78.602806000000001</c:v>
                </c:pt>
                <c:pt idx="173">
                  <c:v>80.133324000000002</c:v>
                </c:pt>
                <c:pt idx="174">
                  <c:v>78.871146999999993</c:v>
                </c:pt>
                <c:pt idx="175">
                  <c:v>78.841339000000005</c:v>
                </c:pt>
                <c:pt idx="176">
                  <c:v>80.073700000000002</c:v>
                </c:pt>
                <c:pt idx="177">
                  <c:v>80.520920000000004</c:v>
                </c:pt>
                <c:pt idx="178">
                  <c:v>80.282402000000005</c:v>
                </c:pt>
                <c:pt idx="179">
                  <c:v>79.576774999999998</c:v>
                </c:pt>
                <c:pt idx="180">
                  <c:v>78.732017999999997</c:v>
                </c:pt>
                <c:pt idx="181">
                  <c:v>77.867371000000006</c:v>
                </c:pt>
                <c:pt idx="182">
                  <c:v>78.572997999999998</c:v>
                </c:pt>
                <c:pt idx="183">
                  <c:v>76.669998000000007</c:v>
                </c:pt>
                <c:pt idx="184">
                  <c:v>76.800003000000004</c:v>
                </c:pt>
                <c:pt idx="185">
                  <c:v>78.139999000000003</c:v>
                </c:pt>
                <c:pt idx="186">
                  <c:v>79.519997000000004</c:v>
                </c:pt>
                <c:pt idx="187">
                  <c:v>79.110000999999997</c:v>
                </c:pt>
                <c:pt idx="188">
                  <c:v>79.639999000000003</c:v>
                </c:pt>
                <c:pt idx="189">
                  <c:v>80.360000999999997</c:v>
                </c:pt>
                <c:pt idx="190">
                  <c:v>79.639999000000003</c:v>
                </c:pt>
                <c:pt idx="191">
                  <c:v>81.150002000000001</c:v>
                </c:pt>
                <c:pt idx="192">
                  <c:v>80.150002000000001</c:v>
                </c:pt>
                <c:pt idx="193">
                  <c:v>81.550003000000004</c:v>
                </c:pt>
                <c:pt idx="194">
                  <c:v>82.279999000000004</c:v>
                </c:pt>
                <c:pt idx="195">
                  <c:v>82.989998</c:v>
                </c:pt>
                <c:pt idx="196">
                  <c:v>84.220000999999996</c:v>
                </c:pt>
                <c:pt idx="197">
                  <c:v>83.760002</c:v>
                </c:pt>
                <c:pt idx="198">
                  <c:v>83.199996999999996</c:v>
                </c:pt>
                <c:pt idx="199">
                  <c:v>83.209998999999996</c:v>
                </c:pt>
                <c:pt idx="200">
                  <c:v>83.059997999999993</c:v>
                </c:pt>
                <c:pt idx="201">
                  <c:v>81.919998000000007</c:v>
                </c:pt>
                <c:pt idx="202">
                  <c:v>82.120002999999997</c:v>
                </c:pt>
                <c:pt idx="203">
                  <c:v>81.870002999999997</c:v>
                </c:pt>
                <c:pt idx="204">
                  <c:v>82.449996999999996</c:v>
                </c:pt>
                <c:pt idx="205">
                  <c:v>82.720000999999996</c:v>
                </c:pt>
                <c:pt idx="206">
                  <c:v>81.190002000000007</c:v>
                </c:pt>
                <c:pt idx="207">
                  <c:v>80.919998000000007</c:v>
                </c:pt>
                <c:pt idx="208">
                  <c:v>78.230002999999996</c:v>
                </c:pt>
                <c:pt idx="209">
                  <c:v>79</c:v>
                </c:pt>
                <c:pt idx="210">
                  <c:v>78.059997999999993</c:v>
                </c:pt>
                <c:pt idx="211">
                  <c:v>78.949996999999996</c:v>
                </c:pt>
                <c:pt idx="212">
                  <c:v>80.400002000000001</c:v>
                </c:pt>
                <c:pt idx="213">
                  <c:v>82.199996999999996</c:v>
                </c:pt>
                <c:pt idx="214">
                  <c:v>83.919998000000007</c:v>
                </c:pt>
                <c:pt idx="215">
                  <c:v>83.889999000000003</c:v>
                </c:pt>
                <c:pt idx="216">
                  <c:v>84.75</c:v>
                </c:pt>
                <c:pt idx="217">
                  <c:v>84.720000999999996</c:v>
                </c:pt>
                <c:pt idx="218">
                  <c:v>85.419998000000007</c:v>
                </c:pt>
                <c:pt idx="219">
                  <c:v>84.550003000000004</c:v>
                </c:pt>
                <c:pt idx="220">
                  <c:v>85.75</c:v>
                </c:pt>
                <c:pt idx="221">
                  <c:v>86.839995999999999</c:v>
                </c:pt>
                <c:pt idx="222">
                  <c:v>86.589995999999999</c:v>
                </c:pt>
                <c:pt idx="223">
                  <c:v>85.68</c:v>
                </c:pt>
                <c:pt idx="224">
                  <c:v>86.160004000000001</c:v>
                </c:pt>
                <c:pt idx="225">
                  <c:v>85.739998</c:v>
                </c:pt>
                <c:pt idx="226">
                  <c:v>86.43</c:v>
                </c:pt>
                <c:pt idx="227">
                  <c:v>87.709998999999996</c:v>
                </c:pt>
                <c:pt idx="228">
                  <c:v>87.720000999999996</c:v>
                </c:pt>
                <c:pt idx="229">
                  <c:v>88.050003000000004</c:v>
                </c:pt>
                <c:pt idx="230">
                  <c:v>87.580001999999993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AC-044B-898C-53AFF400B539}"/>
            </c:ext>
          </c:extLst>
        </c:ser>
        <c:ser>
          <c:idx val="1"/>
          <c:order val="1"/>
          <c:tx>
            <c:v>2019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Data!$A$3:$A$233</c:f>
              <c:numCache>
                <c:formatCode>m/d/yy</c:formatCode>
                <c:ptCount val="231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  <c:pt idx="230">
                  <c:v>42371</c:v>
                </c:pt>
              </c:numCache>
            </c:numRef>
          </c:cat>
          <c:val>
            <c:numRef>
              <c:f>Data!$O$3:$O$233</c:f>
              <c:numCache>
                <c:formatCode>0.000</c:formatCode>
                <c:ptCount val="231"/>
                <c:pt idx="0">
                  <c:v>73.626960999999994</c:v>
                </c:pt>
                <c:pt idx="1">
                  <c:v>73.910599000000005</c:v>
                </c:pt>
                <c:pt idx="2">
                  <c:v>73.587836999999993</c:v>
                </c:pt>
                <c:pt idx="3">
                  <c:v>73.421584999999993</c:v>
                </c:pt>
                <c:pt idx="4">
                  <c:v>72.736953999999997</c:v>
                </c:pt>
                <c:pt idx="5">
                  <c:v>72.580466999999999</c:v>
                </c:pt>
                <c:pt idx="6">
                  <c:v>72.756516000000005</c:v>
                </c:pt>
                <c:pt idx="7">
                  <c:v>72.991234000000006</c:v>
                </c:pt>
                <c:pt idx="8">
                  <c:v>72.971680000000006</c:v>
                </c:pt>
                <c:pt idx="9">
                  <c:v>72.942336999999995</c:v>
                </c:pt>
                <c:pt idx="10">
                  <c:v>72.414192</c:v>
                </c:pt>
                <c:pt idx="11">
                  <c:v>72.287056000000007</c:v>
                </c:pt>
                <c:pt idx="12">
                  <c:v>72.296829000000002</c:v>
                </c:pt>
                <c:pt idx="13">
                  <c:v>72.150131000000002</c:v>
                </c:pt>
                <c:pt idx="14">
                  <c:v>72.257705999999999</c:v>
                </c:pt>
                <c:pt idx="15">
                  <c:v>72.081657000000007</c:v>
                </c:pt>
                <c:pt idx="16">
                  <c:v>71.856719999999996</c:v>
                </c:pt>
                <c:pt idx="17">
                  <c:v>71.846930999999998</c:v>
                </c:pt>
                <c:pt idx="18">
                  <c:v>71.944732999999999</c:v>
                </c:pt>
                <c:pt idx="19">
                  <c:v>71.661102</c:v>
                </c:pt>
                <c:pt idx="20">
                  <c:v>70.908011999999999</c:v>
                </c:pt>
                <c:pt idx="21">
                  <c:v>71.191649999999996</c:v>
                </c:pt>
                <c:pt idx="22">
                  <c:v>70.976478999999998</c:v>
                </c:pt>
                <c:pt idx="23">
                  <c:v>70.996025000000003</c:v>
                </c:pt>
                <c:pt idx="24">
                  <c:v>70.614600999999993</c:v>
                </c:pt>
                <c:pt idx="25">
                  <c:v>70.272293000000005</c:v>
                </c:pt>
                <c:pt idx="26">
                  <c:v>70.115798999999996</c:v>
                </c:pt>
                <c:pt idx="27">
                  <c:v>69.969093000000001</c:v>
                </c:pt>
                <c:pt idx="28">
                  <c:v>70.203818999999996</c:v>
                </c:pt>
                <c:pt idx="29">
                  <c:v>69.685455000000005</c:v>
                </c:pt>
                <c:pt idx="30">
                  <c:v>69.978874000000005</c:v>
                </c:pt>
                <c:pt idx="31">
                  <c:v>69.773482999999999</c:v>
                </c:pt>
                <c:pt idx="32">
                  <c:v>69.900634999999994</c:v>
                </c:pt>
                <c:pt idx="33">
                  <c:v>69.186653000000007</c:v>
                </c:pt>
                <c:pt idx="34">
                  <c:v>69.304030999999995</c:v>
                </c:pt>
                <c:pt idx="35">
                  <c:v>68.541152999999994</c:v>
                </c:pt>
                <c:pt idx="36">
                  <c:v>68.101027999999999</c:v>
                </c:pt>
                <c:pt idx="37">
                  <c:v>67.484863000000004</c:v>
                </c:pt>
                <c:pt idx="38">
                  <c:v>68.560706999999994</c:v>
                </c:pt>
                <c:pt idx="39">
                  <c:v>68.824791000000005</c:v>
                </c:pt>
                <c:pt idx="40">
                  <c:v>67.954323000000002</c:v>
                </c:pt>
                <c:pt idx="41">
                  <c:v>67.416411999999994</c:v>
                </c:pt>
                <c:pt idx="42">
                  <c:v>68.570487999999997</c:v>
                </c:pt>
                <c:pt idx="43">
                  <c:v>69.460503000000003</c:v>
                </c:pt>
                <c:pt idx="44">
                  <c:v>69.079070999999999</c:v>
                </c:pt>
                <c:pt idx="45">
                  <c:v>69.509406999999996</c:v>
                </c:pt>
                <c:pt idx="46">
                  <c:v>69.734359999999995</c:v>
                </c:pt>
                <c:pt idx="47">
                  <c:v>69.293259000000006</c:v>
                </c:pt>
                <c:pt idx="48">
                  <c:v>69.896743999999998</c:v>
                </c:pt>
                <c:pt idx="49">
                  <c:v>69.916222000000005</c:v>
                </c:pt>
                <c:pt idx="50">
                  <c:v>70.256882000000004</c:v>
                </c:pt>
                <c:pt idx="51">
                  <c:v>70.276343999999995</c:v>
                </c:pt>
                <c:pt idx="52">
                  <c:v>70.295822000000001</c:v>
                </c:pt>
                <c:pt idx="53">
                  <c:v>70.110878</c:v>
                </c:pt>
                <c:pt idx="54">
                  <c:v>70.266623999999993</c:v>
                </c:pt>
                <c:pt idx="55">
                  <c:v>70.334762999999995</c:v>
                </c:pt>
                <c:pt idx="56">
                  <c:v>70.120621</c:v>
                </c:pt>
                <c:pt idx="57">
                  <c:v>69.507401000000002</c:v>
                </c:pt>
                <c:pt idx="58">
                  <c:v>69.487938</c:v>
                </c:pt>
                <c:pt idx="59">
                  <c:v>69.410056999999995</c:v>
                </c:pt>
                <c:pt idx="60">
                  <c:v>69.390593999999993</c:v>
                </c:pt>
                <c:pt idx="61">
                  <c:v>68.495116999999993</c:v>
                </c:pt>
                <c:pt idx="62">
                  <c:v>67.745627999999996</c:v>
                </c:pt>
                <c:pt idx="63">
                  <c:v>68.183639999999997</c:v>
                </c:pt>
                <c:pt idx="64">
                  <c:v>68.193375000000003</c:v>
                </c:pt>
                <c:pt idx="65">
                  <c:v>67.336815000000001</c:v>
                </c:pt>
                <c:pt idx="66">
                  <c:v>66.869597999999996</c:v>
                </c:pt>
                <c:pt idx="67">
                  <c:v>67.161613000000003</c:v>
                </c:pt>
                <c:pt idx="68">
                  <c:v>66.480262999999994</c:v>
                </c:pt>
                <c:pt idx="69">
                  <c:v>68.222572</c:v>
                </c:pt>
                <c:pt idx="70">
                  <c:v>68.232307000000006</c:v>
                </c:pt>
                <c:pt idx="71">
                  <c:v>67.716423000000006</c:v>
                </c:pt>
                <c:pt idx="72">
                  <c:v>68.232307000000006</c:v>
                </c:pt>
                <c:pt idx="73">
                  <c:v>67.414687999999998</c:v>
                </c:pt>
                <c:pt idx="74">
                  <c:v>66.431586999999993</c:v>
                </c:pt>
                <c:pt idx="75">
                  <c:v>66.266136000000003</c:v>
                </c:pt>
                <c:pt idx="76">
                  <c:v>68.280968000000001</c:v>
                </c:pt>
                <c:pt idx="77">
                  <c:v>67.288146999999995</c:v>
                </c:pt>
                <c:pt idx="78">
                  <c:v>68.154433999999995</c:v>
                </c:pt>
                <c:pt idx="79">
                  <c:v>68.621657999999996</c:v>
                </c:pt>
                <c:pt idx="80">
                  <c:v>67.297873999999993</c:v>
                </c:pt>
                <c:pt idx="81">
                  <c:v>67.258949000000001</c:v>
                </c:pt>
                <c:pt idx="82">
                  <c:v>66.412132</c:v>
                </c:pt>
                <c:pt idx="83">
                  <c:v>68.407509000000005</c:v>
                </c:pt>
                <c:pt idx="84">
                  <c:v>68.991523999999998</c:v>
                </c:pt>
                <c:pt idx="85">
                  <c:v>69.643676999999997</c:v>
                </c:pt>
                <c:pt idx="86">
                  <c:v>70.383422999999993</c:v>
                </c:pt>
                <c:pt idx="87">
                  <c:v>70.490493999999998</c:v>
                </c:pt>
                <c:pt idx="88">
                  <c:v>70.617035000000001</c:v>
                </c:pt>
                <c:pt idx="89">
                  <c:v>70.140075999999993</c:v>
                </c:pt>
                <c:pt idx="90">
                  <c:v>70.500220999999996</c:v>
                </c:pt>
                <c:pt idx="91">
                  <c:v>70.101142999999993</c:v>
                </c:pt>
                <c:pt idx="92">
                  <c:v>69.595009000000005</c:v>
                </c:pt>
                <c:pt idx="93">
                  <c:v>69.448997000000006</c:v>
                </c:pt>
                <c:pt idx="94">
                  <c:v>69.848076000000006</c:v>
                </c:pt>
                <c:pt idx="95">
                  <c:v>69.614463999999998</c:v>
                </c:pt>
                <c:pt idx="96">
                  <c:v>70.042747000000006</c:v>
                </c:pt>
                <c:pt idx="97">
                  <c:v>70.237419000000003</c:v>
                </c:pt>
                <c:pt idx="98">
                  <c:v>70.276343999999995</c:v>
                </c:pt>
                <c:pt idx="99">
                  <c:v>69.925933999999998</c:v>
                </c:pt>
                <c:pt idx="100">
                  <c:v>69.809151</c:v>
                </c:pt>
                <c:pt idx="101">
                  <c:v>69.517128</c:v>
                </c:pt>
                <c:pt idx="102">
                  <c:v>69.371123999999995</c:v>
                </c:pt>
                <c:pt idx="103">
                  <c:v>69.809151</c:v>
                </c:pt>
                <c:pt idx="104">
                  <c:v>69.848076000000006</c:v>
                </c:pt>
                <c:pt idx="105">
                  <c:v>69.283530999999996</c:v>
                </c:pt>
                <c:pt idx="106">
                  <c:v>69.156998000000002</c:v>
                </c:pt>
                <c:pt idx="107">
                  <c:v>68.650847999999996</c:v>
                </c:pt>
                <c:pt idx="108">
                  <c:v>68.173896999999997</c:v>
                </c:pt>
                <c:pt idx="109">
                  <c:v>67.804030999999995</c:v>
                </c:pt>
                <c:pt idx="110">
                  <c:v>67.858536000000001</c:v>
                </c:pt>
                <c:pt idx="111">
                  <c:v>68.536925999999994</c:v>
                </c:pt>
                <c:pt idx="112">
                  <c:v>68.740455999999995</c:v>
                </c:pt>
                <c:pt idx="113">
                  <c:v>68.885818</c:v>
                </c:pt>
                <c:pt idx="114">
                  <c:v>68.236503999999996</c:v>
                </c:pt>
                <c:pt idx="115">
                  <c:v>68.071747000000002</c:v>
                </c:pt>
                <c:pt idx="116">
                  <c:v>67.393355999999997</c:v>
                </c:pt>
                <c:pt idx="117">
                  <c:v>67.267371999999995</c:v>
                </c:pt>
                <c:pt idx="118">
                  <c:v>67.470885999999993</c:v>
                </c:pt>
                <c:pt idx="119">
                  <c:v>67.131682999999995</c:v>
                </c:pt>
                <c:pt idx="120">
                  <c:v>67.218909999999994</c:v>
                </c:pt>
                <c:pt idx="121">
                  <c:v>67.277054000000007</c:v>
                </c:pt>
                <c:pt idx="122">
                  <c:v>66.908790999999994</c:v>
                </c:pt>
                <c:pt idx="123">
                  <c:v>66.307914999999994</c:v>
                </c:pt>
                <c:pt idx="124">
                  <c:v>65.929962000000003</c:v>
                </c:pt>
                <c:pt idx="125">
                  <c:v>65.416327999999993</c:v>
                </c:pt>
                <c:pt idx="126">
                  <c:v>63.982013999999999</c:v>
                </c:pt>
                <c:pt idx="127">
                  <c:v>64.117699000000002</c:v>
                </c:pt>
                <c:pt idx="128">
                  <c:v>64.970528000000002</c:v>
                </c:pt>
                <c:pt idx="129">
                  <c:v>64.815467999999996</c:v>
                </c:pt>
                <c:pt idx="130">
                  <c:v>65.290351999999999</c:v>
                </c:pt>
                <c:pt idx="131">
                  <c:v>65.871825999999999</c:v>
                </c:pt>
                <c:pt idx="132">
                  <c:v>65.707085000000006</c:v>
                </c:pt>
                <c:pt idx="133">
                  <c:v>66.559898000000004</c:v>
                </c:pt>
                <c:pt idx="134">
                  <c:v>66.782805999999994</c:v>
                </c:pt>
                <c:pt idx="135">
                  <c:v>66.162552000000005</c:v>
                </c:pt>
                <c:pt idx="136">
                  <c:v>66.627739000000005</c:v>
                </c:pt>
                <c:pt idx="137">
                  <c:v>67.102615</c:v>
                </c:pt>
                <c:pt idx="138">
                  <c:v>66.501755000000003</c:v>
                </c:pt>
                <c:pt idx="139">
                  <c:v>66.123795000000001</c:v>
                </c:pt>
                <c:pt idx="140">
                  <c:v>65.532630999999995</c:v>
                </c:pt>
                <c:pt idx="141">
                  <c:v>67.199532000000005</c:v>
                </c:pt>
                <c:pt idx="142">
                  <c:v>66.957245</c:v>
                </c:pt>
                <c:pt idx="143">
                  <c:v>67.122001999999995</c:v>
                </c:pt>
                <c:pt idx="144">
                  <c:v>67.277054000000007</c:v>
                </c:pt>
                <c:pt idx="145">
                  <c:v>68.420631</c:v>
                </c:pt>
                <c:pt idx="146">
                  <c:v>68.643531999999993</c:v>
                </c:pt>
                <c:pt idx="147">
                  <c:v>67.936072999999993</c:v>
                </c:pt>
                <c:pt idx="148">
                  <c:v>68.032982000000004</c:v>
                </c:pt>
                <c:pt idx="149">
                  <c:v>68.546631000000005</c:v>
                </c:pt>
                <c:pt idx="150">
                  <c:v>68.546631000000005</c:v>
                </c:pt>
                <c:pt idx="151">
                  <c:v>68.410933999999997</c:v>
                </c:pt>
                <c:pt idx="152">
                  <c:v>68.081444000000005</c:v>
                </c:pt>
                <c:pt idx="153">
                  <c:v>68.158966000000007</c:v>
                </c:pt>
                <c:pt idx="154">
                  <c:v>68.265572000000006</c:v>
                </c:pt>
                <c:pt idx="155">
                  <c:v>67.655022000000002</c:v>
                </c:pt>
                <c:pt idx="156">
                  <c:v>67.577483999999998</c:v>
                </c:pt>
                <c:pt idx="157">
                  <c:v>67.499961999999996</c:v>
                </c:pt>
                <c:pt idx="158">
                  <c:v>67.742232999999999</c:v>
                </c:pt>
                <c:pt idx="159">
                  <c:v>67.713172999999998</c:v>
                </c:pt>
                <c:pt idx="160">
                  <c:v>67.761627000000004</c:v>
                </c:pt>
                <c:pt idx="161">
                  <c:v>67.315819000000005</c:v>
                </c:pt>
                <c:pt idx="162">
                  <c:v>67.325523000000004</c:v>
                </c:pt>
                <c:pt idx="163">
                  <c:v>66.986312999999996</c:v>
                </c:pt>
                <c:pt idx="164">
                  <c:v>67.403053</c:v>
                </c:pt>
                <c:pt idx="165">
                  <c:v>67.364281000000005</c:v>
                </c:pt>
                <c:pt idx="166">
                  <c:v>66.986312999999996</c:v>
                </c:pt>
                <c:pt idx="167">
                  <c:v>66.879706999999996</c:v>
                </c:pt>
                <c:pt idx="168">
                  <c:v>66.695580000000007</c:v>
                </c:pt>
                <c:pt idx="169">
                  <c:v>66.714957999999996</c:v>
                </c:pt>
                <c:pt idx="170">
                  <c:v>65.949355999999995</c:v>
                </c:pt>
                <c:pt idx="171">
                  <c:v>65.522942</c:v>
                </c:pt>
                <c:pt idx="172">
                  <c:v>65.232192999999995</c:v>
                </c:pt>
                <c:pt idx="173">
                  <c:v>65.513237000000004</c:v>
                </c:pt>
                <c:pt idx="174">
                  <c:v>65.018981999999994</c:v>
                </c:pt>
                <c:pt idx="175">
                  <c:v>65.067436000000001</c:v>
                </c:pt>
                <c:pt idx="176">
                  <c:v>66.433914000000001</c:v>
                </c:pt>
                <c:pt idx="177">
                  <c:v>65.697379999999995</c:v>
                </c:pt>
                <c:pt idx="178">
                  <c:v>65.941581999999997</c:v>
                </c:pt>
                <c:pt idx="179">
                  <c:v>65.980186000000003</c:v>
                </c:pt>
                <c:pt idx="180">
                  <c:v>65.709961000000007</c:v>
                </c:pt>
                <c:pt idx="181">
                  <c:v>65.420394999999999</c:v>
                </c:pt>
                <c:pt idx="182">
                  <c:v>65.468665999999999</c:v>
                </c:pt>
                <c:pt idx="183">
                  <c:v>65.043976000000001</c:v>
                </c:pt>
                <c:pt idx="184">
                  <c:v>64.831619000000003</c:v>
                </c:pt>
                <c:pt idx="185">
                  <c:v>63.866444000000001</c:v>
                </c:pt>
                <c:pt idx="186">
                  <c:v>64.001564000000002</c:v>
                </c:pt>
                <c:pt idx="187">
                  <c:v>64.513114999999999</c:v>
                </c:pt>
                <c:pt idx="188">
                  <c:v>65.024673000000007</c:v>
                </c:pt>
                <c:pt idx="189">
                  <c:v>65.130852000000004</c:v>
                </c:pt>
                <c:pt idx="190">
                  <c:v>65.449355999999995</c:v>
                </c:pt>
                <c:pt idx="191">
                  <c:v>65.005363000000003</c:v>
                </c:pt>
                <c:pt idx="192">
                  <c:v>65.150146000000007</c:v>
                </c:pt>
                <c:pt idx="193">
                  <c:v>65.140488000000005</c:v>
                </c:pt>
                <c:pt idx="194">
                  <c:v>65.256316999999996</c:v>
                </c:pt>
                <c:pt idx="195">
                  <c:v>65.159805000000006</c:v>
                </c:pt>
                <c:pt idx="196">
                  <c:v>64.715812999999997</c:v>
                </c:pt>
                <c:pt idx="197">
                  <c:v>64.957115000000002</c:v>
                </c:pt>
                <c:pt idx="198">
                  <c:v>64.821990999999997</c:v>
                </c:pt>
                <c:pt idx="199">
                  <c:v>64.706169000000003</c:v>
                </c:pt>
                <c:pt idx="200">
                  <c:v>64.001564000000002</c:v>
                </c:pt>
                <c:pt idx="201">
                  <c:v>64.107735000000005</c:v>
                </c:pt>
                <c:pt idx="202">
                  <c:v>63.905056000000002</c:v>
                </c:pt>
                <c:pt idx="203">
                  <c:v>63.094287999999999</c:v>
                </c:pt>
                <c:pt idx="204">
                  <c:v>63.007420000000003</c:v>
                </c:pt>
                <c:pt idx="205">
                  <c:v>62.939857000000003</c:v>
                </c:pt>
                <c:pt idx="206">
                  <c:v>63.490017000000002</c:v>
                </c:pt>
                <c:pt idx="207">
                  <c:v>63.596187999999998</c:v>
                </c:pt>
                <c:pt idx="208">
                  <c:v>63.335590000000003</c:v>
                </c:pt>
                <c:pt idx="209">
                  <c:v>62.881957999999997</c:v>
                </c:pt>
                <c:pt idx="210">
                  <c:v>62.795085999999998</c:v>
                </c:pt>
                <c:pt idx="211">
                  <c:v>62.244926</c:v>
                </c:pt>
                <c:pt idx="212">
                  <c:v>61.318351999999997</c:v>
                </c:pt>
                <c:pt idx="213">
                  <c:v>61.414870999999998</c:v>
                </c:pt>
                <c:pt idx="214">
                  <c:v>61.849204999999998</c:v>
                </c:pt>
                <c:pt idx="215">
                  <c:v>61.289394000000001</c:v>
                </c:pt>
                <c:pt idx="216">
                  <c:v>61.154266</c:v>
                </c:pt>
                <c:pt idx="217">
                  <c:v>61.096355000000003</c:v>
                </c:pt>
                <c:pt idx="218">
                  <c:v>61.926422000000002</c:v>
                </c:pt>
                <c:pt idx="219">
                  <c:v>61.144610999999998</c:v>
                </c:pt>
                <c:pt idx="220">
                  <c:v>60.662022</c:v>
                </c:pt>
                <c:pt idx="221">
                  <c:v>60.488284999999998</c:v>
                </c:pt>
                <c:pt idx="222">
                  <c:v>59.831963000000002</c:v>
                </c:pt>
                <c:pt idx="223">
                  <c:v>60.198734000000002</c:v>
                </c:pt>
                <c:pt idx="224">
                  <c:v>60.198734000000002</c:v>
                </c:pt>
                <c:pt idx="225">
                  <c:v>59.928477999999998</c:v>
                </c:pt>
                <c:pt idx="226">
                  <c:v>59.609969999999997</c:v>
                </c:pt>
                <c:pt idx="227">
                  <c:v>59.001904000000003</c:v>
                </c:pt>
                <c:pt idx="228">
                  <c:v>58.480697999999997</c:v>
                </c:pt>
                <c:pt idx="229">
                  <c:v>56.540672000000001</c:v>
                </c:pt>
                <c:pt idx="230">
                  <c:v>57.86298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AC-044B-898C-53AFF400B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211264"/>
        <c:axId val="212225840"/>
      </c:lineChart>
      <c:dateAx>
        <c:axId val="1832112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25840"/>
        <c:crosses val="autoZero"/>
        <c:auto val="1"/>
        <c:lblOffset val="100"/>
        <c:baseTimeUnit val="days"/>
      </c:dateAx>
      <c:valAx>
        <c:axId val="21222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1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VEU</a:t>
            </a:r>
            <a:r>
              <a:rPr lang="en-US" baseline="0"/>
              <a:t> 2019 vs 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Data!$A$3:$A$233</c:f>
              <c:numCache>
                <c:formatCode>m/d/yy</c:formatCode>
                <c:ptCount val="231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  <c:pt idx="230">
                  <c:v>42371</c:v>
                </c:pt>
              </c:numCache>
            </c:numRef>
          </c:cat>
          <c:val>
            <c:numRef>
              <c:f>Data!$D$3:$D$233</c:f>
              <c:numCache>
                <c:formatCode>0.000</c:formatCode>
                <c:ptCount val="231"/>
                <c:pt idx="0">
                  <c:v>56.860000999999997</c:v>
                </c:pt>
                <c:pt idx="1">
                  <c:v>55.639999000000003</c:v>
                </c:pt>
                <c:pt idx="2">
                  <c:v>56.93</c:v>
                </c:pt>
                <c:pt idx="3">
                  <c:v>56.5</c:v>
                </c:pt>
                <c:pt idx="4">
                  <c:v>56.68</c:v>
                </c:pt>
                <c:pt idx="5">
                  <c:v>55.830002</c:v>
                </c:pt>
                <c:pt idx="6">
                  <c:v>55.790000999999997</c:v>
                </c:pt>
                <c:pt idx="7">
                  <c:v>55.57</c:v>
                </c:pt>
                <c:pt idx="8">
                  <c:v>55.299999</c:v>
                </c:pt>
                <c:pt idx="9">
                  <c:v>55.529998999999997</c:v>
                </c:pt>
                <c:pt idx="10">
                  <c:v>55.580002</c:v>
                </c:pt>
                <c:pt idx="11">
                  <c:v>54.919998</c:v>
                </c:pt>
                <c:pt idx="12">
                  <c:v>54.130001</c:v>
                </c:pt>
                <c:pt idx="13">
                  <c:v>54.84</c:v>
                </c:pt>
                <c:pt idx="14">
                  <c:v>54.439999</c:v>
                </c:pt>
                <c:pt idx="15">
                  <c:v>54.23</c:v>
                </c:pt>
                <c:pt idx="16">
                  <c:v>53.119999</c:v>
                </c:pt>
                <c:pt idx="17">
                  <c:v>52.970001000000003</c:v>
                </c:pt>
                <c:pt idx="18">
                  <c:v>51.799999</c:v>
                </c:pt>
                <c:pt idx="19">
                  <c:v>50.950001</c:v>
                </c:pt>
                <c:pt idx="20">
                  <c:v>50.040000999999997</c:v>
                </c:pt>
                <c:pt idx="21">
                  <c:v>49.41</c:v>
                </c:pt>
                <c:pt idx="22">
                  <c:v>49.759998000000003</c:v>
                </c:pt>
                <c:pt idx="23">
                  <c:v>49.459999000000003</c:v>
                </c:pt>
                <c:pt idx="24">
                  <c:v>50.860000999999997</c:v>
                </c:pt>
                <c:pt idx="25">
                  <c:v>51.049999</c:v>
                </c:pt>
                <c:pt idx="26">
                  <c:v>51.93</c:v>
                </c:pt>
                <c:pt idx="27">
                  <c:v>51.619999</c:v>
                </c:pt>
                <c:pt idx="28">
                  <c:v>51.599997999999999</c:v>
                </c:pt>
                <c:pt idx="29">
                  <c:v>51.73</c:v>
                </c:pt>
                <c:pt idx="30">
                  <c:v>51.389999000000003</c:v>
                </c:pt>
                <c:pt idx="31">
                  <c:v>51.560001</c:v>
                </c:pt>
                <c:pt idx="32">
                  <c:v>51.369999</c:v>
                </c:pt>
                <c:pt idx="33">
                  <c:v>51.889999000000003</c:v>
                </c:pt>
                <c:pt idx="34">
                  <c:v>52.060001</c:v>
                </c:pt>
                <c:pt idx="35">
                  <c:v>52.5</c:v>
                </c:pt>
                <c:pt idx="36">
                  <c:v>52.189999</c:v>
                </c:pt>
                <c:pt idx="37">
                  <c:v>51.84</c:v>
                </c:pt>
                <c:pt idx="38">
                  <c:v>51.470001000000003</c:v>
                </c:pt>
                <c:pt idx="39">
                  <c:v>50.939999</c:v>
                </c:pt>
                <c:pt idx="40">
                  <c:v>51.360000999999997</c:v>
                </c:pt>
                <c:pt idx="41">
                  <c:v>50.59</c:v>
                </c:pt>
                <c:pt idx="42">
                  <c:v>50.82</c:v>
                </c:pt>
                <c:pt idx="43">
                  <c:v>50.450001</c:v>
                </c:pt>
                <c:pt idx="44">
                  <c:v>50.419998</c:v>
                </c:pt>
                <c:pt idx="45">
                  <c:v>50.459999000000003</c:v>
                </c:pt>
                <c:pt idx="46">
                  <c:v>49.779998999999997</c:v>
                </c:pt>
                <c:pt idx="47">
                  <c:v>49.599997999999999</c:v>
                </c:pt>
                <c:pt idx="48">
                  <c:v>49.709999000000003</c:v>
                </c:pt>
                <c:pt idx="49">
                  <c:v>50.25</c:v>
                </c:pt>
                <c:pt idx="50">
                  <c:v>50.34</c:v>
                </c:pt>
                <c:pt idx="51">
                  <c:v>51.368000000000002</c:v>
                </c:pt>
                <c:pt idx="52">
                  <c:v>51.755420999999998</c:v>
                </c:pt>
                <c:pt idx="53">
                  <c:v>51.775288000000003</c:v>
                </c:pt>
                <c:pt idx="54">
                  <c:v>51.864693000000003</c:v>
                </c:pt>
                <c:pt idx="55">
                  <c:v>51.457405000000001</c:v>
                </c:pt>
                <c:pt idx="56">
                  <c:v>51.010379999999998</c:v>
                </c:pt>
                <c:pt idx="57">
                  <c:v>50.543491000000003</c:v>
                </c:pt>
                <c:pt idx="58">
                  <c:v>51.169322999999999</c:v>
                </c:pt>
                <c:pt idx="59">
                  <c:v>50.315013999999998</c:v>
                </c:pt>
                <c:pt idx="60">
                  <c:v>51.040184000000004</c:v>
                </c:pt>
                <c:pt idx="61">
                  <c:v>50.980578999999999</c:v>
                </c:pt>
                <c:pt idx="62">
                  <c:v>52.083241000000001</c:v>
                </c:pt>
                <c:pt idx="63">
                  <c:v>51.626282000000003</c:v>
                </c:pt>
                <c:pt idx="64">
                  <c:v>51.318333000000003</c:v>
                </c:pt>
                <c:pt idx="65">
                  <c:v>51.904429999999998</c:v>
                </c:pt>
                <c:pt idx="66">
                  <c:v>51.457405000000001</c:v>
                </c:pt>
                <c:pt idx="67">
                  <c:v>51.904429999999998</c:v>
                </c:pt>
                <c:pt idx="68">
                  <c:v>51.626282000000003</c:v>
                </c:pt>
                <c:pt idx="69">
                  <c:v>51.457405000000001</c:v>
                </c:pt>
                <c:pt idx="70">
                  <c:v>50.831569999999999</c:v>
                </c:pt>
                <c:pt idx="71">
                  <c:v>50.970646000000002</c:v>
                </c:pt>
                <c:pt idx="72">
                  <c:v>51.109721999999998</c:v>
                </c:pt>
                <c:pt idx="73">
                  <c:v>51.457405000000001</c:v>
                </c:pt>
                <c:pt idx="74">
                  <c:v>51.447471999999998</c:v>
                </c:pt>
                <c:pt idx="75">
                  <c:v>50.990516999999997</c:v>
                </c:pt>
                <c:pt idx="76">
                  <c:v>51.199126999999997</c:v>
                </c:pt>
                <c:pt idx="77">
                  <c:v>51.467342000000002</c:v>
                </c:pt>
                <c:pt idx="78">
                  <c:v>50.503754000000001</c:v>
                </c:pt>
                <c:pt idx="79">
                  <c:v>50.384548000000002</c:v>
                </c:pt>
                <c:pt idx="80">
                  <c:v>50.235537999999998</c:v>
                </c:pt>
                <c:pt idx="81">
                  <c:v>50.702435000000001</c:v>
                </c:pt>
                <c:pt idx="82">
                  <c:v>50.603091999999997</c:v>
                </c:pt>
                <c:pt idx="83">
                  <c:v>50.265338999999997</c:v>
                </c:pt>
                <c:pt idx="84">
                  <c:v>49.887855999999999</c:v>
                </c:pt>
                <c:pt idx="85">
                  <c:v>49.152748000000003</c:v>
                </c:pt>
                <c:pt idx="86">
                  <c:v>49.977260999999999</c:v>
                </c:pt>
                <c:pt idx="87">
                  <c:v>50.622959000000002</c:v>
                </c:pt>
                <c:pt idx="88">
                  <c:v>50.036861000000002</c:v>
                </c:pt>
                <c:pt idx="89">
                  <c:v>50.344814</c:v>
                </c:pt>
                <c:pt idx="90">
                  <c:v>49.669311999999998</c:v>
                </c:pt>
                <c:pt idx="91">
                  <c:v>49.858051000000003</c:v>
                </c:pt>
                <c:pt idx="92">
                  <c:v>50.255409</c:v>
                </c:pt>
                <c:pt idx="93">
                  <c:v>50.255409</c:v>
                </c:pt>
                <c:pt idx="94">
                  <c:v>49.997131000000003</c:v>
                </c:pt>
                <c:pt idx="95">
                  <c:v>49.609707</c:v>
                </c:pt>
                <c:pt idx="96">
                  <c:v>49.391162999999999</c:v>
                </c:pt>
                <c:pt idx="97">
                  <c:v>49.828251000000002</c:v>
                </c:pt>
                <c:pt idx="98">
                  <c:v>49.351429000000003</c:v>
                </c:pt>
                <c:pt idx="99">
                  <c:v>48.814999</c:v>
                </c:pt>
                <c:pt idx="100">
                  <c:v>49.122948000000001</c:v>
                </c:pt>
                <c:pt idx="101">
                  <c:v>48.874603</c:v>
                </c:pt>
                <c:pt idx="102">
                  <c:v>49.232224000000002</c:v>
                </c:pt>
                <c:pt idx="103">
                  <c:v>48.616321999999997</c:v>
                </c:pt>
                <c:pt idx="104">
                  <c:v>49.321629000000001</c:v>
                </c:pt>
                <c:pt idx="105">
                  <c:v>48.258704999999999</c:v>
                </c:pt>
                <c:pt idx="106">
                  <c:v>47.533526999999999</c:v>
                </c:pt>
                <c:pt idx="107">
                  <c:v>47.295116</c:v>
                </c:pt>
                <c:pt idx="108">
                  <c:v>47.404392000000001</c:v>
                </c:pt>
                <c:pt idx="109">
                  <c:v>47.026904999999999</c:v>
                </c:pt>
                <c:pt idx="110">
                  <c:v>47.692470999999998</c:v>
                </c:pt>
                <c:pt idx="111">
                  <c:v>47.185844000000003</c:v>
                </c:pt>
                <c:pt idx="112">
                  <c:v>48.218966999999999</c:v>
                </c:pt>
                <c:pt idx="113">
                  <c:v>47.911014999999999</c:v>
                </c:pt>
                <c:pt idx="114">
                  <c:v>47.320945999999999</c:v>
                </c:pt>
                <c:pt idx="115">
                  <c:v>47.498806000000002</c:v>
                </c:pt>
                <c:pt idx="116">
                  <c:v>47.686546</c:v>
                </c:pt>
                <c:pt idx="117">
                  <c:v>47.498806000000002</c:v>
                </c:pt>
                <c:pt idx="118">
                  <c:v>46.955340999999997</c:v>
                </c:pt>
                <c:pt idx="119">
                  <c:v>46.896053000000002</c:v>
                </c:pt>
                <c:pt idx="120">
                  <c:v>46.026511999999997</c:v>
                </c:pt>
                <c:pt idx="121">
                  <c:v>48.664786999999997</c:v>
                </c:pt>
                <c:pt idx="122">
                  <c:v>48.694426999999997</c:v>
                </c:pt>
                <c:pt idx="123">
                  <c:v>49.228012</c:v>
                </c:pt>
                <c:pt idx="124">
                  <c:v>48.674666999999999</c:v>
                </c:pt>
                <c:pt idx="125">
                  <c:v>47.696429999999999</c:v>
                </c:pt>
                <c:pt idx="126">
                  <c:v>48.012627000000002</c:v>
                </c:pt>
                <c:pt idx="127">
                  <c:v>46.984985000000002</c:v>
                </c:pt>
                <c:pt idx="128">
                  <c:v>46.313065000000002</c:v>
                </c:pt>
                <c:pt idx="129">
                  <c:v>45.315071000000003</c:v>
                </c:pt>
                <c:pt idx="130">
                  <c:v>45.245902999999998</c:v>
                </c:pt>
                <c:pt idx="131">
                  <c:v>44.998871000000001</c:v>
                </c:pt>
                <c:pt idx="132">
                  <c:v>44.603622000000001</c:v>
                </c:pt>
                <c:pt idx="133">
                  <c:v>43.398116999999999</c:v>
                </c:pt>
                <c:pt idx="134">
                  <c:v>43.724196999999997</c:v>
                </c:pt>
                <c:pt idx="135">
                  <c:v>44.228138000000001</c:v>
                </c:pt>
                <c:pt idx="136">
                  <c:v>43.447524999999999</c:v>
                </c:pt>
                <c:pt idx="137">
                  <c:v>43.951466000000003</c:v>
                </c:pt>
                <c:pt idx="138">
                  <c:v>42.311191999999998</c:v>
                </c:pt>
                <c:pt idx="139">
                  <c:v>42.429763999999999</c:v>
                </c:pt>
                <c:pt idx="140">
                  <c:v>42.627388000000003</c:v>
                </c:pt>
                <c:pt idx="141">
                  <c:v>42.923819999999999</c:v>
                </c:pt>
                <c:pt idx="142">
                  <c:v>43.398116999999999</c:v>
                </c:pt>
                <c:pt idx="143">
                  <c:v>43.477169000000004</c:v>
                </c:pt>
                <c:pt idx="144">
                  <c:v>42.736083999999998</c:v>
                </c:pt>
                <c:pt idx="145">
                  <c:v>42.212383000000003</c:v>
                </c:pt>
                <c:pt idx="146">
                  <c:v>42.459408000000003</c:v>
                </c:pt>
                <c:pt idx="147">
                  <c:v>42.271667000000001</c:v>
                </c:pt>
                <c:pt idx="148">
                  <c:v>42.182735000000001</c:v>
                </c:pt>
                <c:pt idx="149">
                  <c:v>43.289428999999998</c:v>
                </c:pt>
                <c:pt idx="150">
                  <c:v>44.168854000000003</c:v>
                </c:pt>
                <c:pt idx="151">
                  <c:v>43.032516000000001</c:v>
                </c:pt>
                <c:pt idx="152">
                  <c:v>42.736083999999998</c:v>
                </c:pt>
                <c:pt idx="153">
                  <c:v>42.133327000000001</c:v>
                </c:pt>
                <c:pt idx="154">
                  <c:v>41.807251000000001</c:v>
                </c:pt>
                <c:pt idx="155">
                  <c:v>41.896183000000001</c:v>
                </c:pt>
                <c:pt idx="156">
                  <c:v>41.076042000000001</c:v>
                </c:pt>
                <c:pt idx="157">
                  <c:v>42.014755000000001</c:v>
                </c:pt>
                <c:pt idx="158">
                  <c:v>42.568100000000001</c:v>
                </c:pt>
                <c:pt idx="159">
                  <c:v>41.500934999999998</c:v>
                </c:pt>
                <c:pt idx="160">
                  <c:v>41.520695000000003</c:v>
                </c:pt>
                <c:pt idx="161">
                  <c:v>42.716315999999999</c:v>
                </c:pt>
                <c:pt idx="162">
                  <c:v>41.935702999999997</c:v>
                </c:pt>
                <c:pt idx="163">
                  <c:v>42.182735000000001</c:v>
                </c:pt>
                <c:pt idx="164">
                  <c:v>41.520695000000003</c:v>
                </c:pt>
                <c:pt idx="165">
                  <c:v>41.095806000000003</c:v>
                </c:pt>
                <c:pt idx="166">
                  <c:v>40.927821999999999</c:v>
                </c:pt>
                <c:pt idx="167">
                  <c:v>38.902186999999998</c:v>
                </c:pt>
                <c:pt idx="168">
                  <c:v>39.682796000000003</c:v>
                </c:pt>
                <c:pt idx="169">
                  <c:v>38.813254999999998</c:v>
                </c:pt>
                <c:pt idx="170">
                  <c:v>40.532581</c:v>
                </c:pt>
                <c:pt idx="171">
                  <c:v>40.651153999999998</c:v>
                </c:pt>
                <c:pt idx="172">
                  <c:v>39.791491999999998</c:v>
                </c:pt>
                <c:pt idx="173">
                  <c:v>41.273670000000003</c:v>
                </c:pt>
                <c:pt idx="174">
                  <c:v>39.633395999999998</c:v>
                </c:pt>
                <c:pt idx="175">
                  <c:v>38.329079</c:v>
                </c:pt>
                <c:pt idx="176">
                  <c:v>35.433891000000003</c:v>
                </c:pt>
                <c:pt idx="177">
                  <c:v>36.048499999999997</c:v>
                </c:pt>
                <c:pt idx="178">
                  <c:v>36.225791999999998</c:v>
                </c:pt>
                <c:pt idx="179">
                  <c:v>35.812122000000002</c:v>
                </c:pt>
                <c:pt idx="180">
                  <c:v>38.303997000000003</c:v>
                </c:pt>
                <c:pt idx="181">
                  <c:v>36.393230000000003</c:v>
                </c:pt>
                <c:pt idx="182">
                  <c:v>41.051960000000001</c:v>
                </c:pt>
                <c:pt idx="183">
                  <c:v>38.461585999999997</c:v>
                </c:pt>
                <c:pt idx="184">
                  <c:v>43.061217999999997</c:v>
                </c:pt>
                <c:pt idx="185">
                  <c:v>45.297012000000002</c:v>
                </c:pt>
                <c:pt idx="186">
                  <c:v>43.514285999999998</c:v>
                </c:pt>
                <c:pt idx="187">
                  <c:v>47.286572</c:v>
                </c:pt>
                <c:pt idx="188">
                  <c:v>48.015422999999998</c:v>
                </c:pt>
                <c:pt idx="189">
                  <c:v>49.256439</c:v>
                </c:pt>
                <c:pt idx="190">
                  <c:v>47.956325999999997</c:v>
                </c:pt>
                <c:pt idx="191">
                  <c:v>48.478340000000003</c:v>
                </c:pt>
                <c:pt idx="192">
                  <c:v>47.759341999999997</c:v>
                </c:pt>
                <c:pt idx="193">
                  <c:v>48.025272000000001</c:v>
                </c:pt>
                <c:pt idx="194">
                  <c:v>49.453423000000001</c:v>
                </c:pt>
                <c:pt idx="195">
                  <c:v>49.285983999999999</c:v>
                </c:pt>
                <c:pt idx="196">
                  <c:v>50.073932999999997</c:v>
                </c:pt>
                <c:pt idx="197">
                  <c:v>51.994548999999999</c:v>
                </c:pt>
                <c:pt idx="198">
                  <c:v>52.260483000000001</c:v>
                </c:pt>
                <c:pt idx="199">
                  <c:v>52.733246000000001</c:v>
                </c:pt>
                <c:pt idx="200">
                  <c:v>52.418067999999998</c:v>
                </c:pt>
                <c:pt idx="201">
                  <c:v>52.782494</c:v>
                </c:pt>
                <c:pt idx="202">
                  <c:v>52.812041999999998</c:v>
                </c:pt>
                <c:pt idx="203">
                  <c:v>53.25526</c:v>
                </c:pt>
                <c:pt idx="204">
                  <c:v>52.920383000000001</c:v>
                </c:pt>
                <c:pt idx="205">
                  <c:v>52.487018999999997</c:v>
                </c:pt>
                <c:pt idx="206">
                  <c:v>52.358970999999997</c:v>
                </c:pt>
                <c:pt idx="207">
                  <c:v>52.861286</c:v>
                </c:pt>
                <c:pt idx="208">
                  <c:v>52.762797999999997</c:v>
                </c:pt>
                <c:pt idx="209">
                  <c:v>52.280177999999999</c:v>
                </c:pt>
                <c:pt idx="210">
                  <c:v>51.374043</c:v>
                </c:pt>
                <c:pt idx="211">
                  <c:v>51.137653</c:v>
                </c:pt>
                <c:pt idx="212">
                  <c:v>52.043796999999998</c:v>
                </c:pt>
                <c:pt idx="213">
                  <c:v>52.290028</c:v>
                </c:pt>
                <c:pt idx="214">
                  <c:v>52.270332000000003</c:v>
                </c:pt>
                <c:pt idx="215">
                  <c:v>51.827106000000001</c:v>
                </c:pt>
                <c:pt idx="216">
                  <c:v>53.028728000000001</c:v>
                </c:pt>
                <c:pt idx="217">
                  <c:v>53.314362000000003</c:v>
                </c:pt>
                <c:pt idx="218">
                  <c:v>53.511344999999999</c:v>
                </c:pt>
                <c:pt idx="219">
                  <c:v>53.343902999999997</c:v>
                </c:pt>
                <c:pt idx="220">
                  <c:v>53.954563</c:v>
                </c:pt>
                <c:pt idx="221">
                  <c:v>53.796973999999999</c:v>
                </c:pt>
                <c:pt idx="222">
                  <c:v>53.481796000000003</c:v>
                </c:pt>
                <c:pt idx="223">
                  <c:v>53.609836999999999</c:v>
                </c:pt>
                <c:pt idx="224">
                  <c:v>53.619686000000002</c:v>
                </c:pt>
                <c:pt idx="225">
                  <c:v>53.206017000000003</c:v>
                </c:pt>
                <c:pt idx="226">
                  <c:v>53.324207000000001</c:v>
                </c:pt>
                <c:pt idx="227">
                  <c:v>53.087822000000003</c:v>
                </c:pt>
                <c:pt idx="228">
                  <c:v>52.959781999999997</c:v>
                </c:pt>
                <c:pt idx="229">
                  <c:v>53.038573999999997</c:v>
                </c:pt>
                <c:pt idx="230">
                  <c:v>52.940086000000001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06-B54E-92CE-0F669375E106}"/>
            </c:ext>
          </c:extLst>
        </c:ser>
        <c:ser>
          <c:idx val="1"/>
          <c:order val="1"/>
          <c:tx>
            <c:v>2019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Data!$A$3:$A$233</c:f>
              <c:numCache>
                <c:formatCode>m/d/yy</c:formatCode>
                <c:ptCount val="231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  <c:pt idx="230">
                  <c:v>42371</c:v>
                </c:pt>
              </c:numCache>
            </c:numRef>
          </c:cat>
          <c:val>
            <c:numRef>
              <c:f>Data!$P$3:$P$233</c:f>
              <c:numCache>
                <c:formatCode>0.000</c:formatCode>
                <c:ptCount val="231"/>
                <c:pt idx="0">
                  <c:v>50.822009999999999</c:v>
                </c:pt>
                <c:pt idx="1">
                  <c:v>51.289700000000003</c:v>
                </c:pt>
                <c:pt idx="2">
                  <c:v>51.172770999999997</c:v>
                </c:pt>
                <c:pt idx="3">
                  <c:v>51.192264999999999</c:v>
                </c:pt>
                <c:pt idx="4">
                  <c:v>50.773293000000002</c:v>
                </c:pt>
                <c:pt idx="5">
                  <c:v>50.695343000000001</c:v>
                </c:pt>
                <c:pt idx="6">
                  <c:v>50.753807000000002</c:v>
                </c:pt>
                <c:pt idx="7">
                  <c:v>51.075336</c:v>
                </c:pt>
                <c:pt idx="8">
                  <c:v>51.055858999999998</c:v>
                </c:pt>
                <c:pt idx="9">
                  <c:v>51.065593999999997</c:v>
                </c:pt>
                <c:pt idx="10">
                  <c:v>50.695343000000001</c:v>
                </c:pt>
                <c:pt idx="11">
                  <c:v>50.773293000000002</c:v>
                </c:pt>
                <c:pt idx="12">
                  <c:v>50.968162999999997</c:v>
                </c:pt>
                <c:pt idx="13">
                  <c:v>51.036369000000001</c:v>
                </c:pt>
                <c:pt idx="14">
                  <c:v>51.202002999999998</c:v>
                </c:pt>
                <c:pt idx="15">
                  <c:v>51.348156000000003</c:v>
                </c:pt>
                <c:pt idx="16">
                  <c:v>51.124062000000002</c:v>
                </c:pt>
                <c:pt idx="17">
                  <c:v>51.172770999999997</c:v>
                </c:pt>
                <c:pt idx="18">
                  <c:v>51.104571999999997</c:v>
                </c:pt>
                <c:pt idx="19">
                  <c:v>50.783031000000001</c:v>
                </c:pt>
                <c:pt idx="20">
                  <c:v>50.295864000000002</c:v>
                </c:pt>
                <c:pt idx="21">
                  <c:v>50.442013000000003</c:v>
                </c:pt>
                <c:pt idx="22">
                  <c:v>50.286118000000002</c:v>
                </c:pt>
                <c:pt idx="23">
                  <c:v>50.354320999999999</c:v>
                </c:pt>
                <c:pt idx="24">
                  <c:v>50.139964999999997</c:v>
                </c:pt>
                <c:pt idx="25">
                  <c:v>50.003554999999999</c:v>
                </c:pt>
                <c:pt idx="26">
                  <c:v>49.925609999999999</c:v>
                </c:pt>
                <c:pt idx="27">
                  <c:v>49.730739999999997</c:v>
                </c:pt>
                <c:pt idx="28">
                  <c:v>49.789200000000001</c:v>
                </c:pt>
                <c:pt idx="29">
                  <c:v>49.477409000000002</c:v>
                </c:pt>
                <c:pt idx="30">
                  <c:v>49.555354999999999</c:v>
                </c:pt>
                <c:pt idx="31">
                  <c:v>49.409202999999998</c:v>
                </c:pt>
                <c:pt idx="32">
                  <c:v>49.370227999999997</c:v>
                </c:pt>
                <c:pt idx="33">
                  <c:v>48.844085999999997</c:v>
                </c:pt>
                <c:pt idx="34">
                  <c:v>49.058433999999998</c:v>
                </c:pt>
                <c:pt idx="35">
                  <c:v>48.249732999999999</c:v>
                </c:pt>
                <c:pt idx="36">
                  <c:v>47.889225000000003</c:v>
                </c:pt>
                <c:pt idx="37">
                  <c:v>47.499485</c:v>
                </c:pt>
                <c:pt idx="38">
                  <c:v>47.928192000000003</c:v>
                </c:pt>
                <c:pt idx="39">
                  <c:v>48.103577000000001</c:v>
                </c:pt>
                <c:pt idx="40">
                  <c:v>47.743065000000001</c:v>
                </c:pt>
                <c:pt idx="41">
                  <c:v>47.382561000000003</c:v>
                </c:pt>
                <c:pt idx="42">
                  <c:v>48.210757999999998</c:v>
                </c:pt>
                <c:pt idx="43">
                  <c:v>48.619984000000002</c:v>
                </c:pt>
                <c:pt idx="44">
                  <c:v>48.464087999999997</c:v>
                </c:pt>
                <c:pt idx="45">
                  <c:v>48.785621999999996</c:v>
                </c:pt>
                <c:pt idx="46">
                  <c:v>48.629725999999998</c:v>
                </c:pt>
                <c:pt idx="47">
                  <c:v>48.717415000000003</c:v>
                </c:pt>
                <c:pt idx="48">
                  <c:v>48.934696000000002</c:v>
                </c:pt>
                <c:pt idx="49">
                  <c:v>48.983100999999998</c:v>
                </c:pt>
                <c:pt idx="50">
                  <c:v>49.089584000000002</c:v>
                </c:pt>
                <c:pt idx="51">
                  <c:v>48.992783000000003</c:v>
                </c:pt>
                <c:pt idx="52">
                  <c:v>49.099266</c:v>
                </c:pt>
                <c:pt idx="53">
                  <c:v>48.963740999999999</c:v>
                </c:pt>
                <c:pt idx="54">
                  <c:v>49.360638000000002</c:v>
                </c:pt>
                <c:pt idx="55">
                  <c:v>49.070220999999997</c:v>
                </c:pt>
                <c:pt idx="56">
                  <c:v>48.818534999999997</c:v>
                </c:pt>
                <c:pt idx="57">
                  <c:v>48.499073000000003</c:v>
                </c:pt>
                <c:pt idx="58">
                  <c:v>48.450676000000001</c:v>
                </c:pt>
                <c:pt idx="59">
                  <c:v>48.30547</c:v>
                </c:pt>
                <c:pt idx="60">
                  <c:v>48.179625999999999</c:v>
                </c:pt>
                <c:pt idx="61">
                  <c:v>47.811763999999997</c:v>
                </c:pt>
                <c:pt idx="62">
                  <c:v>47.124451000000001</c:v>
                </c:pt>
                <c:pt idx="63">
                  <c:v>47.289020999999998</c:v>
                </c:pt>
                <c:pt idx="64">
                  <c:v>47.056685999999999</c:v>
                </c:pt>
                <c:pt idx="65">
                  <c:v>46.659785999999997</c:v>
                </c:pt>
                <c:pt idx="66">
                  <c:v>46.582343999999999</c:v>
                </c:pt>
                <c:pt idx="67">
                  <c:v>46.630749000000002</c:v>
                </c:pt>
                <c:pt idx="68">
                  <c:v>46.272571999999997</c:v>
                </c:pt>
                <c:pt idx="69">
                  <c:v>46.853400999999998</c:v>
                </c:pt>
                <c:pt idx="70">
                  <c:v>47.076050000000002</c:v>
                </c:pt>
                <c:pt idx="71">
                  <c:v>46.727550999999998</c:v>
                </c:pt>
                <c:pt idx="72">
                  <c:v>46.785637000000001</c:v>
                </c:pt>
                <c:pt idx="73">
                  <c:v>46.562984</c:v>
                </c:pt>
                <c:pt idx="74">
                  <c:v>46.030563000000001</c:v>
                </c:pt>
                <c:pt idx="75">
                  <c:v>45.865993000000003</c:v>
                </c:pt>
                <c:pt idx="76">
                  <c:v>47.163173999999998</c:v>
                </c:pt>
                <c:pt idx="77">
                  <c:v>46.688831</c:v>
                </c:pt>
                <c:pt idx="78">
                  <c:v>47.114769000000003</c:v>
                </c:pt>
                <c:pt idx="79">
                  <c:v>47.443905000000001</c:v>
                </c:pt>
                <c:pt idx="80">
                  <c:v>46.930840000000003</c:v>
                </c:pt>
                <c:pt idx="81">
                  <c:v>46.737236000000003</c:v>
                </c:pt>
                <c:pt idx="82">
                  <c:v>46.369377</c:v>
                </c:pt>
                <c:pt idx="83">
                  <c:v>47.685921</c:v>
                </c:pt>
                <c:pt idx="84">
                  <c:v>48.092498999999997</c:v>
                </c:pt>
                <c:pt idx="85">
                  <c:v>48.470036</c:v>
                </c:pt>
                <c:pt idx="86">
                  <c:v>48.789490000000001</c:v>
                </c:pt>
                <c:pt idx="87">
                  <c:v>49.292873</c:v>
                </c:pt>
                <c:pt idx="88">
                  <c:v>49.302551000000001</c:v>
                </c:pt>
                <c:pt idx="89">
                  <c:v>49.196067999999997</c:v>
                </c:pt>
                <c:pt idx="90">
                  <c:v>49.631691000000004</c:v>
                </c:pt>
                <c:pt idx="91">
                  <c:v>49.602649999999997</c:v>
                </c:pt>
                <c:pt idx="92">
                  <c:v>49.370319000000002</c:v>
                </c:pt>
                <c:pt idx="93">
                  <c:v>49.341273999999999</c:v>
                </c:pt>
                <c:pt idx="94">
                  <c:v>49.476802999999997</c:v>
                </c:pt>
                <c:pt idx="95">
                  <c:v>49.292873</c:v>
                </c:pt>
                <c:pt idx="96">
                  <c:v>49.370319000000002</c:v>
                </c:pt>
                <c:pt idx="97">
                  <c:v>49.554245000000002</c:v>
                </c:pt>
                <c:pt idx="98">
                  <c:v>49.476802999999997</c:v>
                </c:pt>
                <c:pt idx="99">
                  <c:v>49.457442999999998</c:v>
                </c:pt>
                <c:pt idx="100">
                  <c:v>49.418723999999997</c:v>
                </c:pt>
                <c:pt idx="101">
                  <c:v>49.205753000000001</c:v>
                </c:pt>
                <c:pt idx="102">
                  <c:v>49.399360999999999</c:v>
                </c:pt>
                <c:pt idx="103">
                  <c:v>49.709128999999997</c:v>
                </c:pt>
                <c:pt idx="104">
                  <c:v>50.028587000000002</c:v>
                </c:pt>
                <c:pt idx="105">
                  <c:v>49.815617000000003</c:v>
                </c:pt>
                <c:pt idx="106">
                  <c:v>49.728496999999997</c:v>
                </c:pt>
                <c:pt idx="107">
                  <c:v>49.360638000000002</c:v>
                </c:pt>
                <c:pt idx="108">
                  <c:v>49.215434999999999</c:v>
                </c:pt>
                <c:pt idx="109">
                  <c:v>49.012138</c:v>
                </c:pt>
                <c:pt idx="110">
                  <c:v>48.886294999999997</c:v>
                </c:pt>
                <c:pt idx="111">
                  <c:v>49.254150000000003</c:v>
                </c:pt>
                <c:pt idx="112">
                  <c:v>49.176707999999998</c:v>
                </c:pt>
                <c:pt idx="113">
                  <c:v>49.379997000000003</c:v>
                </c:pt>
                <c:pt idx="114">
                  <c:v>48.857258000000002</c:v>
                </c:pt>
                <c:pt idx="115">
                  <c:v>48.547482000000002</c:v>
                </c:pt>
                <c:pt idx="116">
                  <c:v>47.792403999999998</c:v>
                </c:pt>
                <c:pt idx="117">
                  <c:v>47.744968</c:v>
                </c:pt>
                <c:pt idx="118">
                  <c:v>48.079849000000003</c:v>
                </c:pt>
                <c:pt idx="119">
                  <c:v>48.079849000000003</c:v>
                </c:pt>
                <c:pt idx="120">
                  <c:v>48.491280000000003</c:v>
                </c:pt>
                <c:pt idx="121">
                  <c:v>48.165970000000002</c:v>
                </c:pt>
                <c:pt idx="122">
                  <c:v>47.965034000000003</c:v>
                </c:pt>
                <c:pt idx="123">
                  <c:v>47.467491000000003</c:v>
                </c:pt>
                <c:pt idx="124">
                  <c:v>47.295265000000001</c:v>
                </c:pt>
                <c:pt idx="125">
                  <c:v>47.352679999999999</c:v>
                </c:pt>
                <c:pt idx="126">
                  <c:v>46.950809</c:v>
                </c:pt>
                <c:pt idx="127">
                  <c:v>46.615932000000001</c:v>
                </c:pt>
                <c:pt idx="128">
                  <c:v>46.902973000000003</c:v>
                </c:pt>
                <c:pt idx="129">
                  <c:v>46.702041999999999</c:v>
                </c:pt>
                <c:pt idx="130">
                  <c:v>46.864699999999999</c:v>
                </c:pt>
                <c:pt idx="131">
                  <c:v>47.190018000000002</c:v>
                </c:pt>
                <c:pt idx="132">
                  <c:v>46.788158000000003</c:v>
                </c:pt>
                <c:pt idx="133">
                  <c:v>47.285697999999996</c:v>
                </c:pt>
                <c:pt idx="134">
                  <c:v>47.448360000000001</c:v>
                </c:pt>
                <c:pt idx="135">
                  <c:v>47.084763000000002</c:v>
                </c:pt>
                <c:pt idx="136">
                  <c:v>47.266559999999998</c:v>
                </c:pt>
                <c:pt idx="137">
                  <c:v>47.697124000000002</c:v>
                </c:pt>
                <c:pt idx="138">
                  <c:v>47.467491000000003</c:v>
                </c:pt>
                <c:pt idx="139">
                  <c:v>47.304836000000002</c:v>
                </c:pt>
                <c:pt idx="140">
                  <c:v>46.845565999999998</c:v>
                </c:pt>
                <c:pt idx="141">
                  <c:v>48.032012999999999</c:v>
                </c:pt>
                <c:pt idx="142">
                  <c:v>47.706699</c:v>
                </c:pt>
                <c:pt idx="143">
                  <c:v>48.079849000000003</c:v>
                </c:pt>
                <c:pt idx="144">
                  <c:v>48.089419999999997</c:v>
                </c:pt>
                <c:pt idx="145">
                  <c:v>48.921847999999997</c:v>
                </c:pt>
                <c:pt idx="146">
                  <c:v>49.505504999999999</c:v>
                </c:pt>
                <c:pt idx="147">
                  <c:v>48.988827000000001</c:v>
                </c:pt>
                <c:pt idx="148">
                  <c:v>49.007961000000002</c:v>
                </c:pt>
                <c:pt idx="149">
                  <c:v>49.352417000000003</c:v>
                </c:pt>
                <c:pt idx="150">
                  <c:v>49.342846000000002</c:v>
                </c:pt>
                <c:pt idx="151">
                  <c:v>49.199325999999999</c:v>
                </c:pt>
                <c:pt idx="152">
                  <c:v>48.940987</c:v>
                </c:pt>
                <c:pt idx="153">
                  <c:v>48.998393999999998</c:v>
                </c:pt>
                <c:pt idx="154">
                  <c:v>49.486373999999998</c:v>
                </c:pt>
                <c:pt idx="155">
                  <c:v>49.381115000000001</c:v>
                </c:pt>
                <c:pt idx="156">
                  <c:v>49.476799</c:v>
                </c:pt>
                <c:pt idx="157">
                  <c:v>49.495936999999998</c:v>
                </c:pt>
                <c:pt idx="158">
                  <c:v>49.419395000000002</c:v>
                </c:pt>
                <c:pt idx="159">
                  <c:v>49.247172999999997</c:v>
                </c:pt>
                <c:pt idx="160">
                  <c:v>49.285435</c:v>
                </c:pt>
                <c:pt idx="161">
                  <c:v>48.960113999999997</c:v>
                </c:pt>
                <c:pt idx="162">
                  <c:v>49.161053000000003</c:v>
                </c:pt>
                <c:pt idx="163">
                  <c:v>48.960113999999997</c:v>
                </c:pt>
                <c:pt idx="164">
                  <c:v>49.17062</c:v>
                </c:pt>
                <c:pt idx="165">
                  <c:v>49.17062</c:v>
                </c:pt>
                <c:pt idx="166">
                  <c:v>48.979255999999999</c:v>
                </c:pt>
                <c:pt idx="167">
                  <c:v>48.988827000000001</c:v>
                </c:pt>
                <c:pt idx="168">
                  <c:v>48.634810999999999</c:v>
                </c:pt>
                <c:pt idx="169">
                  <c:v>48.644371</c:v>
                </c:pt>
                <c:pt idx="170">
                  <c:v>47.984169000000001</c:v>
                </c:pt>
                <c:pt idx="171">
                  <c:v>47.764102999999999</c:v>
                </c:pt>
                <c:pt idx="172">
                  <c:v>47.735396999999999</c:v>
                </c:pt>
                <c:pt idx="173">
                  <c:v>47.869354000000001</c:v>
                </c:pt>
                <c:pt idx="174">
                  <c:v>47.601444000000001</c:v>
                </c:pt>
                <c:pt idx="175">
                  <c:v>47.506720999999999</c:v>
                </c:pt>
                <c:pt idx="176">
                  <c:v>48.555435000000003</c:v>
                </c:pt>
                <c:pt idx="177">
                  <c:v>48.52684</c:v>
                </c:pt>
                <c:pt idx="178">
                  <c:v>48.564971999999997</c:v>
                </c:pt>
                <c:pt idx="179">
                  <c:v>48.479163999999997</c:v>
                </c:pt>
                <c:pt idx="180">
                  <c:v>48.174084000000001</c:v>
                </c:pt>
                <c:pt idx="181">
                  <c:v>47.668796999999998</c:v>
                </c:pt>
                <c:pt idx="182">
                  <c:v>47.754601000000001</c:v>
                </c:pt>
                <c:pt idx="183">
                  <c:v>47.439982999999998</c:v>
                </c:pt>
                <c:pt idx="184">
                  <c:v>47.373249000000001</c:v>
                </c:pt>
                <c:pt idx="185">
                  <c:v>46.848888000000002</c:v>
                </c:pt>
                <c:pt idx="186">
                  <c:v>46.953766000000002</c:v>
                </c:pt>
                <c:pt idx="187">
                  <c:v>47.611598999999998</c:v>
                </c:pt>
                <c:pt idx="188">
                  <c:v>47.754601000000001</c:v>
                </c:pt>
                <c:pt idx="189">
                  <c:v>47.630656999999999</c:v>
                </c:pt>
                <c:pt idx="190">
                  <c:v>47.745071000000003</c:v>
                </c:pt>
                <c:pt idx="191">
                  <c:v>47.506720999999999</c:v>
                </c:pt>
                <c:pt idx="192">
                  <c:v>47.745071000000003</c:v>
                </c:pt>
                <c:pt idx="193">
                  <c:v>47.954810999999999</c:v>
                </c:pt>
                <c:pt idx="194">
                  <c:v>47.802269000000003</c:v>
                </c:pt>
                <c:pt idx="195">
                  <c:v>47.602058</c:v>
                </c:pt>
                <c:pt idx="196">
                  <c:v>47.344653999999998</c:v>
                </c:pt>
                <c:pt idx="197">
                  <c:v>47.478119</c:v>
                </c:pt>
                <c:pt idx="198">
                  <c:v>47.230243999999999</c:v>
                </c:pt>
                <c:pt idx="199">
                  <c:v>47.001434000000003</c:v>
                </c:pt>
                <c:pt idx="200">
                  <c:v>46.524746</c:v>
                </c:pt>
                <c:pt idx="201">
                  <c:v>46.496143000000004</c:v>
                </c:pt>
                <c:pt idx="202">
                  <c:v>46.562885000000001</c:v>
                </c:pt>
                <c:pt idx="203">
                  <c:v>46.057594000000002</c:v>
                </c:pt>
                <c:pt idx="204">
                  <c:v>46.181530000000002</c:v>
                </c:pt>
                <c:pt idx="205">
                  <c:v>46.343601</c:v>
                </c:pt>
                <c:pt idx="206">
                  <c:v>46.925162999999998</c:v>
                </c:pt>
                <c:pt idx="207">
                  <c:v>47.249313000000001</c:v>
                </c:pt>
                <c:pt idx="208">
                  <c:v>46.839359000000002</c:v>
                </c:pt>
                <c:pt idx="209">
                  <c:v>46.648685</c:v>
                </c:pt>
                <c:pt idx="210">
                  <c:v>46.744019000000002</c:v>
                </c:pt>
                <c:pt idx="211">
                  <c:v>46.658214999999998</c:v>
                </c:pt>
                <c:pt idx="212">
                  <c:v>46.076664000000001</c:v>
                </c:pt>
                <c:pt idx="213">
                  <c:v>45.924121999999997</c:v>
                </c:pt>
                <c:pt idx="214">
                  <c:v>46.257804999999998</c:v>
                </c:pt>
                <c:pt idx="215">
                  <c:v>45.695309000000002</c:v>
                </c:pt>
                <c:pt idx="216">
                  <c:v>45.552298999999998</c:v>
                </c:pt>
                <c:pt idx="217">
                  <c:v>45.323493999999997</c:v>
                </c:pt>
                <c:pt idx="218">
                  <c:v>46.067126999999999</c:v>
                </c:pt>
                <c:pt idx="219">
                  <c:v>45.609504999999999</c:v>
                </c:pt>
                <c:pt idx="220">
                  <c:v>45.466492000000002</c:v>
                </c:pt>
                <c:pt idx="221">
                  <c:v>45.237685999999997</c:v>
                </c:pt>
                <c:pt idx="222">
                  <c:v>44.961207999999999</c:v>
                </c:pt>
                <c:pt idx="223">
                  <c:v>45.256756000000003</c:v>
                </c:pt>
                <c:pt idx="224">
                  <c:v>45.476031999999996</c:v>
                </c:pt>
                <c:pt idx="225">
                  <c:v>45.323493999999997</c:v>
                </c:pt>
                <c:pt idx="226">
                  <c:v>44.722866000000003</c:v>
                </c:pt>
                <c:pt idx="227">
                  <c:v>44.446381000000002</c:v>
                </c:pt>
                <c:pt idx="228">
                  <c:v>44.303387000000001</c:v>
                </c:pt>
                <c:pt idx="229">
                  <c:v>42.978183999999999</c:v>
                </c:pt>
                <c:pt idx="230">
                  <c:v>43.407207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06-B54E-92CE-0F669375E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908272"/>
        <c:axId val="72325552"/>
      </c:lineChart>
      <c:dateAx>
        <c:axId val="18790827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25552"/>
        <c:crosses val="autoZero"/>
        <c:auto val="1"/>
        <c:lblOffset val="100"/>
        <c:baseTimeUnit val="days"/>
      </c:dateAx>
      <c:valAx>
        <c:axId val="7232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08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Returns</a:t>
            </a:r>
            <a:r>
              <a:rPr lang="en-US" baseline="0"/>
              <a:t> 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Data!$B$240</c:f>
              <c:strCache>
                <c:ptCount val="1"/>
                <c:pt idx="0">
                  <c:v>VTI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Data!$A$241:$A$470</c:f>
              <c:numCache>
                <c:formatCode>m/d/yy</c:formatCode>
                <c:ptCount val="230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</c:numCache>
            </c:numRef>
          </c:cat>
          <c:val>
            <c:numRef>
              <c:f>Data!$B$241:$B$470</c:f>
              <c:numCache>
                <c:formatCode>0.0000</c:formatCode>
                <c:ptCount val="230"/>
                <c:pt idx="0">
                  <c:v>1.2694215522670886E-2</c:v>
                </c:pt>
                <c:pt idx="1">
                  <c:v>-7.8647893243358764E-3</c:v>
                </c:pt>
                <c:pt idx="2">
                  <c:v>3.5195658378931985E-3</c:v>
                </c:pt>
                <c:pt idx="3">
                  <c:v>-3.7311158106753927E-4</c:v>
                </c:pt>
                <c:pt idx="4">
                  <c:v>1.5482055226158364E-2</c:v>
                </c:pt>
                <c:pt idx="5">
                  <c:v>8.1864325314944617E-3</c:v>
                </c:pt>
                <c:pt idx="6">
                  <c:v>-5.2660207155160611E-3</c:v>
                </c:pt>
                <c:pt idx="7">
                  <c:v>5.5683155310525647E-3</c:v>
                </c:pt>
                <c:pt idx="8">
                  <c:v>-1.0586615591371982E-2</c:v>
                </c:pt>
                <c:pt idx="9">
                  <c:v>-2.2634134755704105E-3</c:v>
                </c:pt>
                <c:pt idx="10">
                  <c:v>1.2219020916794986E-2</c:v>
                </c:pt>
                <c:pt idx="11">
                  <c:v>1.4162492093452427E-2</c:v>
                </c:pt>
                <c:pt idx="12">
                  <c:v>-9.8597886706813156E-3</c:v>
                </c:pt>
                <c:pt idx="13">
                  <c:v>8.1175218536091512E-3</c:v>
                </c:pt>
                <c:pt idx="14">
                  <c:v>-1.6539114706096635E-3</c:v>
                </c:pt>
                <c:pt idx="15">
                  <c:v>1.1882204950412865E-2</c:v>
                </c:pt>
                <c:pt idx="16">
                  <c:v>-5.0187341504746895E-4</c:v>
                </c:pt>
                <c:pt idx="17">
                  <c:v>2.0657893121682893E-2</c:v>
                </c:pt>
                <c:pt idx="18">
                  <c:v>2.180612884918225E-2</c:v>
                </c:pt>
                <c:pt idx="19">
                  <c:v>1.9202305913644403E-2</c:v>
                </c:pt>
                <c:pt idx="20">
                  <c:v>1.0419731408475635E-2</c:v>
                </c:pt>
                <c:pt idx="21">
                  <c:v>-1.060548649487791E-2</c:v>
                </c:pt>
                <c:pt idx="22">
                  <c:v>9.4497728968261138E-3</c:v>
                </c:pt>
                <c:pt idx="23">
                  <c:v>-3.3134772635999586E-2</c:v>
                </c:pt>
                <c:pt idx="24">
                  <c:v>-4.0316303625056917E-3</c:v>
                </c:pt>
                <c:pt idx="25">
                  <c:v>-1.8151951326667085E-2</c:v>
                </c:pt>
                <c:pt idx="26">
                  <c:v>3.2905992082889256E-3</c:v>
                </c:pt>
                <c:pt idx="27">
                  <c:v>7.0848529977179256E-3</c:v>
                </c:pt>
                <c:pt idx="28">
                  <c:v>-3.4164162229932227E-3</c:v>
                </c:pt>
                <c:pt idx="29">
                  <c:v>3.4855152130024644E-3</c:v>
                </c:pt>
                <c:pt idx="30">
                  <c:v>-1.4305874159855689E-2</c:v>
                </c:pt>
                <c:pt idx="31">
                  <c:v>-1.7990218080344859E-3</c:v>
                </c:pt>
                <c:pt idx="32">
                  <c:v>3.374219710636374E-4</c:v>
                </c:pt>
                <c:pt idx="33">
                  <c:v>-6.6480558659217466E-3</c:v>
                </c:pt>
                <c:pt idx="34">
                  <c:v>-5.2792276512235578E-3</c:v>
                </c:pt>
                <c:pt idx="35">
                  <c:v>1.4831885270566182E-2</c:v>
                </c:pt>
                <c:pt idx="36">
                  <c:v>8.416805241510528E-3</c:v>
                </c:pt>
                <c:pt idx="37">
                  <c:v>8.7774540620441412E-3</c:v>
                </c:pt>
                <c:pt idx="38">
                  <c:v>1.7452666809662246E-2</c:v>
                </c:pt>
                <c:pt idx="39">
                  <c:v>-1.2337137747261745E-2</c:v>
                </c:pt>
                <c:pt idx="40">
                  <c:v>1.8017536346132623E-2</c:v>
                </c:pt>
                <c:pt idx="41">
                  <c:v>-7.8029291982281944E-3</c:v>
                </c:pt>
                <c:pt idx="42">
                  <c:v>8.3377254223207294E-3</c:v>
                </c:pt>
                <c:pt idx="43">
                  <c:v>7.5130445609992279E-3</c:v>
                </c:pt>
                <c:pt idx="44">
                  <c:v>-5.5886344611848606E-3</c:v>
                </c:pt>
                <c:pt idx="45">
                  <c:v>1.8148046675632964E-2</c:v>
                </c:pt>
                <c:pt idx="46">
                  <c:v>1.609102641584605E-2</c:v>
                </c:pt>
                <c:pt idx="47">
                  <c:v>2.1258613189636543E-3</c:v>
                </c:pt>
                <c:pt idx="48">
                  <c:v>-2.4124338691302517E-2</c:v>
                </c:pt>
                <c:pt idx="49">
                  <c:v>9.9372062769151615E-3</c:v>
                </c:pt>
                <c:pt idx="50">
                  <c:v>-1.2064555205906394E-2</c:v>
                </c:pt>
                <c:pt idx="51">
                  <c:v>-9.7217882058277267E-3</c:v>
                </c:pt>
                <c:pt idx="52">
                  <c:v>-8.2476675057413136E-3</c:v>
                </c:pt>
                <c:pt idx="53">
                  <c:v>-3.299852655005871E-3</c:v>
                </c:pt>
                <c:pt idx="54">
                  <c:v>5.7057377865026571E-3</c:v>
                </c:pt>
                <c:pt idx="55">
                  <c:v>1.5610192306231969E-2</c:v>
                </c:pt>
                <c:pt idx="56">
                  <c:v>3.5489234176026558E-4</c:v>
                </c:pt>
                <c:pt idx="57">
                  <c:v>-1.6406830098397704E-2</c:v>
                </c:pt>
                <c:pt idx="58">
                  <c:v>1.9575335180953106E-2</c:v>
                </c:pt>
                <c:pt idx="59">
                  <c:v>-2.8077298649357221E-2</c:v>
                </c:pt>
                <c:pt idx="60">
                  <c:v>-8.5172274894520141E-3</c:v>
                </c:pt>
                <c:pt idx="61">
                  <c:v>-3.4760527666266118E-2</c:v>
                </c:pt>
                <c:pt idx="62">
                  <c:v>1.3363138436616552E-2</c:v>
                </c:pt>
                <c:pt idx="63">
                  <c:v>8.8561187113968733E-3</c:v>
                </c:pt>
                <c:pt idx="64">
                  <c:v>-2.2512103093011672E-3</c:v>
                </c:pt>
                <c:pt idx="65">
                  <c:v>6.9708118809095653E-3</c:v>
                </c:pt>
                <c:pt idx="66">
                  <c:v>2.3858984511048293E-3</c:v>
                </c:pt>
                <c:pt idx="67">
                  <c:v>9.0570507723297076E-3</c:v>
                </c:pt>
                <c:pt idx="68">
                  <c:v>3.3358567455244472E-3</c:v>
                </c:pt>
                <c:pt idx="69">
                  <c:v>9.5807129046223492E-3</c:v>
                </c:pt>
                <c:pt idx="70">
                  <c:v>2.5031122687933899E-3</c:v>
                </c:pt>
                <c:pt idx="71">
                  <c:v>2.8604359361318163E-3</c:v>
                </c:pt>
                <c:pt idx="72">
                  <c:v>-3.8960517941153726E-3</c:v>
                </c:pt>
                <c:pt idx="73">
                  <c:v>1.5142050357775424E-3</c:v>
                </c:pt>
                <c:pt idx="74">
                  <c:v>4.2695177882627619E-3</c:v>
                </c:pt>
                <c:pt idx="75">
                  <c:v>-2.9230679216156393E-4</c:v>
                </c:pt>
                <c:pt idx="76">
                  <c:v>-7.5962332688814195E-4</c:v>
                </c:pt>
                <c:pt idx="77">
                  <c:v>1.3380760392505011E-2</c:v>
                </c:pt>
                <c:pt idx="78">
                  <c:v>-8.0460832680247004E-3</c:v>
                </c:pt>
                <c:pt idx="79">
                  <c:v>2.7679503988359377E-3</c:v>
                </c:pt>
                <c:pt idx="80">
                  <c:v>8.2522070488851246E-4</c:v>
                </c:pt>
                <c:pt idx="81">
                  <c:v>4.8566678177599668E-3</c:v>
                </c:pt>
                <c:pt idx="82">
                  <c:v>7.2784331543367014E-3</c:v>
                </c:pt>
                <c:pt idx="83">
                  <c:v>3.9529473642669075E-3</c:v>
                </c:pt>
                <c:pt idx="84">
                  <c:v>8.6998214953034093E-3</c:v>
                </c:pt>
                <c:pt idx="85">
                  <c:v>5.1009574893909016E-3</c:v>
                </c:pt>
                <c:pt idx="86">
                  <c:v>-2.2418148935205648E-3</c:v>
                </c:pt>
                <c:pt idx="87">
                  <c:v>1.3260438173182015E-2</c:v>
                </c:pt>
                <c:pt idx="88">
                  <c:v>-7.3129694760963506E-3</c:v>
                </c:pt>
                <c:pt idx="89">
                  <c:v>8.6052623690318682E-3</c:v>
                </c:pt>
                <c:pt idx="90">
                  <c:v>-7.7458166245082663E-3</c:v>
                </c:pt>
                <c:pt idx="91">
                  <c:v>-1.0918778968817428E-2</c:v>
                </c:pt>
                <c:pt idx="92">
                  <c:v>5.2149911680928812E-3</c:v>
                </c:pt>
                <c:pt idx="93">
                  <c:v>2.8581730585750982E-3</c:v>
                </c:pt>
                <c:pt idx="94">
                  <c:v>7.6598472197341484E-3</c:v>
                </c:pt>
                <c:pt idx="95">
                  <c:v>3.8137094511031949E-3</c:v>
                </c:pt>
                <c:pt idx="96">
                  <c:v>-4.4703130923617416E-3</c:v>
                </c:pt>
                <c:pt idx="97">
                  <c:v>1.2399295054487601E-2</c:v>
                </c:pt>
                <c:pt idx="98">
                  <c:v>1.3127251771346271E-2</c:v>
                </c:pt>
                <c:pt idx="99">
                  <c:v>-1.0810736891887905E-2</c:v>
                </c:pt>
                <c:pt idx="100">
                  <c:v>1.0738435237951075E-2</c:v>
                </c:pt>
                <c:pt idx="101">
                  <c:v>-6.1785573405189519E-3</c:v>
                </c:pt>
                <c:pt idx="102">
                  <c:v>8.179725157474272E-3</c:v>
                </c:pt>
                <c:pt idx="103">
                  <c:v>-1.015194214896952E-2</c:v>
                </c:pt>
                <c:pt idx="104">
                  <c:v>1.5752412155048249E-2</c:v>
                </c:pt>
                <c:pt idx="105">
                  <c:v>4.0015282450456182E-3</c:v>
                </c:pt>
                <c:pt idx="106">
                  <c:v>5.8136622509424871E-3</c:v>
                </c:pt>
                <c:pt idx="107">
                  <c:v>1.4781134469496535E-2</c:v>
                </c:pt>
                <c:pt idx="108">
                  <c:v>1.4669094186211477E-2</c:v>
                </c:pt>
                <c:pt idx="109">
                  <c:v>-2.3258783265454323E-2</c:v>
                </c:pt>
                <c:pt idx="110">
                  <c:v>1.2095202750285852E-2</c:v>
                </c:pt>
                <c:pt idx="111">
                  <c:v>-2.7142711658361528E-2</c:v>
                </c:pt>
                <c:pt idx="112">
                  <c:v>3.9198314439763855E-3</c:v>
                </c:pt>
                <c:pt idx="113">
                  <c:v>6.9390409312828326E-3</c:v>
                </c:pt>
                <c:pt idx="114">
                  <c:v>-5.6338357862003152E-3</c:v>
                </c:pt>
                <c:pt idx="115">
                  <c:v>8.2357883268961186E-4</c:v>
                </c:pt>
                <c:pt idx="116">
                  <c:v>-4.854690454769741E-3</c:v>
                </c:pt>
                <c:pt idx="117">
                  <c:v>1.9213487936653503E-2</c:v>
                </c:pt>
                <c:pt idx="118">
                  <c:v>1.0716304926309423E-2</c:v>
                </c:pt>
                <c:pt idx="119">
                  <c:v>1.382768724660643E-2</c:v>
                </c:pt>
                <c:pt idx="120">
                  <c:v>-5.8987597559486259E-2</c:v>
                </c:pt>
                <c:pt idx="121">
                  <c:v>-7.4416944564384933E-3</c:v>
                </c:pt>
                <c:pt idx="122">
                  <c:v>-9.1406930078843721E-3</c:v>
                </c:pt>
                <c:pt idx="123">
                  <c:v>1.3588776084528615E-2</c:v>
                </c:pt>
                <c:pt idx="124">
                  <c:v>2.5657197433085893E-2</c:v>
                </c:pt>
                <c:pt idx="125">
                  <c:v>-3.1576320625981897E-3</c:v>
                </c:pt>
                <c:pt idx="126">
                  <c:v>1.5584986685839767E-2</c:v>
                </c:pt>
                <c:pt idx="127">
                  <c:v>7.5605001891579093E-3</c:v>
                </c:pt>
                <c:pt idx="128">
                  <c:v>6.7659402589282623E-3</c:v>
                </c:pt>
                <c:pt idx="129">
                  <c:v>3.3290867036112979E-3</c:v>
                </c:pt>
                <c:pt idx="130">
                  <c:v>-3.4475630758898658E-3</c:v>
                </c:pt>
                <c:pt idx="131">
                  <c:v>1.5792324561331898E-2</c:v>
                </c:pt>
                <c:pt idx="132">
                  <c:v>1.393533192722432E-2</c:v>
                </c:pt>
                <c:pt idx="133">
                  <c:v>2.8217754821796919E-3</c:v>
                </c:pt>
                <c:pt idx="134">
                  <c:v>-6.010392075124063E-3</c:v>
                </c:pt>
                <c:pt idx="135">
                  <c:v>1.8500851999605664E-2</c:v>
                </c:pt>
                <c:pt idx="136">
                  <c:v>-1.0632608871442503E-2</c:v>
                </c:pt>
                <c:pt idx="137">
                  <c:v>3.3164150851923667E-2</c:v>
                </c:pt>
                <c:pt idx="138">
                  <c:v>6.0153200964015146E-3</c:v>
                </c:pt>
                <c:pt idx="139">
                  <c:v>1.0745932097259618E-2</c:v>
                </c:pt>
                <c:pt idx="140">
                  <c:v>-2.0090135981562098E-2</c:v>
                </c:pt>
                <c:pt idx="141">
                  <c:v>-2.1289709738367597E-2</c:v>
                </c:pt>
                <c:pt idx="142">
                  <c:v>1.3568207159214449E-4</c:v>
                </c:pt>
                <c:pt idx="143">
                  <c:v>1.8791098570634625E-2</c:v>
                </c:pt>
                <c:pt idx="144">
                  <c:v>1.3087835581873562E-2</c:v>
                </c:pt>
                <c:pt idx="145">
                  <c:v>-5.4986796830420294E-3</c:v>
                </c:pt>
                <c:pt idx="146">
                  <c:v>9.2729492109549731E-3</c:v>
                </c:pt>
                <c:pt idx="147">
                  <c:v>3.807996878086862E-3</c:v>
                </c:pt>
                <c:pt idx="148">
                  <c:v>-2.7633096755686901E-2</c:v>
                </c:pt>
                <c:pt idx="149">
                  <c:v>-1.2994017874160838E-2</c:v>
                </c:pt>
                <c:pt idx="150">
                  <c:v>2.8324849891255607E-2</c:v>
                </c:pt>
                <c:pt idx="151">
                  <c:v>-3.1219025471264381E-3</c:v>
                </c:pt>
                <c:pt idx="152">
                  <c:v>1.7722125537498426E-2</c:v>
                </c:pt>
                <c:pt idx="153">
                  <c:v>1.4904954149172079E-2</c:v>
                </c:pt>
                <c:pt idx="154">
                  <c:v>1.4351155779146103E-4</c:v>
                </c:pt>
                <c:pt idx="155">
                  <c:v>2.2572324110836022E-2</c:v>
                </c:pt>
                <c:pt idx="156">
                  <c:v>-3.1032530956153437E-2</c:v>
                </c:pt>
                <c:pt idx="157">
                  <c:v>-1.6207875219666764E-2</c:v>
                </c:pt>
                <c:pt idx="158">
                  <c:v>2.8304620186266879E-2</c:v>
                </c:pt>
                <c:pt idx="159">
                  <c:v>4.6913205720800228E-3</c:v>
                </c:pt>
                <c:pt idx="160">
                  <c:v>-2.3470586454196748E-2</c:v>
                </c:pt>
                <c:pt idx="161">
                  <c:v>3.0355935830205866E-2</c:v>
                </c:pt>
                <c:pt idx="162">
                  <c:v>-1.1911549581918115E-2</c:v>
                </c:pt>
                <c:pt idx="163">
                  <c:v>1.8713486081111338E-2</c:v>
                </c:pt>
                <c:pt idx="164">
                  <c:v>3.5108900949421408E-2</c:v>
                </c:pt>
                <c:pt idx="165">
                  <c:v>1.1362904836244227E-3</c:v>
                </c:pt>
                <c:pt idx="166">
                  <c:v>6.99465267030112E-2</c:v>
                </c:pt>
                <c:pt idx="167">
                  <c:v>-1.7049057253988191E-2</c:v>
                </c:pt>
                <c:pt idx="168">
                  <c:v>2.0819760702121406E-2</c:v>
                </c:pt>
                <c:pt idx="169">
                  <c:v>-4.6156284547922428E-2</c:v>
                </c:pt>
                <c:pt idx="170">
                  <c:v>-1.4298807988670739E-2</c:v>
                </c:pt>
                <c:pt idx="171">
                  <c:v>3.0331646308178965E-2</c:v>
                </c:pt>
                <c:pt idx="172">
                  <c:v>-3.1881605315143259E-2</c:v>
                </c:pt>
                <c:pt idx="173">
                  <c:v>6.070898184348001E-2</c:v>
                </c:pt>
                <c:pt idx="174">
                  <c:v>1.379256570738658E-2</c:v>
                </c:pt>
                <c:pt idx="175">
                  <c:v>9.4897659511127511E-2</c:v>
                </c:pt>
                <c:pt idx="176">
                  <c:v>-2.8474627019397538E-2</c:v>
                </c:pt>
                <c:pt idx="177">
                  <c:v>-4.0802760594050427E-2</c:v>
                </c:pt>
                <c:pt idx="178">
                  <c:v>7.3819007946845181E-3</c:v>
                </c:pt>
                <c:pt idx="179">
                  <c:v>-5.762839126545026E-2</c:v>
                </c:pt>
                <c:pt idx="180">
                  <c:v>5.0141079152431156E-2</c:v>
                </c:pt>
                <c:pt idx="181">
                  <c:v>-0.11380849223583883</c:v>
                </c:pt>
                <c:pt idx="182">
                  <c:v>9.1018534713225574E-2</c:v>
                </c:pt>
                <c:pt idx="183">
                  <c:v>-9.7239342492030423E-2</c:v>
                </c:pt>
                <c:pt idx="184">
                  <c:v>-5.0629519276854107E-2</c:v>
                </c:pt>
                <c:pt idx="185">
                  <c:v>4.9602895014072682E-2</c:v>
                </c:pt>
                <c:pt idx="186">
                  <c:v>-8.0284201724537332E-2</c:v>
                </c:pt>
                <c:pt idx="187">
                  <c:v>-1.8574087592072599E-2</c:v>
                </c:pt>
                <c:pt idx="188">
                  <c:v>-3.3326962451095676E-2</c:v>
                </c:pt>
                <c:pt idx="189">
                  <c:v>3.9965892753646821E-2</c:v>
                </c:pt>
                <c:pt idx="190">
                  <c:v>-2.5786533518644489E-2</c:v>
                </c:pt>
                <c:pt idx="191">
                  <c:v>4.1411851664122791E-2</c:v>
                </c:pt>
                <c:pt idx="192">
                  <c:v>-6.734613272334114E-3</c:v>
                </c:pt>
                <c:pt idx="193">
                  <c:v>-4.3813074527950642E-2</c:v>
                </c:pt>
                <c:pt idx="194">
                  <c:v>-5.5248460208008592E-3</c:v>
                </c:pt>
                <c:pt idx="195">
                  <c:v>-3.055396351401727E-2</c:v>
                </c:pt>
                <c:pt idx="196">
                  <c:v>-3.2903533684428742E-2</c:v>
                </c:pt>
                <c:pt idx="197">
                  <c:v>-1.0253475484223815E-2</c:v>
                </c:pt>
                <c:pt idx="198">
                  <c:v>-3.0202066645163405E-3</c:v>
                </c:pt>
                <c:pt idx="199">
                  <c:v>5.0787469224024854E-3</c:v>
                </c:pt>
                <c:pt idx="200">
                  <c:v>-2.3295935239150802E-3</c:v>
                </c:pt>
                <c:pt idx="201">
                  <c:v>1.6333766739673693E-3</c:v>
                </c:pt>
                <c:pt idx="202">
                  <c:v>-4.0822180624057317E-4</c:v>
                </c:pt>
                <c:pt idx="203">
                  <c:v>6.2786963096404897E-3</c:v>
                </c:pt>
                <c:pt idx="204">
                  <c:v>2.7655086046450097E-3</c:v>
                </c:pt>
                <c:pt idx="205">
                  <c:v>7.3498232850371069E-3</c:v>
                </c:pt>
                <c:pt idx="206">
                  <c:v>-5.7165677129899489E-3</c:v>
                </c:pt>
                <c:pt idx="207">
                  <c:v>2.7775127900414617E-3</c:v>
                </c:pt>
                <c:pt idx="208">
                  <c:v>9.8472377499642296E-3</c:v>
                </c:pt>
                <c:pt idx="209">
                  <c:v>1.5761343356462999E-2</c:v>
                </c:pt>
                <c:pt idx="210">
                  <c:v>8.8063585844440611E-3</c:v>
                </c:pt>
                <c:pt idx="211">
                  <c:v>-1.7661990391033913E-2</c:v>
                </c:pt>
                <c:pt idx="212">
                  <c:v>2.4088124709202084E-3</c:v>
                </c:pt>
                <c:pt idx="213">
                  <c:v>-6.6191663731369349E-4</c:v>
                </c:pt>
                <c:pt idx="214">
                  <c:v>9.6608948474928933E-3</c:v>
                </c:pt>
                <c:pt idx="215">
                  <c:v>-1.5021758421977503E-2</c:v>
                </c:pt>
                <c:pt idx="216">
                  <c:v>-9.4850165366293301E-3</c:v>
                </c:pt>
                <c:pt idx="217">
                  <c:v>1.1277087744759468E-3</c:v>
                </c:pt>
                <c:pt idx="218">
                  <c:v>5.938111452780155E-4</c:v>
                </c:pt>
                <c:pt idx="219">
                  <c:v>-2.1331612226604948E-3</c:v>
                </c:pt>
                <c:pt idx="220">
                  <c:v>2.4948981199553206E-3</c:v>
                </c:pt>
                <c:pt idx="221">
                  <c:v>8.5674455906714891E-3</c:v>
                </c:pt>
                <c:pt idx="222">
                  <c:v>2.4625495425389062E-3</c:v>
                </c:pt>
                <c:pt idx="223">
                  <c:v>-5.4028407365141042E-4</c:v>
                </c:pt>
                <c:pt idx="224">
                  <c:v>6.8294392595793854E-3</c:v>
                </c:pt>
                <c:pt idx="225">
                  <c:v>-2.8925518788203105E-3</c:v>
                </c:pt>
                <c:pt idx="226">
                  <c:v>6.2457461245451536E-3</c:v>
                </c:pt>
                <c:pt idx="227">
                  <c:v>4.9360554141256695E-3</c:v>
                </c:pt>
                <c:pt idx="228">
                  <c:v>-2.3710590328136875E-3</c:v>
                </c:pt>
                <c:pt idx="229">
                  <c:v>3.4162100135977157E-3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6D-2F47-9172-15BC3D983B6D}"/>
            </c:ext>
          </c:extLst>
        </c:ser>
        <c:ser>
          <c:idx val="1"/>
          <c:order val="1"/>
          <c:tx>
            <c:strRef>
              <c:f>Data!$C$240</c:f>
              <c:strCache>
                <c:ptCount val="1"/>
                <c:pt idx="0">
                  <c:v>SCHB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Data!$A$241:$A$470</c:f>
              <c:numCache>
                <c:formatCode>m/d/yy</c:formatCode>
                <c:ptCount val="230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</c:numCache>
            </c:numRef>
          </c:cat>
          <c:val>
            <c:numRef>
              <c:f>Data!$C$241:$C$470</c:f>
              <c:numCache>
                <c:formatCode>0.0000</c:formatCode>
                <c:ptCount val="230"/>
                <c:pt idx="0">
                  <c:v>6.7516175791680656E-3</c:v>
                </c:pt>
                <c:pt idx="1">
                  <c:v>-3.8801009064114065E-3</c:v>
                </c:pt>
                <c:pt idx="2">
                  <c:v>2.7233818736769832E-3</c:v>
                </c:pt>
                <c:pt idx="3">
                  <c:v>-4.3898090618055483E-3</c:v>
                </c:pt>
                <c:pt idx="4">
                  <c:v>-6.6693538671315795E-3</c:v>
                </c:pt>
                <c:pt idx="5">
                  <c:v>3.0876424504736135E-3</c:v>
                </c:pt>
                <c:pt idx="6">
                  <c:v>-7.5331118921627034E-3</c:v>
                </c:pt>
                <c:pt idx="7">
                  <c:v>7.6655637972449918E-4</c:v>
                </c:pt>
                <c:pt idx="8">
                  <c:v>-1.7856105715860994E-3</c:v>
                </c:pt>
                <c:pt idx="9">
                  <c:v>-9.1001937173320179E-3</c:v>
                </c:pt>
                <c:pt idx="10">
                  <c:v>-2.0180901618513237E-3</c:v>
                </c:pt>
                <c:pt idx="11">
                  <c:v>1.8956165864941466E-3</c:v>
                </c:pt>
                <c:pt idx="12">
                  <c:v>-3.7901043424380746E-4</c:v>
                </c:pt>
                <c:pt idx="13">
                  <c:v>-6.3120408625951484E-4</c:v>
                </c:pt>
                <c:pt idx="14">
                  <c:v>9.4303757774725633E-3</c:v>
                </c:pt>
                <c:pt idx="15">
                  <c:v>1.513576367567108E-2</c:v>
                </c:pt>
                <c:pt idx="16">
                  <c:v>-9.7360591240558628E-3</c:v>
                </c:pt>
                <c:pt idx="17">
                  <c:v>1.1542155048929242E-3</c:v>
                </c:pt>
                <c:pt idx="18">
                  <c:v>-3.0685887767125733E-3</c:v>
                </c:pt>
                <c:pt idx="19">
                  <c:v>1.8226833006418999E-2</c:v>
                </c:pt>
                <c:pt idx="20">
                  <c:v>-8.7753610972816747E-3</c:v>
                </c:pt>
                <c:pt idx="21">
                  <c:v>-1.4874264927634681E-2</c:v>
                </c:pt>
                <c:pt idx="22">
                  <c:v>-1.0566010724763484E-2</c:v>
                </c:pt>
                <c:pt idx="23">
                  <c:v>-2.258992209568246E-3</c:v>
                </c:pt>
                <c:pt idx="24">
                  <c:v>5.172168196474698E-3</c:v>
                </c:pt>
                <c:pt idx="25">
                  <c:v>-6.7659258807873058E-3</c:v>
                </c:pt>
                <c:pt idx="26">
                  <c:v>-2.998156978194682E-3</c:v>
                </c:pt>
                <c:pt idx="27">
                  <c:v>-5.9604846890261368E-3</c:v>
                </c:pt>
                <c:pt idx="28">
                  <c:v>1.2420717438650576E-4</c:v>
                </c:pt>
                <c:pt idx="29">
                  <c:v>-1.7358693392439128E-3</c:v>
                </c:pt>
                <c:pt idx="30">
                  <c:v>2.8596580084423282E-3</c:v>
                </c:pt>
                <c:pt idx="31">
                  <c:v>-5.5637279109103117E-3</c:v>
                </c:pt>
                <c:pt idx="32">
                  <c:v>3.7230242568409297E-3</c:v>
                </c:pt>
                <c:pt idx="33">
                  <c:v>1.002758094565372E-2</c:v>
                </c:pt>
                <c:pt idx="34">
                  <c:v>3.3821463106760777E-2</c:v>
                </c:pt>
                <c:pt idx="35">
                  <c:v>3.1408694053093995E-2</c:v>
                </c:pt>
                <c:pt idx="36">
                  <c:v>5.9155724776623298E-3</c:v>
                </c:pt>
                <c:pt idx="37">
                  <c:v>4.5837953041843647E-2</c:v>
                </c:pt>
                <c:pt idx="38">
                  <c:v>7.65094582857945E-3</c:v>
                </c:pt>
                <c:pt idx="39">
                  <c:v>-4.2073940930149448E-2</c:v>
                </c:pt>
                <c:pt idx="40">
                  <c:v>2.8332297282660658E-2</c:v>
                </c:pt>
                <c:pt idx="41">
                  <c:v>-3.9157794412813654E-2</c:v>
                </c:pt>
                <c:pt idx="42">
                  <c:v>3.5550466434864064E-2</c:v>
                </c:pt>
                <c:pt idx="43">
                  <c:v>1.7953242886295226E-2</c:v>
                </c:pt>
                <c:pt idx="44">
                  <c:v>8.5801845142941729E-2</c:v>
                </c:pt>
                <c:pt idx="45">
                  <c:v>-4.6120026260373405E-2</c:v>
                </c:pt>
                <c:pt idx="46">
                  <c:v>5.3199742724457891E-2</c:v>
                </c:pt>
                <c:pt idx="47">
                  <c:v>0.10911574926258483</c:v>
                </c:pt>
                <c:pt idx="48">
                  <c:v>-8.3829509139748848E-2</c:v>
                </c:pt>
                <c:pt idx="49">
                  <c:v>0.13619376101708197</c:v>
                </c:pt>
                <c:pt idx="50">
                  <c:v>-5.2462912606101246E-2</c:v>
                </c:pt>
                <c:pt idx="51">
                  <c:v>6.0654808325290938E-2</c:v>
                </c:pt>
                <c:pt idx="52">
                  <c:v>-9.5693903114531086E-3</c:v>
                </c:pt>
                <c:pt idx="53">
                  <c:v>4.8884846028270326E-2</c:v>
                </c:pt>
                <c:pt idx="54">
                  <c:v>2.7698140462211102E-2</c:v>
                </c:pt>
                <c:pt idx="55">
                  <c:v>-8.9089977036325124E-2</c:v>
                </c:pt>
                <c:pt idx="56">
                  <c:v>-1.4098335672977108E-2</c:v>
                </c:pt>
                <c:pt idx="57">
                  <c:v>-5.6342573549085506E-2</c:v>
                </c:pt>
                <c:pt idx="58">
                  <c:v>3.0887974905613614E-2</c:v>
                </c:pt>
                <c:pt idx="59">
                  <c:v>-2.9488503159572965E-2</c:v>
                </c:pt>
                <c:pt idx="60">
                  <c:v>1.5720720665750147E-2</c:v>
                </c:pt>
                <c:pt idx="61">
                  <c:v>4.7858514285718301E-2</c:v>
                </c:pt>
                <c:pt idx="62">
                  <c:v>-2.0217489245249493E-2</c:v>
                </c:pt>
                <c:pt idx="63">
                  <c:v>1.6053909688642516E-2</c:v>
                </c:pt>
                <c:pt idx="64">
                  <c:v>-6.4589090748579131E-2</c:v>
                </c:pt>
                <c:pt idx="65">
                  <c:v>-6.4549615762124707E-4</c:v>
                </c:pt>
                <c:pt idx="66">
                  <c:v>-3.3982820145467788E-2</c:v>
                </c:pt>
                <c:pt idx="67">
                  <c:v>-1.9113240802993731E-2</c:v>
                </c:pt>
                <c:pt idx="68">
                  <c:v>1.2384068879632492E-2</c:v>
                </c:pt>
                <c:pt idx="69">
                  <c:v>-3.017561174529626E-2</c:v>
                </c:pt>
                <c:pt idx="70">
                  <c:v>2.4453941633342073E-2</c:v>
                </c:pt>
                <c:pt idx="71">
                  <c:v>-4.5927569930526765E-3</c:v>
                </c:pt>
                <c:pt idx="72">
                  <c:v>-2.7831567340219489E-2</c:v>
                </c:pt>
                <c:pt idx="73">
                  <c:v>1.6951667624052296E-2</c:v>
                </c:pt>
                <c:pt idx="74">
                  <c:v>3.2505126131682369E-2</c:v>
                </c:pt>
                <c:pt idx="75">
                  <c:v>-2.1410038648094664E-2</c:v>
                </c:pt>
                <c:pt idx="76">
                  <c:v>-1.8317067353349685E-3</c:v>
                </c:pt>
                <c:pt idx="77">
                  <c:v>-1.3700614243558883E-2</c:v>
                </c:pt>
                <c:pt idx="78">
                  <c:v>-1.7601087139022326E-2</c:v>
                </c:pt>
                <c:pt idx="79">
                  <c:v>3.860528337912682E-3</c:v>
                </c:pt>
                <c:pt idx="80">
                  <c:v>-2.8418998518811186E-2</c:v>
                </c:pt>
                <c:pt idx="81">
                  <c:v>1.2266311392759178E-2</c:v>
                </c:pt>
                <c:pt idx="82">
                  <c:v>2.9464943728163086E-2</c:v>
                </c:pt>
                <c:pt idx="83">
                  <c:v>-4.1917178275947377E-3</c:v>
                </c:pt>
                <c:pt idx="84">
                  <c:v>-9.4899040805602776E-3</c:v>
                </c:pt>
                <c:pt idx="85">
                  <c:v>6.8676520519535041E-3</c:v>
                </c:pt>
                <c:pt idx="86">
                  <c:v>-1.3113223724965638E-2</c:v>
                </c:pt>
                <c:pt idx="87">
                  <c:v>-1.8368573527354437E-2</c:v>
                </c:pt>
                <c:pt idx="88">
                  <c:v>2.8935464720611381E-4</c:v>
                </c:pt>
                <c:pt idx="89">
                  <c:v>2.1578541071954144E-2</c:v>
                </c:pt>
                <c:pt idx="90">
                  <c:v>2.0512728543880459E-2</c:v>
                </c:pt>
                <c:pt idx="91">
                  <c:v>-1.1333063682124962E-2</c:v>
                </c:pt>
                <c:pt idx="92">
                  <c:v>-5.4871205270736433E-3</c:v>
                </c:pt>
                <c:pt idx="93">
                  <c:v>-3.2429439557601927E-2</c:v>
                </c:pt>
                <c:pt idx="94">
                  <c:v>1.0732445317927388E-2</c:v>
                </c:pt>
                <c:pt idx="95">
                  <c:v>-1.8365552086224788E-2</c:v>
                </c:pt>
                <c:pt idx="96">
                  <c:v>7.0251000461974255E-3</c:v>
                </c:pt>
                <c:pt idx="97">
                  <c:v>-3.1441775952273871E-3</c:v>
                </c:pt>
                <c:pt idx="98">
                  <c:v>-1.3673574278357246E-2</c:v>
                </c:pt>
                <c:pt idx="99">
                  <c:v>-1.6225118427540937E-2</c:v>
                </c:pt>
                <c:pt idx="100">
                  <c:v>4.3173793110531881E-3</c:v>
                </c:pt>
                <c:pt idx="101">
                  <c:v>-4.8509538418422034E-3</c:v>
                </c:pt>
                <c:pt idx="102">
                  <c:v>-5.2392341475386598E-3</c:v>
                </c:pt>
                <c:pt idx="103">
                  <c:v>-8.3400988177153874E-3</c:v>
                </c:pt>
                <c:pt idx="104">
                  <c:v>-1.5347294082517315E-2</c:v>
                </c:pt>
                <c:pt idx="105">
                  <c:v>3.7836701883414378E-3</c:v>
                </c:pt>
                <c:pt idx="106">
                  <c:v>-2.6059501560631269E-2</c:v>
                </c:pt>
                <c:pt idx="107">
                  <c:v>-1.3118452814074037E-2</c:v>
                </c:pt>
                <c:pt idx="108">
                  <c:v>8.6465776230586436E-3</c:v>
                </c:pt>
                <c:pt idx="109">
                  <c:v>7.2578688857010288E-3</c:v>
                </c:pt>
                <c:pt idx="110">
                  <c:v>6.3728237651753644E-2</c:v>
                </c:pt>
                <c:pt idx="111">
                  <c:v>-1.3706264799170201E-2</c:v>
                </c:pt>
                <c:pt idx="112">
                  <c:v>-1.0005454817039836E-2</c:v>
                </c:pt>
                <c:pt idx="113">
                  <c:v>-1.9618342332965513E-2</c:v>
                </c:pt>
                <c:pt idx="114">
                  <c:v>4.9965905145802503E-3</c:v>
                </c:pt>
                <c:pt idx="115">
                  <c:v>-1.3497240990707868E-4</c:v>
                </c:pt>
                <c:pt idx="116">
                  <c:v>4.8846741216266266E-3</c:v>
                </c:pt>
                <c:pt idx="117">
                  <c:v>-6.0688654519815526E-3</c:v>
                </c:pt>
                <c:pt idx="118">
                  <c:v>-4.4307758280770597E-3</c:v>
                </c:pt>
                <c:pt idx="119">
                  <c:v>2.7194823232018803E-2</c:v>
                </c:pt>
                <c:pt idx="120">
                  <c:v>-1.041391480547264E-2</c:v>
                </c:pt>
                <c:pt idx="121">
                  <c:v>2.4137062648539011E-2</c:v>
                </c:pt>
                <c:pt idx="122">
                  <c:v>-1.601768140951098E-2</c:v>
                </c:pt>
                <c:pt idx="123">
                  <c:v>-1.4291559660827799E-2</c:v>
                </c:pt>
                <c:pt idx="124">
                  <c:v>-5.2802376796282184E-3</c:v>
                </c:pt>
                <c:pt idx="125">
                  <c:v>-4.5822152318727724E-3</c:v>
                </c:pt>
                <c:pt idx="126">
                  <c:v>-1.4869850236386341E-2</c:v>
                </c:pt>
                <c:pt idx="127">
                  <c:v>1.0735399740097878E-2</c:v>
                </c:pt>
                <c:pt idx="128">
                  <c:v>-8.1193208166915505E-3</c:v>
                </c:pt>
                <c:pt idx="129">
                  <c:v>5.4871054953264621E-3</c:v>
                </c:pt>
                <c:pt idx="130">
                  <c:v>-1.0462181104775715E-2</c:v>
                </c:pt>
                <c:pt idx="131">
                  <c:v>1.1249569920036478E-2</c:v>
                </c:pt>
                <c:pt idx="132">
                  <c:v>-1.3215315486381796E-2</c:v>
                </c:pt>
                <c:pt idx="133">
                  <c:v>-1.2398915149915955E-2</c:v>
                </c:pt>
                <c:pt idx="134">
                  <c:v>3.7993104597218237E-3</c:v>
                </c:pt>
                <c:pt idx="135">
                  <c:v>-3.5247539376071064E-3</c:v>
                </c:pt>
                <c:pt idx="136">
                  <c:v>-7.2577312284999246E-3</c:v>
                </c:pt>
                <c:pt idx="137">
                  <c:v>-2.9718663423603637E-3</c:v>
                </c:pt>
                <c:pt idx="138">
                  <c:v>-5.0141214433781613E-3</c:v>
                </c:pt>
                <c:pt idx="139">
                  <c:v>1.1180388315534364E-2</c:v>
                </c:pt>
                <c:pt idx="140">
                  <c:v>7.0699180397795587E-3</c:v>
                </c:pt>
                <c:pt idx="141">
                  <c:v>-7.7942573096470612E-3</c:v>
                </c:pt>
                <c:pt idx="142">
                  <c:v>6.4061102546055298E-3</c:v>
                </c:pt>
                <c:pt idx="143">
                  <c:v>-1.290483844442991E-2</c:v>
                </c:pt>
                <c:pt idx="144">
                  <c:v>3.2366517280201772E-3</c:v>
                </c:pt>
                <c:pt idx="145">
                  <c:v>-5.6643199937824306E-3</c:v>
                </c:pt>
                <c:pt idx="146">
                  <c:v>-8.0448823729839802E-3</c:v>
                </c:pt>
                <c:pt idx="147">
                  <c:v>-4.5761483710219887E-3</c:v>
                </c:pt>
                <c:pt idx="148">
                  <c:v>-6.6918906468488902E-3</c:v>
                </c:pt>
                <c:pt idx="149">
                  <c:v>-5.3999090542431027E-3</c:v>
                </c:pt>
                <c:pt idx="150">
                  <c:v>-8.7833394498471973E-4</c:v>
                </c:pt>
                <c:pt idx="151">
                  <c:v>-3.2516456768786691E-3</c:v>
                </c:pt>
                <c:pt idx="152">
                  <c:v>7.9414430036506747E-3</c:v>
                </c:pt>
                <c:pt idx="153">
                  <c:v>-1.2694375780797393E-2</c:v>
                </c:pt>
                <c:pt idx="154">
                  <c:v>9.9662123265014898E-4</c:v>
                </c:pt>
                <c:pt idx="155">
                  <c:v>-4.9801233578147504E-4</c:v>
                </c:pt>
                <c:pt idx="156">
                  <c:v>-3.9687858199917219E-3</c:v>
                </c:pt>
                <c:pt idx="157">
                  <c:v>-8.6744997337744208E-4</c:v>
                </c:pt>
                <c:pt idx="158">
                  <c:v>4.1059816377179946E-3</c:v>
                </c:pt>
                <c:pt idx="159">
                  <c:v>-3.348179039124446E-3</c:v>
                </c:pt>
                <c:pt idx="160">
                  <c:v>-2.4740225331365607E-3</c:v>
                </c:pt>
                <c:pt idx="161">
                  <c:v>-9.9204593379605827E-3</c:v>
                </c:pt>
                <c:pt idx="162">
                  <c:v>-3.0524903167876423E-3</c:v>
                </c:pt>
                <c:pt idx="163">
                  <c:v>-8.9544205038531634E-3</c:v>
                </c:pt>
                <c:pt idx="164">
                  <c:v>-2.8957091269542134E-3</c:v>
                </c:pt>
                <c:pt idx="165">
                  <c:v>-6.4732844381989105E-3</c:v>
                </c:pt>
                <c:pt idx="166">
                  <c:v>1.8013084441794354E-3</c:v>
                </c:pt>
                <c:pt idx="167">
                  <c:v>-8.454400200750856E-3</c:v>
                </c:pt>
                <c:pt idx="168">
                  <c:v>-1.2348604941841729E-2</c:v>
                </c:pt>
                <c:pt idx="169">
                  <c:v>3.6193039944321929E-2</c:v>
                </c:pt>
                <c:pt idx="170">
                  <c:v>8.4797378033701198E-3</c:v>
                </c:pt>
                <c:pt idx="171">
                  <c:v>2.8828080259628401E-2</c:v>
                </c:pt>
                <c:pt idx="172">
                  <c:v>-1.90996444874794E-2</c:v>
                </c:pt>
                <c:pt idx="173">
                  <c:v>1.6003025795986059E-2</c:v>
                </c:pt>
                <c:pt idx="174">
                  <c:v>3.7807577063079189E-4</c:v>
                </c:pt>
                <c:pt idx="175">
                  <c:v>-1.5390334154659987E-2</c:v>
                </c:pt>
                <c:pt idx="176">
                  <c:v>-5.5540845782686222E-3</c:v>
                </c:pt>
                <c:pt idx="177">
                  <c:v>2.9709873404136452E-3</c:v>
                </c:pt>
                <c:pt idx="178">
                  <c:v>8.8672480130038804E-3</c:v>
                </c:pt>
                <c:pt idx="179">
                  <c:v>1.0729523025816527E-2</c:v>
                </c:pt>
                <c:pt idx="180">
                  <c:v>1.1104099045542333E-2</c:v>
                </c:pt>
                <c:pt idx="181">
                  <c:v>-8.9805278907646204E-3</c:v>
                </c:pt>
                <c:pt idx="182">
                  <c:v>2.4820660618772826E-2</c:v>
                </c:pt>
                <c:pt idx="183">
                  <c:v>-1.6927733713760016E-3</c:v>
                </c:pt>
                <c:pt idx="184">
                  <c:v>-1.7148656477459123E-2</c:v>
                </c:pt>
                <c:pt idx="185">
                  <c:v>-1.7354100252292521E-2</c:v>
                </c:pt>
                <c:pt idx="186">
                  <c:v>5.1826064317709551E-3</c:v>
                </c:pt>
                <c:pt idx="187">
                  <c:v>-6.654922233236168E-3</c:v>
                </c:pt>
                <c:pt idx="188">
                  <c:v>-8.9597062100583331E-3</c:v>
                </c:pt>
                <c:pt idx="189">
                  <c:v>9.0407083003603977E-3</c:v>
                </c:pt>
                <c:pt idx="190">
                  <c:v>-1.8607553453911161E-2</c:v>
                </c:pt>
                <c:pt idx="191">
                  <c:v>1.2476606051737841E-2</c:v>
                </c:pt>
                <c:pt idx="192">
                  <c:v>-1.716739360512351E-2</c:v>
                </c:pt>
                <c:pt idx="193">
                  <c:v>-8.8720953922228393E-3</c:v>
                </c:pt>
                <c:pt idx="194">
                  <c:v>-8.5552357767257232E-3</c:v>
                </c:pt>
                <c:pt idx="195">
                  <c:v>-1.4604642429296533E-2</c:v>
                </c:pt>
                <c:pt idx="196">
                  <c:v>5.4918694963736539E-3</c:v>
                </c:pt>
                <c:pt idx="197">
                  <c:v>6.7308295696213057E-3</c:v>
                </c:pt>
                <c:pt idx="198">
                  <c:v>-1.2020190025480072E-4</c:v>
                </c:pt>
                <c:pt idx="199">
                  <c:v>1.805935511821264E-3</c:v>
                </c:pt>
                <c:pt idx="200">
                  <c:v>1.3916015964746316E-2</c:v>
                </c:pt>
                <c:pt idx="201">
                  <c:v>-2.4355210995302841E-3</c:v>
                </c:pt>
                <c:pt idx="202">
                  <c:v>3.0536214833166674E-3</c:v>
                </c:pt>
                <c:pt idx="203">
                  <c:v>-7.0344938884594416E-3</c:v>
                </c:pt>
                <c:pt idx="204">
                  <c:v>-3.2640715272718645E-3</c:v>
                </c:pt>
                <c:pt idx="205">
                  <c:v>1.88446725250726E-2</c:v>
                </c:pt>
                <c:pt idx="206">
                  <c:v>3.3366782831606113E-3</c:v>
                </c:pt>
                <c:pt idx="207">
                  <c:v>3.4385720271543518E-2</c:v>
                </c:pt>
                <c:pt idx="208">
                  <c:v>-9.7467974683544765E-3</c:v>
                </c:pt>
                <c:pt idx="209">
                  <c:v>1.2042044889624607E-2</c:v>
                </c:pt>
                <c:pt idx="210">
                  <c:v>-1.127294533019429E-2</c:v>
                </c:pt>
                <c:pt idx="211">
                  <c:v>-1.8034887611072501E-2</c:v>
                </c:pt>
                <c:pt idx="212">
                  <c:v>-2.1897750190915406E-2</c:v>
                </c:pt>
                <c:pt idx="213">
                  <c:v>-2.0495722604759958E-2</c:v>
                </c:pt>
                <c:pt idx="214">
                  <c:v>3.5759924135895697E-4</c:v>
                </c:pt>
                <c:pt idx="215">
                  <c:v>-1.0147504424778724E-2</c:v>
                </c:pt>
                <c:pt idx="216">
                  <c:v>3.5409584095736333E-4</c:v>
                </c:pt>
                <c:pt idx="217">
                  <c:v>-8.1947672253517307E-3</c:v>
                </c:pt>
                <c:pt idx="218">
                  <c:v>1.0289709865533687E-2</c:v>
                </c:pt>
                <c:pt idx="219">
                  <c:v>-1.3994134110787128E-2</c:v>
                </c:pt>
                <c:pt idx="220">
                  <c:v>-1.2551773954480597E-2</c:v>
                </c:pt>
                <c:pt idx="221">
                  <c:v>2.8871695524734751E-3</c:v>
                </c:pt>
                <c:pt idx="222">
                  <c:v>1.0620868347338847E-2</c:v>
                </c:pt>
                <c:pt idx="223">
                  <c:v>-5.571076807285128E-3</c:v>
                </c:pt>
                <c:pt idx="224">
                  <c:v>4.8986005341404458E-3</c:v>
                </c:pt>
                <c:pt idx="225">
                  <c:v>-7.9833622584751449E-3</c:v>
                </c:pt>
                <c:pt idx="226">
                  <c:v>-1.4593535681148389E-2</c:v>
                </c:pt>
                <c:pt idx="227">
                  <c:v>-1.1402188652505905E-4</c:v>
                </c:pt>
                <c:pt idx="228">
                  <c:v>-3.747893114779422E-3</c:v>
                </c:pt>
                <c:pt idx="229">
                  <c:v>5.3665333325752899E-3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6D-2F47-9172-15BC3D983B6D}"/>
            </c:ext>
          </c:extLst>
        </c:ser>
        <c:ser>
          <c:idx val="2"/>
          <c:order val="2"/>
          <c:tx>
            <c:strRef>
              <c:f>Data!$D$240</c:f>
              <c:strCache>
                <c:ptCount val="1"/>
                <c:pt idx="0">
                  <c:v>VEU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Data!$A$241:$A$470</c:f>
              <c:numCache>
                <c:formatCode>m/d/yy</c:formatCode>
                <c:ptCount val="230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</c:numCache>
            </c:numRef>
          </c:cat>
          <c:val>
            <c:numRef>
              <c:f>Data!$D$241:$D$470</c:f>
              <c:numCache>
                <c:formatCode>0.0000</c:formatCode>
                <c:ptCount val="230"/>
                <c:pt idx="0">
                  <c:v>2.1926707798826411E-2</c:v>
                </c:pt>
                <c:pt idx="1">
                  <c:v>-2.2659423853855554E-2</c:v>
                </c:pt>
                <c:pt idx="2">
                  <c:v>7.6106194690265441E-3</c:v>
                </c:pt>
                <c:pt idx="3">
                  <c:v>-3.1757233592095927E-3</c:v>
                </c:pt>
                <c:pt idx="4">
                  <c:v>1.5224753171242934E-2</c:v>
                </c:pt>
                <c:pt idx="5">
                  <c:v>7.1699227967398195E-4</c:v>
                </c:pt>
                <c:pt idx="6">
                  <c:v>3.9589886629475676E-3</c:v>
                </c:pt>
                <c:pt idx="7">
                  <c:v>4.8824774843124431E-3</c:v>
                </c:pt>
                <c:pt idx="8">
                  <c:v>-4.1419053510157074E-3</c:v>
                </c:pt>
                <c:pt idx="9">
                  <c:v>-8.9965811804043822E-4</c:v>
                </c:pt>
                <c:pt idx="10">
                  <c:v>1.2017553241717174E-2</c:v>
                </c:pt>
                <c:pt idx="11">
                  <c:v>1.4594439043147249E-2</c:v>
                </c:pt>
                <c:pt idx="12">
                  <c:v>-1.2946735959153964E-2</c:v>
                </c:pt>
                <c:pt idx="13">
                  <c:v>7.3475570783901583E-3</c:v>
                </c:pt>
                <c:pt idx="14">
                  <c:v>3.8723769131477669E-3</c:v>
                </c:pt>
                <c:pt idx="15">
                  <c:v>2.0896103556025988E-2</c:v>
                </c:pt>
                <c:pt idx="16">
                  <c:v>2.8317537694589907E-3</c:v>
                </c:pt>
                <c:pt idx="17">
                  <c:v>2.2586911632952036E-2</c:v>
                </c:pt>
                <c:pt idx="18">
                  <c:v>1.6682982989539085E-2</c:v>
                </c:pt>
                <c:pt idx="19">
                  <c:v>1.8185451275270832E-2</c:v>
                </c:pt>
                <c:pt idx="20">
                  <c:v>1.2750475612224248E-2</c:v>
                </c:pt>
                <c:pt idx="21">
                  <c:v>-7.0337221476577724E-3</c:v>
                </c:pt>
                <c:pt idx="22">
                  <c:v>6.0654873850684802E-3</c:v>
                </c:pt>
                <c:pt idx="23">
                  <c:v>-2.7526582235025784E-2</c:v>
                </c:pt>
                <c:pt idx="24">
                  <c:v>-3.7218022276553379E-3</c:v>
                </c:pt>
                <c:pt idx="25">
                  <c:v>-1.6945907953013675E-2</c:v>
                </c:pt>
                <c:pt idx="26">
                  <c:v>6.0054437428408271E-3</c:v>
                </c:pt>
                <c:pt idx="27">
                  <c:v>3.8761629409366649E-4</c:v>
                </c:pt>
                <c:pt idx="28">
                  <c:v>-2.5130871834524939E-3</c:v>
                </c:pt>
                <c:pt idx="29">
                  <c:v>6.6160927537670076E-3</c:v>
                </c:pt>
                <c:pt idx="30">
                  <c:v>-3.2971682836079978E-3</c:v>
                </c:pt>
                <c:pt idx="31">
                  <c:v>3.6986958088124507E-3</c:v>
                </c:pt>
                <c:pt idx="32">
                  <c:v>-1.002119888265951E-2</c:v>
                </c:pt>
                <c:pt idx="33">
                  <c:v>-3.265501281876592E-3</c:v>
                </c:pt>
                <c:pt idx="34">
                  <c:v>-8.3809333333333385E-3</c:v>
                </c:pt>
                <c:pt idx="35">
                  <c:v>5.9398544920454925E-3</c:v>
                </c:pt>
                <c:pt idx="36">
                  <c:v>6.7515239197530252E-3</c:v>
                </c:pt>
                <c:pt idx="37">
                  <c:v>7.1886340161524372E-3</c:v>
                </c:pt>
                <c:pt idx="38">
                  <c:v>1.0404436796318021E-2</c:v>
                </c:pt>
                <c:pt idx="39">
                  <c:v>-8.1776088750464913E-3</c:v>
                </c:pt>
                <c:pt idx="40">
                  <c:v>1.522041905514911E-2</c:v>
                </c:pt>
                <c:pt idx="41">
                  <c:v>-4.5257772530499186E-3</c:v>
                </c:pt>
                <c:pt idx="42">
                  <c:v>7.3339740865416428E-3</c:v>
                </c:pt>
                <c:pt idx="43">
                  <c:v>5.950615071424768E-4</c:v>
                </c:pt>
                <c:pt idx="44">
                  <c:v>-7.927269281159464E-4</c:v>
                </c:pt>
                <c:pt idx="45">
                  <c:v>1.3660104734031973E-2</c:v>
                </c:pt>
                <c:pt idx="46">
                  <c:v>3.629052565687547E-3</c:v>
                </c:pt>
                <c:pt idx="47">
                  <c:v>-2.2128546009426396E-3</c:v>
                </c:pt>
                <c:pt idx="48">
                  <c:v>-1.0746288557213863E-2</c:v>
                </c:pt>
                <c:pt idx="49">
                  <c:v>-1.7878426698451212E-3</c:v>
                </c:pt>
                <c:pt idx="50">
                  <c:v>-2.0012459118517338E-2</c:v>
                </c:pt>
                <c:pt idx="51">
                  <c:v>-7.4856119902878627E-3</c:v>
                </c:pt>
                <c:pt idx="52">
                  <c:v>-3.8371587619184198E-4</c:v>
                </c:pt>
                <c:pt idx="53">
                  <c:v>-1.7238123823464892E-3</c:v>
                </c:pt>
                <c:pt idx="54">
                  <c:v>7.915051293395016E-3</c:v>
                </c:pt>
                <c:pt idx="55">
                  <c:v>8.7634124662471363E-3</c:v>
                </c:pt>
                <c:pt idx="56">
                  <c:v>9.2373714352258478E-3</c:v>
                </c:pt>
                <c:pt idx="57">
                  <c:v>-1.223060934380538E-2</c:v>
                </c:pt>
                <c:pt idx="58">
                  <c:v>1.6979206246469508E-2</c:v>
                </c:pt>
                <c:pt idx="59">
                  <c:v>-1.4207824956117039E-2</c:v>
                </c:pt>
                <c:pt idx="60">
                  <c:v>1.1691707149894235E-3</c:v>
                </c:pt>
                <c:pt idx="61">
                  <c:v>-2.1171147932211098E-2</c:v>
                </c:pt>
                <c:pt idx="62">
                  <c:v>8.8512862498987942E-3</c:v>
                </c:pt>
                <c:pt idx="63">
                  <c:v>6.0007600013040306E-3</c:v>
                </c:pt>
                <c:pt idx="64">
                  <c:v>-1.129184926989845E-2</c:v>
                </c:pt>
                <c:pt idx="65">
                  <c:v>8.6872822288647563E-3</c:v>
                </c:pt>
                <c:pt idx="66">
                  <c:v>-8.6124633292379172E-3</c:v>
                </c:pt>
                <c:pt idx="67">
                  <c:v>5.3877209286540238E-3</c:v>
                </c:pt>
                <c:pt idx="68">
                  <c:v>3.2818794496147236E-3</c:v>
                </c:pt>
                <c:pt idx="69">
                  <c:v>1.2311935279591053E-2</c:v>
                </c:pt>
                <c:pt idx="70">
                  <c:v>-2.7285508604305872E-3</c:v>
                </c:pt>
                <c:pt idx="71">
                  <c:v>-2.721126129388764E-3</c:v>
                </c:pt>
                <c:pt idx="72">
                  <c:v>-6.7567146069647992E-3</c:v>
                </c:pt>
                <c:pt idx="73">
                  <c:v>1.9307071103520393E-4</c:v>
                </c:pt>
                <c:pt idx="74">
                  <c:v>8.9615682853343235E-3</c:v>
                </c:pt>
                <c:pt idx="75">
                  <c:v>-4.0744835356274767E-3</c:v>
                </c:pt>
                <c:pt idx="76">
                  <c:v>-5.2113629648876166E-3</c:v>
                </c:pt>
                <c:pt idx="77">
                  <c:v>1.9079532186854889E-2</c:v>
                </c:pt>
                <c:pt idx="78">
                  <c:v>2.3659237748842833E-3</c:v>
                </c:pt>
                <c:pt idx="79">
                  <c:v>2.9662268173579445E-3</c:v>
                </c:pt>
                <c:pt idx="80">
                  <c:v>-9.2085715409921231E-3</c:v>
                </c:pt>
                <c:pt idx="81">
                  <c:v>1.9631804317412982E-3</c:v>
                </c:pt>
                <c:pt idx="82">
                  <c:v>6.7194016139033559E-3</c:v>
                </c:pt>
                <c:pt idx="83">
                  <c:v>7.5666310454391549E-3</c:v>
                </c:pt>
                <c:pt idx="84">
                  <c:v>1.4955582951333601E-2</c:v>
                </c:pt>
                <c:pt idx="85">
                  <c:v>-1.6497762852590022E-2</c:v>
                </c:pt>
                <c:pt idx="86">
                  <c:v>-1.2755042627990256E-2</c:v>
                </c:pt>
                <c:pt idx="87">
                  <c:v>1.1713324702762625E-2</c:v>
                </c:pt>
                <c:pt idx="88">
                  <c:v>-6.1168763082528757E-3</c:v>
                </c:pt>
                <c:pt idx="89">
                  <c:v>1.3599987050354184E-2</c:v>
                </c:pt>
                <c:pt idx="90">
                  <c:v>-3.7855270355434734E-3</c:v>
                </c:pt>
                <c:pt idx="91">
                  <c:v>-7.9067707915778176E-3</c:v>
                </c:pt>
                <c:pt idx="92">
                  <c:v>0</c:v>
                </c:pt>
                <c:pt idx="93">
                  <c:v>5.1658564168411405E-3</c:v>
                </c:pt>
                <c:pt idx="94">
                  <c:v>7.8094393905612644E-3</c:v>
                </c:pt>
                <c:pt idx="95">
                  <c:v>4.4247591416302834E-3</c:v>
                </c:pt>
                <c:pt idx="96">
                  <c:v>-8.7718912710783841E-3</c:v>
                </c:pt>
                <c:pt idx="97">
                  <c:v>9.6617668355661688E-3</c:v>
                </c:pt>
                <c:pt idx="98">
                  <c:v>1.0989040479136399E-2</c:v>
                </c:pt>
                <c:pt idx="99">
                  <c:v>-6.2689437938456116E-3</c:v>
                </c:pt>
                <c:pt idx="100">
                  <c:v>5.081268895422035E-3</c:v>
                </c:pt>
                <c:pt idx="101">
                  <c:v>-7.2639619124255225E-3</c:v>
                </c:pt>
                <c:pt idx="102">
                  <c:v>1.2668625981208647E-2</c:v>
                </c:pt>
                <c:pt idx="103">
                  <c:v>-1.4300156225578129E-2</c:v>
                </c:pt>
                <c:pt idx="104">
                  <c:v>2.2025539226549956E-2</c:v>
                </c:pt>
                <c:pt idx="105">
                  <c:v>1.5256136999890618E-2</c:v>
                </c:pt>
                <c:pt idx="106">
                  <c:v>5.0409221958563179E-3</c:v>
                </c:pt>
                <c:pt idx="107">
                  <c:v>-2.3051872493165034E-3</c:v>
                </c:pt>
                <c:pt idx="108">
                  <c:v>8.0270432425863895E-3</c:v>
                </c:pt>
                <c:pt idx="109">
                  <c:v>-1.3955368343149978E-2</c:v>
                </c:pt>
                <c:pt idx="110">
                  <c:v>1.0736843024361174E-2</c:v>
                </c:pt>
                <c:pt idx="111">
                  <c:v>-2.1425656007935556E-2</c:v>
                </c:pt>
                <c:pt idx="112">
                  <c:v>6.4275824672050934E-3</c:v>
                </c:pt>
                <c:pt idx="113">
                  <c:v>1.246950980227656E-2</c:v>
                </c:pt>
                <c:pt idx="114">
                  <c:v>-3.7445151779184212E-3</c:v>
                </c:pt>
                <c:pt idx="115">
                  <c:v>-3.9369594937741564E-3</c:v>
                </c:pt>
                <c:pt idx="116">
                  <c:v>3.9525204065129138E-3</c:v>
                </c:pt>
                <c:pt idx="117">
                  <c:v>1.157408270126299E-2</c:v>
                </c:pt>
                <c:pt idx="118">
                  <c:v>1.2642428564296258E-3</c:v>
                </c:pt>
                <c:pt idx="119">
                  <c:v>1.8892176752390129E-2</c:v>
                </c:pt>
                <c:pt idx="120">
                  <c:v>-5.4213224029933602E-2</c:v>
                </c:pt>
                <c:pt idx="121">
                  <c:v>-6.0869388605806068E-4</c:v>
                </c:pt>
                <c:pt idx="122">
                  <c:v>-1.0839052367176683E-2</c:v>
                </c:pt>
                <c:pt idx="123">
                  <c:v>1.1368233911081512E-2</c:v>
                </c:pt>
                <c:pt idx="124">
                  <c:v>2.0509648206375197E-2</c:v>
                </c:pt>
                <c:pt idx="125">
                  <c:v>-6.5857050479658716E-3</c:v>
                </c:pt>
                <c:pt idx="126">
                  <c:v>2.1871710717796335E-2</c:v>
                </c:pt>
                <c:pt idx="127">
                  <c:v>1.4508217065745919E-2</c:v>
                </c:pt>
                <c:pt idx="128">
                  <c:v>2.2023445577300287E-2</c:v>
                </c:pt>
                <c:pt idx="129">
                  <c:v>1.5287129975062005E-3</c:v>
                </c:pt>
                <c:pt idx="130">
                  <c:v>5.4897377314199114E-3</c:v>
                </c:pt>
                <c:pt idx="131">
                  <c:v>8.8613655635409998E-3</c:v>
                </c:pt>
                <c:pt idx="132">
                  <c:v>2.7777818102108033E-2</c:v>
                </c:pt>
                <c:pt idx="133">
                  <c:v>-7.4576555402492009E-3</c:v>
                </c:pt>
                <c:pt idx="134">
                  <c:v>-1.1394126517376892E-2</c:v>
                </c:pt>
                <c:pt idx="135">
                  <c:v>1.7966800180217457E-2</c:v>
                </c:pt>
                <c:pt idx="136">
                  <c:v>-1.1465851901276844E-2</c:v>
                </c:pt>
                <c:pt idx="137">
                  <c:v>3.8766905928814419E-2</c:v>
                </c:pt>
                <c:pt idx="138">
                  <c:v>-2.7945477141942234E-3</c:v>
                </c:pt>
                <c:pt idx="139">
                  <c:v>-4.6360804466838235E-3</c:v>
                </c:pt>
                <c:pt idx="140">
                  <c:v>-6.9060023082753545E-3</c:v>
                </c:pt>
                <c:pt idx="141">
                  <c:v>-1.0928976480707677E-2</c:v>
                </c:pt>
                <c:pt idx="142">
                  <c:v>-1.818241661502945E-3</c:v>
                </c:pt>
                <c:pt idx="143">
                  <c:v>1.7340966476947335E-2</c:v>
                </c:pt>
                <c:pt idx="144">
                  <c:v>1.2406335837519419E-2</c:v>
                </c:pt>
                <c:pt idx="145">
                  <c:v>-5.8179096609166266E-3</c:v>
                </c:pt>
                <c:pt idx="146">
                  <c:v>4.4412963415898076E-3</c:v>
                </c:pt>
                <c:pt idx="147">
                  <c:v>2.1082559013776555E-3</c:v>
                </c:pt>
                <c:pt idx="148">
                  <c:v>-2.5564994169823711E-2</c:v>
                </c:pt>
                <c:pt idx="149">
                  <c:v>-1.9910523374683995E-2</c:v>
                </c:pt>
                <c:pt idx="150">
                  <c:v>2.6406496891792291E-2</c:v>
                </c:pt>
                <c:pt idx="151">
                  <c:v>6.9363397919192347E-3</c:v>
                </c:pt>
                <c:pt idx="152">
                  <c:v>1.4305943606114866E-2</c:v>
                </c:pt>
                <c:pt idx="153">
                  <c:v>7.7995082719024139E-3</c:v>
                </c:pt>
                <c:pt idx="154">
                  <c:v>-2.1226754714146583E-3</c:v>
                </c:pt>
                <c:pt idx="155">
                  <c:v>1.996640766897647E-2</c:v>
                </c:pt>
                <c:pt idx="156">
                  <c:v>-2.2342460404684017E-2</c:v>
                </c:pt>
                <c:pt idx="157">
                  <c:v>-1.2999053281682767E-2</c:v>
                </c:pt>
                <c:pt idx="158">
                  <c:v>2.5714239932184729E-2</c:v>
                </c:pt>
                <c:pt idx="159">
                  <c:v>-4.7590725540613192E-4</c:v>
                </c:pt>
                <c:pt idx="160">
                  <c:v>-2.7989796685650412E-2</c:v>
                </c:pt>
                <c:pt idx="161">
                  <c:v>1.8614520424279104E-2</c:v>
                </c:pt>
                <c:pt idx="162">
                  <c:v>-5.8562347842074335E-3</c:v>
                </c:pt>
                <c:pt idx="163">
                  <c:v>1.5944819806123126E-2</c:v>
                </c:pt>
                <c:pt idx="164">
                  <c:v>1.0338986902945772E-2</c:v>
                </c:pt>
                <c:pt idx="165">
                  <c:v>4.1043962710745792E-3</c:v>
                </c:pt>
                <c:pt idx="166">
                  <c:v>5.2069951748471142E-2</c:v>
                </c:pt>
                <c:pt idx="167">
                  <c:v>-1.9671219739657592E-2</c:v>
                </c:pt>
                <c:pt idx="168">
                  <c:v>2.2403197052141215E-2</c:v>
                </c:pt>
                <c:pt idx="169">
                  <c:v>-4.2418369558060026E-2</c:v>
                </c:pt>
                <c:pt idx="170">
                  <c:v>-2.9168421639394989E-3</c:v>
                </c:pt>
                <c:pt idx="171">
                  <c:v>2.1604166036297411E-2</c:v>
                </c:pt>
                <c:pt idx="172">
                  <c:v>-3.5910981504673672E-2</c:v>
                </c:pt>
                <c:pt idx="173">
                  <c:v>4.1386158279245244E-2</c:v>
                </c:pt>
                <c:pt idx="174">
                  <c:v>3.4029437545316378E-2</c:v>
                </c:pt>
                <c:pt idx="175">
                  <c:v>8.1706747926723514E-2</c:v>
                </c:pt>
                <c:pt idx="176">
                  <c:v>-1.7049502753235073E-2</c:v>
                </c:pt>
                <c:pt idx="177">
                  <c:v>-4.8940820948787361E-3</c:v>
                </c:pt>
                <c:pt idx="178">
                  <c:v>1.1551116686132037E-2</c:v>
                </c:pt>
                <c:pt idx="179">
                  <c:v>-6.5055221260590643E-2</c:v>
                </c:pt>
                <c:pt idx="180">
                  <c:v>5.2503363949833522E-2</c:v>
                </c:pt>
                <c:pt idx="181">
                  <c:v>-0.11348374109299528</c:v>
                </c:pt>
                <c:pt idx="182">
                  <c:v>6.734964075584414E-2</c:v>
                </c:pt>
                <c:pt idx="183">
                  <c:v>-0.10681611467655189</c:v>
                </c:pt>
                <c:pt idx="184">
                  <c:v>-4.9358531640012047E-2</c:v>
                </c:pt>
                <c:pt idx="185">
                  <c:v>4.0968752193245313E-2</c:v>
                </c:pt>
                <c:pt idx="186">
                  <c:v>-7.9774994051165338E-2</c:v>
                </c:pt>
                <c:pt idx="187">
                  <c:v>-1.5179518464306747E-2</c:v>
                </c:pt>
                <c:pt idx="188">
                  <c:v>-2.5195000393755666E-2</c:v>
                </c:pt>
                <c:pt idx="189">
                  <c:v>2.7110354533831538E-2</c:v>
                </c:pt>
                <c:pt idx="190">
                  <c:v>-1.0767984217281486E-2</c:v>
                </c:pt>
                <c:pt idx="191">
                  <c:v>1.5054604395512951E-2</c:v>
                </c:pt>
                <c:pt idx="192">
                  <c:v>-5.53729294859599E-3</c:v>
                </c:pt>
                <c:pt idx="193">
                  <c:v>-2.8878708759957822E-2</c:v>
                </c:pt>
                <c:pt idx="194">
                  <c:v>3.397294451907497E-3</c:v>
                </c:pt>
                <c:pt idx="195">
                  <c:v>-1.573571223175135E-2</c:v>
                </c:pt>
                <c:pt idx="196">
                  <c:v>-3.6938795257172106E-2</c:v>
                </c:pt>
                <c:pt idx="197">
                  <c:v>-5.0886249941471352E-3</c:v>
                </c:pt>
                <c:pt idx="198">
                  <c:v>-8.9651791964409037E-3</c:v>
                </c:pt>
                <c:pt idx="199">
                  <c:v>6.0127740686666108E-3</c:v>
                </c:pt>
                <c:pt idx="200">
                  <c:v>-6.9042967162559936E-3</c:v>
                </c:pt>
                <c:pt idx="201">
                  <c:v>-5.5949360943093919E-4</c:v>
                </c:pt>
                <c:pt idx="202">
                  <c:v>-8.3225206298871077E-3</c:v>
                </c:pt>
                <c:pt idx="203">
                  <c:v>6.3279398412516919E-3</c:v>
                </c:pt>
                <c:pt idx="204">
                  <c:v>8.2565938827656518E-3</c:v>
                </c:pt>
                <c:pt idx="205">
                  <c:v>2.4455790011610372E-3</c:v>
                </c:pt>
                <c:pt idx="206">
                  <c:v>-9.5025119139175492E-3</c:v>
                </c:pt>
                <c:pt idx="207">
                  <c:v>1.8666182183894654E-3</c:v>
                </c:pt>
                <c:pt idx="208">
                  <c:v>9.2314146290779116E-3</c:v>
                </c:pt>
                <c:pt idx="209">
                  <c:v>1.7637992789471504E-2</c:v>
                </c:pt>
                <c:pt idx="210">
                  <c:v>4.6226212219790397E-3</c:v>
                </c:pt>
                <c:pt idx="211">
                  <c:v>-1.7411181586155171E-2</c:v>
                </c:pt>
                <c:pt idx="212">
                  <c:v>-4.7089475645337511E-3</c:v>
                </c:pt>
                <c:pt idx="213">
                  <c:v>3.7681030990957087E-4</c:v>
                </c:pt>
                <c:pt idx="214">
                  <c:v>8.5520113741254008E-3</c:v>
                </c:pt>
                <c:pt idx="215">
                  <c:v>-2.2659830724206704E-2</c:v>
                </c:pt>
                <c:pt idx="216">
                  <c:v>-5.357543245101605E-3</c:v>
                </c:pt>
                <c:pt idx="217">
                  <c:v>-3.6811446245650511E-3</c:v>
                </c:pt>
                <c:pt idx="218">
                  <c:v>3.1389154258172898E-3</c:v>
                </c:pt>
                <c:pt idx="219">
                  <c:v>-1.131804181233018E-2</c:v>
                </c:pt>
                <c:pt idx="220">
                  <c:v>2.9293283298796979E-3</c:v>
                </c:pt>
                <c:pt idx="221">
                  <c:v>5.8931827943847648E-3</c:v>
                </c:pt>
                <c:pt idx="222">
                  <c:v>-2.3883862955971324E-3</c:v>
                </c:pt>
                <c:pt idx="223">
                  <c:v>-1.8368253779036791E-4</c:v>
                </c:pt>
                <c:pt idx="224">
                  <c:v>7.7748537350577985E-3</c:v>
                </c:pt>
                <c:pt idx="225">
                  <c:v>-2.2164417747459132E-3</c:v>
                </c:pt>
                <c:pt idx="226">
                  <c:v>4.4527161050230786E-3</c:v>
                </c:pt>
                <c:pt idx="227">
                  <c:v>2.4176836679578044E-3</c:v>
                </c:pt>
                <c:pt idx="228">
                  <c:v>-1.4855603018286271E-3</c:v>
                </c:pt>
                <c:pt idx="229">
                  <c:v>1.8603672083191579E-3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6D-2F47-9172-15BC3D983B6D}"/>
            </c:ext>
          </c:extLst>
        </c:ser>
        <c:ser>
          <c:idx val="3"/>
          <c:order val="3"/>
          <c:tx>
            <c:strRef>
              <c:f>Data!$E$240</c:f>
              <c:strCache>
                <c:ptCount val="1"/>
                <c:pt idx="0">
                  <c:v>SCHE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Data!$A$241:$A$470</c:f>
              <c:numCache>
                <c:formatCode>m/d/yy</c:formatCode>
                <c:ptCount val="230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</c:numCache>
            </c:numRef>
          </c:cat>
          <c:val>
            <c:numRef>
              <c:f>Data!$E$241:$E$470</c:f>
              <c:numCache>
                <c:formatCode>0.0000</c:formatCode>
                <c:ptCount val="230"/>
                <c:pt idx="0">
                  <c:v>1.9694396614791228E-2</c:v>
                </c:pt>
                <c:pt idx="1">
                  <c:v>-2.483443626376039E-2</c:v>
                </c:pt>
                <c:pt idx="2">
                  <c:v>8.0107479309328572E-3</c:v>
                </c:pt>
                <c:pt idx="3">
                  <c:v>-4.9817999009698017E-3</c:v>
                </c:pt>
                <c:pt idx="4">
                  <c:v>1.2441190316072699E-2</c:v>
                </c:pt>
                <c:pt idx="5">
                  <c:v>1.6840349719085454E-3</c:v>
                </c:pt>
                <c:pt idx="6">
                  <c:v>5.7588414634146068E-3</c:v>
                </c:pt>
                <c:pt idx="7">
                  <c:v>2.376875980411656E-3</c:v>
                </c:pt>
                <c:pt idx="8">
                  <c:v>-2.3712398373983488E-3</c:v>
                </c:pt>
                <c:pt idx="9">
                  <c:v>-2.0283975659228779E-3</c:v>
                </c:pt>
                <c:pt idx="10">
                  <c:v>1.336070526342221E-2</c:v>
                </c:pt>
                <c:pt idx="11">
                  <c:v>1.0384285579241426E-2</c:v>
                </c:pt>
                <c:pt idx="12">
                  <c:v>-6.1919848641211125E-3</c:v>
                </c:pt>
                <c:pt idx="13">
                  <c:v>4.1450430347135378E-3</c:v>
                </c:pt>
                <c:pt idx="14">
                  <c:v>-1.2619338335607093E-2</c:v>
                </c:pt>
                <c:pt idx="15">
                  <c:v>6.5225199630112845E-3</c:v>
                </c:pt>
                <c:pt idx="16">
                  <c:v>5.8701659485555129E-3</c:v>
                </c:pt>
                <c:pt idx="17">
                  <c:v>1.6496981396981445E-2</c:v>
                </c:pt>
                <c:pt idx="18">
                  <c:v>3.187247258701649E-2</c:v>
                </c:pt>
                <c:pt idx="19">
                  <c:v>3.6235507246373328E-4</c:v>
                </c:pt>
                <c:pt idx="20">
                  <c:v>1.3215859030837114E-2</c:v>
                </c:pt>
                <c:pt idx="21">
                  <c:v>-8.733624454148544E-3</c:v>
                </c:pt>
                <c:pt idx="22">
                  <c:v>9.5518372355560717E-3</c:v>
                </c:pt>
                <c:pt idx="23">
                  <c:v>-2.4372795698924633E-2</c:v>
                </c:pt>
                <c:pt idx="24">
                  <c:v>5.7678442682047642E-3</c:v>
                </c:pt>
                <c:pt idx="25">
                  <c:v>-1.245995016019941E-2</c:v>
                </c:pt>
                <c:pt idx="26">
                  <c:v>4.6495352163639213E-3</c:v>
                </c:pt>
                <c:pt idx="27">
                  <c:v>0</c:v>
                </c:pt>
                <c:pt idx="28">
                  <c:v>1.791436761017545E-3</c:v>
                </c:pt>
                <c:pt idx="29">
                  <c:v>1.0865591783209267E-2</c:v>
                </c:pt>
                <c:pt idx="30">
                  <c:v>-3.2490973556282493E-3</c:v>
                </c:pt>
                <c:pt idx="31">
                  <c:v>5.0798985878047044E-3</c:v>
                </c:pt>
                <c:pt idx="32">
                  <c:v>-7.9194381598473446E-3</c:v>
                </c:pt>
                <c:pt idx="33">
                  <c:v>-6.082289585606874E-3</c:v>
                </c:pt>
                <c:pt idx="34">
                  <c:v>-3.2097003134914245E-3</c:v>
                </c:pt>
                <c:pt idx="35">
                  <c:v>9.3592509229931849E-3</c:v>
                </c:pt>
                <c:pt idx="36">
                  <c:v>7.9826563128684198E-3</c:v>
                </c:pt>
                <c:pt idx="37">
                  <c:v>8.0467812728603292E-3</c:v>
                </c:pt>
                <c:pt idx="38">
                  <c:v>8.1120572230067908E-3</c:v>
                </c:pt>
                <c:pt idx="39">
                  <c:v>3.3296336171056693E-3</c:v>
                </c:pt>
                <c:pt idx="40">
                  <c:v>1.1601871691686711E-2</c:v>
                </c:pt>
                <c:pt idx="41">
                  <c:v>-1.1468812006333156E-2</c:v>
                </c:pt>
                <c:pt idx="42">
                  <c:v>1.008972346786237E-2</c:v>
                </c:pt>
                <c:pt idx="43">
                  <c:v>1.5559772296015184E-2</c:v>
                </c:pt>
                <c:pt idx="44">
                  <c:v>-3.7940059258719444E-4</c:v>
                </c:pt>
                <c:pt idx="45">
                  <c:v>1.0348830969720222E-2</c:v>
                </c:pt>
                <c:pt idx="46">
                  <c:v>-1.5307692893521225E-3</c:v>
                </c:pt>
                <c:pt idx="47">
                  <c:v>-3.8124666412504343E-3</c:v>
                </c:pt>
                <c:pt idx="48">
                  <c:v>-1.4650675632957267E-2</c:v>
                </c:pt>
                <c:pt idx="49">
                  <c:v>-7.8270219903093484E-3</c:v>
                </c:pt>
                <c:pt idx="50">
                  <c:v>-8.8659032138899887E-3</c:v>
                </c:pt>
                <c:pt idx="51">
                  <c:v>-7.6979835887835317E-3</c:v>
                </c:pt>
                <c:pt idx="52">
                  <c:v>-3.6522280369697207E-3</c:v>
                </c:pt>
                <c:pt idx="53">
                  <c:v>-2.1866617278912355E-3</c:v>
                </c:pt>
                <c:pt idx="54">
                  <c:v>1.0309315169366664E-2</c:v>
                </c:pt>
                <c:pt idx="55">
                  <c:v>1.5706806282722578E-2</c:v>
                </c:pt>
                <c:pt idx="56">
                  <c:v>9.0566037735848471E-3</c:v>
                </c:pt>
                <c:pt idx="57">
                  <c:v>-1.4869888475836378E-2</c:v>
                </c:pt>
                <c:pt idx="58">
                  <c:v>1.3564392857407896E-2</c:v>
                </c:pt>
                <c:pt idx="59">
                  <c:v>-1.9578832656076843E-2</c:v>
                </c:pt>
                <c:pt idx="60">
                  <c:v>7.394085301075465E-4</c:v>
                </c:pt>
                <c:pt idx="61">
                  <c:v>-1.9572345052555281E-2</c:v>
                </c:pt>
                <c:pt idx="62">
                  <c:v>-1.4476656332850996E-3</c:v>
                </c:pt>
                <c:pt idx="63">
                  <c:v>1.8805235294792323E-2</c:v>
                </c:pt>
                <c:pt idx="64">
                  <c:v>-2.1291880956040503E-2</c:v>
                </c:pt>
                <c:pt idx="65">
                  <c:v>1.3162669104204694E-2</c:v>
                </c:pt>
                <c:pt idx="66">
                  <c:v>-6.1773255813952817E-3</c:v>
                </c:pt>
                <c:pt idx="67">
                  <c:v>-3.632764125217082E-4</c:v>
                </c:pt>
                <c:pt idx="68">
                  <c:v>1.027526605504582E-2</c:v>
                </c:pt>
                <c:pt idx="69">
                  <c:v>1.188265874489418E-2</c:v>
                </c:pt>
                <c:pt idx="70">
                  <c:v>4.8507837630889479E-3</c:v>
                </c:pt>
                <c:pt idx="71">
                  <c:v>-1.4903502235469514E-3</c:v>
                </c:pt>
                <c:pt idx="72">
                  <c:v>-1.1053758697632955E-2</c:v>
                </c:pt>
                <c:pt idx="73">
                  <c:v>2.9563933095488396E-3</c:v>
                </c:pt>
                <c:pt idx="74">
                  <c:v>1.0832984684348214E-2</c:v>
                </c:pt>
                <c:pt idx="75">
                  <c:v>3.736920777278778E-4</c:v>
                </c:pt>
                <c:pt idx="76">
                  <c:v>-4.0938219540816879E-3</c:v>
                </c:pt>
                <c:pt idx="77">
                  <c:v>1.2815679878790802E-2</c:v>
                </c:pt>
                <c:pt idx="78">
                  <c:v>-3.3809164770504654E-3</c:v>
                </c:pt>
                <c:pt idx="79">
                  <c:v>3.7579855784289562E-4</c:v>
                </c:pt>
                <c:pt idx="80">
                  <c:v>-2.2050643956289723E-2</c:v>
                </c:pt>
                <c:pt idx="81">
                  <c:v>2.5792189601775697E-3</c:v>
                </c:pt>
                <c:pt idx="82">
                  <c:v>9.2971368277105556E-3</c:v>
                </c:pt>
                <c:pt idx="83">
                  <c:v>1.2043620624764745E-2</c:v>
                </c:pt>
                <c:pt idx="84">
                  <c:v>6.8208035930581411E-3</c:v>
                </c:pt>
                <c:pt idx="85">
                  <c:v>-6.7745954083553162E-3</c:v>
                </c:pt>
                <c:pt idx="86">
                  <c:v>-1.1164904683107314E-2</c:v>
                </c:pt>
                <c:pt idx="87">
                  <c:v>1.511152304916963E-2</c:v>
                </c:pt>
                <c:pt idx="88">
                  <c:v>-1.0097270007479321E-2</c:v>
                </c:pt>
                <c:pt idx="89">
                  <c:v>1.4800759013282618E-2</c:v>
                </c:pt>
                <c:pt idx="90">
                  <c:v>-1.8939393939392864E-3</c:v>
                </c:pt>
                <c:pt idx="91">
                  <c:v>-7.1455434373825224E-3</c:v>
                </c:pt>
                <c:pt idx="92">
                  <c:v>-4.865232218010245E-3</c:v>
                </c:pt>
                <c:pt idx="93">
                  <c:v>8.6824839562100031E-3</c:v>
                </c:pt>
                <c:pt idx="94">
                  <c:v>1.4165351678202463E-2</c:v>
                </c:pt>
                <c:pt idx="95">
                  <c:v>3.8432359723289352E-3</c:v>
                </c:pt>
                <c:pt idx="96">
                  <c:v>-1.3646664656810713E-2</c:v>
                </c:pt>
                <c:pt idx="97">
                  <c:v>1.518564920273412E-3</c:v>
                </c:pt>
                <c:pt idx="98">
                  <c:v>0</c:v>
                </c:pt>
                <c:pt idx="99">
                  <c:v>-6.7873303167420712E-3</c:v>
                </c:pt>
                <c:pt idx="100">
                  <c:v>-5.9970014992503798E-3</c:v>
                </c:pt>
                <c:pt idx="101">
                  <c:v>7.5018754688670566E-4</c:v>
                </c:pt>
                <c:pt idx="102">
                  <c:v>2.6964600422365207E-2</c:v>
                </c:pt>
                <c:pt idx="103">
                  <c:v>-1.5548046433521132E-2</c:v>
                </c:pt>
                <c:pt idx="104">
                  <c:v>4.3529916897506883E-2</c:v>
                </c:pt>
                <c:pt idx="105">
                  <c:v>2.3491250567385592E-2</c:v>
                </c:pt>
                <c:pt idx="106">
                  <c:v>1.3963080082135414E-2</c:v>
                </c:pt>
                <c:pt idx="107">
                  <c:v>-5.3104575163398287E-3</c:v>
                </c:pt>
                <c:pt idx="108">
                  <c:v>5.7518488085456275E-3</c:v>
                </c:pt>
                <c:pt idx="109">
                  <c:v>-1.2976480129764812E-2</c:v>
                </c:pt>
                <c:pt idx="110">
                  <c:v>4.0717021201832661E-3</c:v>
                </c:pt>
                <c:pt idx="111">
                  <c:v>-1.5315532648365431E-2</c:v>
                </c:pt>
                <c:pt idx="112">
                  <c:v>1.0487975934001576E-2</c:v>
                </c:pt>
                <c:pt idx="113">
                  <c:v>1.2663544162790743E-2</c:v>
                </c:pt>
                <c:pt idx="114">
                  <c:v>2.4569482941934383E-3</c:v>
                </c:pt>
                <c:pt idx="115">
                  <c:v>1.2300263806501537E-3</c:v>
                </c:pt>
                <c:pt idx="116">
                  <c:v>8.2678072711083288E-3</c:v>
                </c:pt>
                <c:pt idx="117">
                  <c:v>5.4032205684124051E-3</c:v>
                </c:pt>
                <c:pt idx="118">
                  <c:v>-4.5511068531542695E-3</c:v>
                </c:pt>
                <c:pt idx="119">
                  <c:v>2.2419672498323849E-2</c:v>
                </c:pt>
                <c:pt idx="120">
                  <c:v>-5.0983560072303799E-2</c:v>
                </c:pt>
                <c:pt idx="121">
                  <c:v>5.6519411424499353E-3</c:v>
                </c:pt>
                <c:pt idx="122">
                  <c:v>-6.8163164089087682E-3</c:v>
                </c:pt>
                <c:pt idx="123">
                  <c:v>8.0840448048106646E-3</c:v>
                </c:pt>
                <c:pt idx="124">
                  <c:v>2.4006604966328737E-2</c:v>
                </c:pt>
                <c:pt idx="125">
                  <c:v>-1.3071799428056865E-2</c:v>
                </c:pt>
                <c:pt idx="126">
                  <c:v>2.0850696907919644E-2</c:v>
                </c:pt>
                <c:pt idx="127">
                  <c:v>2.6541011338825693E-2</c:v>
                </c:pt>
                <c:pt idx="128">
                  <c:v>1.9642127082516263E-2</c:v>
                </c:pt>
                <c:pt idx="129">
                  <c:v>1.7769859934999264E-2</c:v>
                </c:pt>
                <c:pt idx="130">
                  <c:v>-6.1809974811048007E-3</c:v>
                </c:pt>
                <c:pt idx="131">
                  <c:v>2.6560729626470547E-3</c:v>
                </c:pt>
                <c:pt idx="132">
                  <c:v>2.1709609612678843E-2</c:v>
                </c:pt>
                <c:pt idx="133">
                  <c:v>-1.9077235474219738E-2</c:v>
                </c:pt>
                <c:pt idx="134">
                  <c:v>-1.0535545545860224E-2</c:v>
                </c:pt>
                <c:pt idx="135">
                  <c:v>1.2894678506299965E-2</c:v>
                </c:pt>
                <c:pt idx="136">
                  <c:v>-9.2512065122349243E-3</c:v>
                </c:pt>
                <c:pt idx="137">
                  <c:v>3.8426326125604184E-2</c:v>
                </c:pt>
                <c:pt idx="138">
                  <c:v>-1.4427305678997577E-2</c:v>
                </c:pt>
                <c:pt idx="139">
                  <c:v>4.98410728483755E-3</c:v>
                </c:pt>
                <c:pt idx="140">
                  <c:v>-3.6116888968972367E-3</c:v>
                </c:pt>
                <c:pt idx="141">
                  <c:v>-2.2523231691516593E-3</c:v>
                </c:pt>
                <c:pt idx="142">
                  <c:v>-5.821740997359456E-3</c:v>
                </c:pt>
                <c:pt idx="143">
                  <c:v>2.2435877390801967E-2</c:v>
                </c:pt>
                <c:pt idx="144">
                  <c:v>6.9156154887598806E-3</c:v>
                </c:pt>
                <c:pt idx="145">
                  <c:v>-3.6747775503592349E-3</c:v>
                </c:pt>
                <c:pt idx="146">
                  <c:v>4.6147274923931357E-3</c:v>
                </c:pt>
                <c:pt idx="147">
                  <c:v>1.2143808800332685E-2</c:v>
                </c:pt>
                <c:pt idx="148">
                  <c:v>-3.3844700203163824E-2</c:v>
                </c:pt>
                <c:pt idx="149">
                  <c:v>-2.0336083800370466E-2</c:v>
                </c:pt>
                <c:pt idx="150">
                  <c:v>2.9117484916200257E-2</c:v>
                </c:pt>
                <c:pt idx="151">
                  <c:v>1.823083284913616E-3</c:v>
                </c:pt>
                <c:pt idx="152">
                  <c:v>1.9990696290184313E-2</c:v>
                </c:pt>
                <c:pt idx="153">
                  <c:v>-1.8560300447106543E-3</c:v>
                </c:pt>
                <c:pt idx="154">
                  <c:v>-5.0785899837044882E-3</c:v>
                </c:pt>
                <c:pt idx="155">
                  <c:v>2.6540350817736414E-2</c:v>
                </c:pt>
                <c:pt idx="156">
                  <c:v>-2.6752795690312095E-2</c:v>
                </c:pt>
                <c:pt idx="157">
                  <c:v>-1.0948938386048121E-2</c:v>
                </c:pt>
                <c:pt idx="158">
                  <c:v>1.7641564602524595E-2</c:v>
                </c:pt>
                <c:pt idx="159">
                  <c:v>4.6641853532240754E-3</c:v>
                </c:pt>
                <c:pt idx="160">
                  <c:v>-2.2343756490305587E-2</c:v>
                </c:pt>
                <c:pt idx="161">
                  <c:v>2.0474640128299925E-2</c:v>
                </c:pt>
                <c:pt idx="162">
                  <c:v>2.7998454934447642E-3</c:v>
                </c:pt>
                <c:pt idx="163">
                  <c:v>-4.6651690719754207E-4</c:v>
                </c:pt>
                <c:pt idx="164">
                  <c:v>1.1320789219597083E-2</c:v>
                </c:pt>
                <c:pt idx="165">
                  <c:v>6.1699807017993715E-3</c:v>
                </c:pt>
                <c:pt idx="166">
                  <c:v>4.8780446348477897E-2</c:v>
                </c:pt>
                <c:pt idx="167">
                  <c:v>-1.9042990180859302E-2</c:v>
                </c:pt>
                <c:pt idx="168">
                  <c:v>3.0699491830253091E-2</c:v>
                </c:pt>
                <c:pt idx="169">
                  <c:v>-3.9632639473480578E-2</c:v>
                </c:pt>
                <c:pt idx="170">
                  <c:v>6.3230297825395704E-3</c:v>
                </c:pt>
                <c:pt idx="171">
                  <c:v>1.5308568621407097E-2</c:v>
                </c:pt>
                <c:pt idx="172">
                  <c:v>-5.5503754175242004E-2</c:v>
                </c:pt>
                <c:pt idx="173">
                  <c:v>4.1282258799326475E-2</c:v>
                </c:pt>
                <c:pt idx="174">
                  <c:v>3.4153679147061064E-2</c:v>
                </c:pt>
                <c:pt idx="175">
                  <c:v>6.5845768458703866E-2</c:v>
                </c:pt>
                <c:pt idx="176">
                  <c:v>-2.0450940504793989E-2</c:v>
                </c:pt>
                <c:pt idx="177">
                  <c:v>8.9947590973441828E-3</c:v>
                </c:pt>
                <c:pt idx="178">
                  <c:v>2.120808439865526E-3</c:v>
                </c:pt>
                <c:pt idx="179">
                  <c:v>-7.9999982362984806E-2</c:v>
                </c:pt>
                <c:pt idx="180">
                  <c:v>6.0527748710685447E-2</c:v>
                </c:pt>
                <c:pt idx="181">
                  <c:v>-0.11775442968717353</c:v>
                </c:pt>
                <c:pt idx="182">
                  <c:v>7.1917747136320459E-2</c:v>
                </c:pt>
                <c:pt idx="183">
                  <c:v>-0.10153851437827541</c:v>
                </c:pt>
                <c:pt idx="184">
                  <c:v>-4.3715838689654458E-2</c:v>
                </c:pt>
                <c:pt idx="185">
                  <c:v>5.1259444552658719E-2</c:v>
                </c:pt>
                <c:pt idx="186">
                  <c:v>-7.3679921617034669E-2</c:v>
                </c:pt>
                <c:pt idx="187">
                  <c:v>-2.0449070036275909E-2</c:v>
                </c:pt>
                <c:pt idx="188">
                  <c:v>-2.0039362632065905E-2</c:v>
                </c:pt>
                <c:pt idx="189">
                  <c:v>1.5157611711986518E-2</c:v>
                </c:pt>
                <c:pt idx="190">
                  <c:v>-4.3685564131936139E-3</c:v>
                </c:pt>
                <c:pt idx="191">
                  <c:v>1.6962875077322428E-2</c:v>
                </c:pt>
                <c:pt idx="192">
                  <c:v>-4.4230499672956681E-3</c:v>
                </c:pt>
                <c:pt idx="193">
                  <c:v>-2.317351664369453E-2</c:v>
                </c:pt>
                <c:pt idx="194">
                  <c:v>5.9264998624254843E-3</c:v>
                </c:pt>
                <c:pt idx="195">
                  <c:v>-8.2288556544314849E-3</c:v>
                </c:pt>
                <c:pt idx="196">
                  <c:v>-3.5160702680182877E-2</c:v>
                </c:pt>
                <c:pt idx="197">
                  <c:v>-5.6390867437983794E-3</c:v>
                </c:pt>
                <c:pt idx="198">
                  <c:v>-1.2987049285474167E-2</c:v>
                </c:pt>
                <c:pt idx="199">
                  <c:v>9.3632897518052382E-3</c:v>
                </c:pt>
                <c:pt idx="200">
                  <c:v>-7.8037305394720322E-3</c:v>
                </c:pt>
                <c:pt idx="201">
                  <c:v>-1.1136729686073989E-3</c:v>
                </c:pt>
                <c:pt idx="202">
                  <c:v>-1.0649919225747467E-2</c:v>
                </c:pt>
                <c:pt idx="203">
                  <c:v>1.3397769931353491E-2</c:v>
                </c:pt>
                <c:pt idx="204">
                  <c:v>1.3197585684555591E-2</c:v>
                </c:pt>
                <c:pt idx="205">
                  <c:v>3.025715102722711E-3</c:v>
                </c:pt>
                <c:pt idx="206">
                  <c:v>-1.2695999529862457E-2</c:v>
                </c:pt>
                <c:pt idx="207">
                  <c:v>-3.7335282760683416E-4</c:v>
                </c:pt>
                <c:pt idx="208">
                  <c:v>3.7467643376671148E-3</c:v>
                </c:pt>
                <c:pt idx="209">
                  <c:v>2.4568227691235459E-2</c:v>
                </c:pt>
                <c:pt idx="210">
                  <c:v>1.0473120459526582E-2</c:v>
                </c:pt>
                <c:pt idx="211">
                  <c:v>-2.2003018857515159E-2</c:v>
                </c:pt>
                <c:pt idx="212">
                  <c:v>-9.7670905125448564E-3</c:v>
                </c:pt>
                <c:pt idx="213">
                  <c:v>2.6366028873563425E-3</c:v>
                </c:pt>
                <c:pt idx="214">
                  <c:v>9.5057363097298241E-3</c:v>
                </c:pt>
                <c:pt idx="215">
                  <c:v>-3.3443601715976032E-2</c:v>
                </c:pt>
                <c:pt idx="216">
                  <c:v>-8.3819470204904122E-3</c:v>
                </c:pt>
                <c:pt idx="217">
                  <c:v>-8.3123099753709528E-3</c:v>
                </c:pt>
                <c:pt idx="218">
                  <c:v>5.4505704682017665E-3</c:v>
                </c:pt>
                <c:pt idx="219">
                  <c:v>-2.3767244532315344E-2</c:v>
                </c:pt>
                <c:pt idx="220">
                  <c:v>5.3494902004215606E-3</c:v>
                </c:pt>
                <c:pt idx="221">
                  <c:v>4.6578460506312216E-3</c:v>
                </c:pt>
                <c:pt idx="222">
                  <c:v>-6.0541643625434995E-3</c:v>
                </c:pt>
                <c:pt idx="223">
                  <c:v>-4.960935224231037E-3</c:v>
                </c:pt>
                <c:pt idx="224">
                  <c:v>1.2921682984626674E-2</c:v>
                </c:pt>
                <c:pt idx="225">
                  <c:v>3.9639367710012259E-3</c:v>
                </c:pt>
                <c:pt idx="226">
                  <c:v>6.8941284843576454E-3</c:v>
                </c:pt>
                <c:pt idx="227">
                  <c:v>4.7392807905787468E-3</c:v>
                </c:pt>
                <c:pt idx="228">
                  <c:v>-7.2864232804941169E-4</c:v>
                </c:pt>
                <c:pt idx="229">
                  <c:v>-3.9911917772331475E-3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6D-2F47-9172-15BC3D983B6D}"/>
            </c:ext>
          </c:extLst>
        </c:ser>
        <c:ser>
          <c:idx val="4"/>
          <c:order val="4"/>
          <c:tx>
            <c:strRef>
              <c:f>Data!$F$240</c:f>
              <c:strCache>
                <c:ptCount val="1"/>
                <c:pt idx="0">
                  <c:v>BND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Data!$A$241:$A$470</c:f>
              <c:numCache>
                <c:formatCode>m/d/yy</c:formatCode>
                <c:ptCount val="230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</c:numCache>
            </c:numRef>
          </c:cat>
          <c:val>
            <c:numRef>
              <c:f>Data!$F$241:$F$470</c:f>
              <c:numCache>
                <c:formatCode>0.0000</c:formatCode>
                <c:ptCount val="230"/>
                <c:pt idx="0">
                  <c:v>-3.0221512898004569E-3</c:v>
                </c:pt>
                <c:pt idx="1">
                  <c:v>1.3579032932202425E-3</c:v>
                </c:pt>
                <c:pt idx="2">
                  <c:v>2.1547409264175933E-3</c:v>
                </c:pt>
                <c:pt idx="3">
                  <c:v>-4.5346459782358132E-4</c:v>
                </c:pt>
                <c:pt idx="4">
                  <c:v>-1.0191081068726667E-3</c:v>
                </c:pt>
                <c:pt idx="5">
                  <c:v>-7.9201311692038325E-4</c:v>
                </c:pt>
                <c:pt idx="6">
                  <c:v>9.059373522172816E-4</c:v>
                </c:pt>
                <c:pt idx="7">
                  <c:v>2.042679045575238E-3</c:v>
                </c:pt>
                <c:pt idx="8">
                  <c:v>1.1361919877924901E-3</c:v>
                </c:pt>
                <c:pt idx="9">
                  <c:v>1.7069805896871583E-3</c:v>
                </c:pt>
                <c:pt idx="10">
                  <c:v>5.6934409550576655E-4</c:v>
                </c:pt>
                <c:pt idx="11">
                  <c:v>3.4174145320053028E-4</c:v>
                </c:pt>
                <c:pt idx="12">
                  <c:v>3.3143274954381507E-3</c:v>
                </c:pt>
                <c:pt idx="13">
                  <c:v>6.8613852637299899E-4</c:v>
                </c:pt>
                <c:pt idx="14">
                  <c:v>-1.9404031320011947E-3</c:v>
                </c:pt>
                <c:pt idx="15">
                  <c:v>-4.6579706622906182E-3</c:v>
                </c:pt>
                <c:pt idx="16">
                  <c:v>-2.2671413307912619E-3</c:v>
                </c:pt>
                <c:pt idx="17">
                  <c:v>1.0212691498194778E-3</c:v>
                </c:pt>
                <c:pt idx="18">
                  <c:v>6.8547767413465683E-3</c:v>
                </c:pt>
                <c:pt idx="19">
                  <c:v>-2.2851318253589115E-4</c:v>
                </c:pt>
                <c:pt idx="20">
                  <c:v>1.3840665224447721E-3</c:v>
                </c:pt>
                <c:pt idx="21">
                  <c:v>-1.7098668441166821E-3</c:v>
                </c:pt>
                <c:pt idx="22">
                  <c:v>-2.1609995752545036E-3</c:v>
                </c:pt>
                <c:pt idx="23">
                  <c:v>-1.3630109336499397E-3</c:v>
                </c:pt>
                <c:pt idx="24">
                  <c:v>2.3908777748644179E-3</c:v>
                </c:pt>
                <c:pt idx="25">
                  <c:v>1.4824618215571364E-3</c:v>
                </c:pt>
                <c:pt idx="26">
                  <c:v>1.2558639018065015E-3</c:v>
                </c:pt>
                <c:pt idx="27">
                  <c:v>-1.7096720166466012E-3</c:v>
                </c:pt>
                <c:pt idx="28">
                  <c:v>-1.1383848400062832E-3</c:v>
                </c:pt>
                <c:pt idx="29">
                  <c:v>-1.7048143964942938E-3</c:v>
                </c:pt>
                <c:pt idx="30">
                  <c:v>-9.0839093586823167E-4</c:v>
                </c:pt>
                <c:pt idx="31">
                  <c:v>-7.9415250223333154E-4</c:v>
                </c:pt>
                <c:pt idx="32">
                  <c:v>-5.6689933188511894E-4</c:v>
                </c:pt>
                <c:pt idx="33">
                  <c:v>5.6722088902814028E-4</c:v>
                </c:pt>
                <c:pt idx="34">
                  <c:v>7.9478368168287418E-4</c:v>
                </c:pt>
                <c:pt idx="35">
                  <c:v>1.4783246087993469E-3</c:v>
                </c:pt>
                <c:pt idx="36">
                  <c:v>2.2751087886230357E-4</c:v>
                </c:pt>
                <c:pt idx="37">
                  <c:v>1.7090763689695987E-3</c:v>
                </c:pt>
                <c:pt idx="38">
                  <c:v>-1.3654170454862505E-3</c:v>
                </c:pt>
                <c:pt idx="39">
                  <c:v>1.3672839583089454E-3</c:v>
                </c:pt>
                <c:pt idx="40">
                  <c:v>-3.7457928405032932E-3</c:v>
                </c:pt>
                <c:pt idx="41">
                  <c:v>-6.8066313503793903E-4</c:v>
                </c:pt>
                <c:pt idx="42">
                  <c:v>1.021907049055676E-3</c:v>
                </c:pt>
                <c:pt idx="43">
                  <c:v>-1.5844440054869934E-3</c:v>
                </c:pt>
                <c:pt idx="44">
                  <c:v>6.7952349399544028E-4</c:v>
                </c:pt>
                <c:pt idx="45">
                  <c:v>9.0681875365034568E-4</c:v>
                </c:pt>
                <c:pt idx="46">
                  <c:v>-1.1333237813210677E-4</c:v>
                </c:pt>
                <c:pt idx="47">
                  <c:v>1.1334522381587173E-4</c:v>
                </c:pt>
                <c:pt idx="48">
                  <c:v>-2.2618906548247794E-3</c:v>
                </c:pt>
                <c:pt idx="49">
                  <c:v>3.3946131080846641E-4</c:v>
                </c:pt>
                <c:pt idx="50">
                  <c:v>5.6594493480027427E-4</c:v>
                </c:pt>
                <c:pt idx="51">
                  <c:v>-1.130780414973656E-3</c:v>
                </c:pt>
                <c:pt idx="52">
                  <c:v>0</c:v>
                </c:pt>
                <c:pt idx="53">
                  <c:v>-2.2598454102134942E-4</c:v>
                </c:pt>
                <c:pt idx="54">
                  <c:v>5.6540583454344287E-4</c:v>
                </c:pt>
                <c:pt idx="55">
                  <c:v>0</c:v>
                </c:pt>
                <c:pt idx="56">
                  <c:v>1.0190999592834186E-3</c:v>
                </c:pt>
                <c:pt idx="57">
                  <c:v>2.2648506672565298E-4</c:v>
                </c:pt>
                <c:pt idx="58">
                  <c:v>-6.790620553749322E-4</c:v>
                </c:pt>
                <c:pt idx="59">
                  <c:v>1.473446220386185E-3</c:v>
                </c:pt>
                <c:pt idx="60">
                  <c:v>-5.8591053553049563E-3</c:v>
                </c:pt>
                <c:pt idx="61">
                  <c:v>1.1276033738267285E-4</c:v>
                </c:pt>
                <c:pt idx="62">
                  <c:v>2.1455562776281148E-3</c:v>
                </c:pt>
                <c:pt idx="63">
                  <c:v>2.7517495261467828E-3</c:v>
                </c:pt>
                <c:pt idx="64">
                  <c:v>2.947877013621693E-3</c:v>
                </c:pt>
                <c:pt idx="65">
                  <c:v>7.9436918313214656E-4</c:v>
                </c:pt>
                <c:pt idx="66">
                  <c:v>-3.6178851039843471E-3</c:v>
                </c:pt>
                <c:pt idx="67">
                  <c:v>-5.6502455781227783E-4</c:v>
                </c:pt>
                <c:pt idx="68">
                  <c:v>-1.9171529587077602E-3</c:v>
                </c:pt>
                <c:pt idx="69">
                  <c:v>-1.1265326504099197E-3</c:v>
                </c:pt>
                <c:pt idx="70">
                  <c:v>2.1449086864908135E-3</c:v>
                </c:pt>
                <c:pt idx="71">
                  <c:v>1.6962446669155922E-3</c:v>
                </c:pt>
                <c:pt idx="72">
                  <c:v>-1.6933722931941589E-3</c:v>
                </c:pt>
                <c:pt idx="73">
                  <c:v>1.3565036191489851E-3</c:v>
                </c:pt>
                <c:pt idx="74">
                  <c:v>1.2450915427342922E-3</c:v>
                </c:pt>
                <c:pt idx="75">
                  <c:v>-1.1305286244622109E-3</c:v>
                </c:pt>
                <c:pt idx="76">
                  <c:v>-3.2680455255914634E-3</c:v>
                </c:pt>
                <c:pt idx="77">
                  <c:v>-2.5851427287982382E-3</c:v>
                </c:pt>
                <c:pt idx="78">
                  <c:v>-3.472226411891711E-3</c:v>
                </c:pt>
                <c:pt idx="79">
                  <c:v>-1.1187541810084335E-3</c:v>
                </c:pt>
                <c:pt idx="80">
                  <c:v>-1.1175938814809775E-3</c:v>
                </c:pt>
                <c:pt idx="81">
                  <c:v>1.5671194601863138E-3</c:v>
                </c:pt>
                <c:pt idx="82">
                  <c:v>-1.3414305194945906E-3</c:v>
                </c:pt>
                <c:pt idx="83">
                  <c:v>2.1284090183188139E-3</c:v>
                </c:pt>
                <c:pt idx="84">
                  <c:v>-3.4706551059935449E-4</c:v>
                </c:pt>
                <c:pt idx="85">
                  <c:v>1.3432081826373831E-3</c:v>
                </c:pt>
                <c:pt idx="86">
                  <c:v>5.5973483797503354E-4</c:v>
                </c:pt>
                <c:pt idx="87">
                  <c:v>1.5704950171060389E-3</c:v>
                </c:pt>
                <c:pt idx="88">
                  <c:v>4.4894826638906381E-4</c:v>
                </c:pt>
                <c:pt idx="89">
                  <c:v>-6.7292964559804969E-4</c:v>
                </c:pt>
                <c:pt idx="90">
                  <c:v>-2.2423319800260032E-4</c:v>
                </c:pt>
                <c:pt idx="91">
                  <c:v>8.978173032845396E-4</c:v>
                </c:pt>
                <c:pt idx="92">
                  <c:v>1.3485023498742918E-3</c:v>
                </c:pt>
                <c:pt idx="93">
                  <c:v>5.6201693589726922E-4</c:v>
                </c:pt>
                <c:pt idx="94">
                  <c:v>1.013029899996217E-3</c:v>
                </c:pt>
                <c:pt idx="95">
                  <c:v>1.013886550451588E-3</c:v>
                </c:pt>
                <c:pt idx="96">
                  <c:v>6.765863628856759E-4</c:v>
                </c:pt>
                <c:pt idx="97">
                  <c:v>1.1260651035541453E-4</c:v>
                </c:pt>
                <c:pt idx="98">
                  <c:v>1.2417240693388593E-3</c:v>
                </c:pt>
                <c:pt idx="99">
                  <c:v>4.5183842649730669E-4</c:v>
                </c:pt>
                <c:pt idx="100">
                  <c:v>-1.1281112537257052E-3</c:v>
                </c:pt>
                <c:pt idx="101">
                  <c:v>2.71490194598346E-3</c:v>
                </c:pt>
                <c:pt idx="102">
                  <c:v>-5.652216887310844E-4</c:v>
                </c:pt>
                <c:pt idx="103">
                  <c:v>1.5852620810476897E-3</c:v>
                </c:pt>
                <c:pt idx="104">
                  <c:v>-3.394548541371655E-4</c:v>
                </c:pt>
                <c:pt idx="105">
                  <c:v>1.587147664859561E-3</c:v>
                </c:pt>
                <c:pt idx="106">
                  <c:v>2.49579991874413E-4</c:v>
                </c:pt>
                <c:pt idx="107">
                  <c:v>1.0198676044155662E-3</c:v>
                </c:pt>
                <c:pt idx="108">
                  <c:v>6.8025967697514522E-4</c:v>
                </c:pt>
                <c:pt idx="109">
                  <c:v>1.8175831252326884E-3</c:v>
                </c:pt>
                <c:pt idx="110">
                  <c:v>1.0234742413028854E-3</c:v>
                </c:pt>
                <c:pt idx="111">
                  <c:v>1.1361608904033484E-4</c:v>
                </c:pt>
                <c:pt idx="112">
                  <c:v>-4.547286339195185E-4</c:v>
                </c:pt>
                <c:pt idx="113">
                  <c:v>-3.4086420155532529E-4</c:v>
                </c:pt>
                <c:pt idx="114">
                  <c:v>3.4098042957719912E-4</c:v>
                </c:pt>
                <c:pt idx="115">
                  <c:v>1.1380751255844926E-3</c:v>
                </c:pt>
                <c:pt idx="116">
                  <c:v>2.2771516460625706E-4</c:v>
                </c:pt>
                <c:pt idx="117">
                  <c:v>-1.2504881632110251E-3</c:v>
                </c:pt>
                <c:pt idx="118">
                  <c:v>2.0505759780709109E-3</c:v>
                </c:pt>
                <c:pt idx="119">
                  <c:v>1.0262076338909756E-3</c:v>
                </c:pt>
                <c:pt idx="120">
                  <c:v>-1.821226733958077E-3</c:v>
                </c:pt>
                <c:pt idx="121">
                  <c:v>4.2295087742501118E-3</c:v>
                </c:pt>
                <c:pt idx="122">
                  <c:v>6.8625136900335774E-4</c:v>
                </c:pt>
                <c:pt idx="123">
                  <c:v>1.0306114975436483E-3</c:v>
                </c:pt>
                <c:pt idx="124">
                  <c:v>-1.1447614150038029E-4</c:v>
                </c:pt>
                <c:pt idx="125">
                  <c:v>-2.3984869209250966E-3</c:v>
                </c:pt>
                <c:pt idx="126">
                  <c:v>-2.2792516134205396E-3</c:v>
                </c:pt>
                <c:pt idx="127">
                  <c:v>7.9832940174668059E-4</c:v>
                </c:pt>
                <c:pt idx="128">
                  <c:v>-8.0910625332862205E-4</c:v>
                </c:pt>
                <c:pt idx="129">
                  <c:v>2.8515989191360966E-3</c:v>
                </c:pt>
                <c:pt idx="130">
                  <c:v>3.4221887161544143E-4</c:v>
                </c:pt>
                <c:pt idx="131">
                  <c:v>4.5665043525328259E-4</c:v>
                </c:pt>
                <c:pt idx="132">
                  <c:v>-5.7058841051996689E-4</c:v>
                </c:pt>
                <c:pt idx="133">
                  <c:v>3.4255120006380175E-4</c:v>
                </c:pt>
                <c:pt idx="134">
                  <c:v>1.028305524692985E-3</c:v>
                </c:pt>
                <c:pt idx="135">
                  <c:v>2.6344528796514578E-3</c:v>
                </c:pt>
                <c:pt idx="136">
                  <c:v>1.2616503552886657E-3</c:v>
                </c:pt>
                <c:pt idx="137">
                  <c:v>-1.8317136788198012E-3</c:v>
                </c:pt>
                <c:pt idx="138">
                  <c:v>5.7270210571496285E-4</c:v>
                </c:pt>
                <c:pt idx="139">
                  <c:v>2.7566877033203948E-3</c:v>
                </c:pt>
                <c:pt idx="140">
                  <c:v>1.1500689306747195E-3</c:v>
                </c:pt>
                <c:pt idx="141">
                  <c:v>3.230352427852501E-3</c:v>
                </c:pt>
                <c:pt idx="142">
                  <c:v>-3.1052848396745649E-3</c:v>
                </c:pt>
                <c:pt idx="143">
                  <c:v>-2.8668878120655735E-3</c:v>
                </c:pt>
                <c:pt idx="144">
                  <c:v>3.2211762046442192E-3</c:v>
                </c:pt>
                <c:pt idx="145">
                  <c:v>-4.4668085319539402E-3</c:v>
                </c:pt>
                <c:pt idx="146">
                  <c:v>-9.1531033492059757E-4</c:v>
                </c:pt>
                <c:pt idx="147">
                  <c:v>1.0307478234739213E-3</c:v>
                </c:pt>
                <c:pt idx="148">
                  <c:v>-4.1212689145073199E-4</c:v>
                </c:pt>
                <c:pt idx="149">
                  <c:v>-7.9938717665092916E-4</c:v>
                </c:pt>
                <c:pt idx="150">
                  <c:v>6.8559419409475143E-4</c:v>
                </c:pt>
                <c:pt idx="151">
                  <c:v>2.9796208530144738E-3</c:v>
                </c:pt>
                <c:pt idx="152">
                  <c:v>-3.5400000076455398E-3</c:v>
                </c:pt>
                <c:pt idx="153">
                  <c:v>-3.424435333227828E-4</c:v>
                </c:pt>
                <c:pt idx="154">
                  <c:v>1.6006083752361662E-3</c:v>
                </c:pt>
                <c:pt idx="155">
                  <c:v>-7.9948472320111915E-4</c:v>
                </c:pt>
                <c:pt idx="156">
                  <c:v>1.2580180607409913E-3</c:v>
                </c:pt>
                <c:pt idx="157">
                  <c:v>-1.5986879713225605E-3</c:v>
                </c:pt>
                <c:pt idx="158">
                  <c:v>-1.3686862920853496E-3</c:v>
                </c:pt>
                <c:pt idx="159">
                  <c:v>5.7062874063442336E-4</c:v>
                </c:pt>
                <c:pt idx="160">
                  <c:v>4.9312414996119328E-3</c:v>
                </c:pt>
                <c:pt idx="161">
                  <c:v>0</c:v>
                </c:pt>
                <c:pt idx="162">
                  <c:v>-3.2007406148094196E-3</c:v>
                </c:pt>
                <c:pt idx="163">
                  <c:v>1.0978858837500704E-2</c:v>
                </c:pt>
                <c:pt idx="164">
                  <c:v>2.5488408436790625E-3</c:v>
                </c:pt>
                <c:pt idx="165">
                  <c:v>9.2767145958292838E-4</c:v>
                </c:pt>
                <c:pt idx="166">
                  <c:v>3.1410988188502694E-3</c:v>
                </c:pt>
                <c:pt idx="167">
                  <c:v>-4.6516471166788376E-4</c:v>
                </c:pt>
                <c:pt idx="168">
                  <c:v>4.6729693517321416E-3</c:v>
                </c:pt>
                <c:pt idx="169">
                  <c:v>5.1667832373540386E-3</c:v>
                </c:pt>
                <c:pt idx="170">
                  <c:v>-9.286196843869941E-3</c:v>
                </c:pt>
                <c:pt idx="171">
                  <c:v>1.0457790351497893E-3</c:v>
                </c:pt>
                <c:pt idx="172">
                  <c:v>5.3738760979747139E-3</c:v>
                </c:pt>
                <c:pt idx="173">
                  <c:v>4.5767588854709685E-3</c:v>
                </c:pt>
                <c:pt idx="174">
                  <c:v>1.343970019149872E-2</c:v>
                </c:pt>
                <c:pt idx="175">
                  <c:v>1.0715409588883812E-3</c:v>
                </c:pt>
                <c:pt idx="176">
                  <c:v>2.2149062042072325E-2</c:v>
                </c:pt>
                <c:pt idx="177">
                  <c:v>1.695541929404544E-2</c:v>
                </c:pt>
                <c:pt idx="178">
                  <c:v>-6.182136767178308E-4</c:v>
                </c:pt>
                <c:pt idx="179">
                  <c:v>-2.4140053490000618E-2</c:v>
                </c:pt>
                <c:pt idx="180">
                  <c:v>-2.0685415356371129E-2</c:v>
                </c:pt>
                <c:pt idx="181">
                  <c:v>1.0510941611799218E-2</c:v>
                </c:pt>
                <c:pt idx="182">
                  <c:v>4.2201001389432918E-2</c:v>
                </c:pt>
                <c:pt idx="183">
                  <c:v>-5.438490775046427E-2</c:v>
                </c:pt>
                <c:pt idx="184">
                  <c:v>-1.8939801056628066E-2</c:v>
                </c:pt>
                <c:pt idx="185">
                  <c:v>-1.3444237259514893E-2</c:v>
                </c:pt>
                <c:pt idx="186">
                  <c:v>-2.1601358186696916E-3</c:v>
                </c:pt>
                <c:pt idx="187">
                  <c:v>6.8682523376440759E-3</c:v>
                </c:pt>
                <c:pt idx="188">
                  <c:v>3.7918439322817119E-3</c:v>
                </c:pt>
                <c:pt idx="189">
                  <c:v>-2.2989250259745052E-4</c:v>
                </c:pt>
                <c:pt idx="190">
                  <c:v>6.0095772416174278E-3</c:v>
                </c:pt>
                <c:pt idx="191">
                  <c:v>-6.5824632077280656E-4</c:v>
                </c:pt>
                <c:pt idx="192">
                  <c:v>6.6131702628747574E-3</c:v>
                </c:pt>
                <c:pt idx="193">
                  <c:v>1.161703631305071E-3</c:v>
                </c:pt>
                <c:pt idx="194">
                  <c:v>-5.8033142421098124E-4</c:v>
                </c:pt>
                <c:pt idx="195">
                  <c:v>8.1305592528742245E-4</c:v>
                </c:pt>
                <c:pt idx="196">
                  <c:v>3.146957932156746E-3</c:v>
                </c:pt>
                <c:pt idx="197">
                  <c:v>2.453394303887101E-3</c:v>
                </c:pt>
                <c:pt idx="198">
                  <c:v>2.4595239369906998E-3</c:v>
                </c:pt>
                <c:pt idx="199">
                  <c:v>-1.169616247406356E-4</c:v>
                </c:pt>
                <c:pt idx="200">
                  <c:v>1.5247910179501437E-3</c:v>
                </c:pt>
                <c:pt idx="201">
                  <c:v>1.0566295475417306E-3</c:v>
                </c:pt>
                <c:pt idx="202">
                  <c:v>9.4024904501948162E-4</c:v>
                </c:pt>
                <c:pt idx="203">
                  <c:v>-1.1738927533551349E-3</c:v>
                </c:pt>
                <c:pt idx="204">
                  <c:v>-1.6407628938600147E-3</c:v>
                </c:pt>
                <c:pt idx="205">
                  <c:v>1.5261400992306663E-3</c:v>
                </c:pt>
                <c:pt idx="206">
                  <c:v>3.0607108629427029E-3</c:v>
                </c:pt>
                <c:pt idx="207">
                  <c:v>9.4278542385740894E-4</c:v>
                </c:pt>
                <c:pt idx="208">
                  <c:v>-1.6470372397387402E-3</c:v>
                </c:pt>
                <c:pt idx="209">
                  <c:v>-3.0494864504521536E-3</c:v>
                </c:pt>
                <c:pt idx="210">
                  <c:v>-9.0237188962107972E-4</c:v>
                </c:pt>
                <c:pt idx="211">
                  <c:v>2.5791444277794774E-3</c:v>
                </c:pt>
                <c:pt idx="212">
                  <c:v>2.3453572556584665E-4</c:v>
                </c:pt>
                <c:pt idx="213">
                  <c:v>2.8222276078329858E-3</c:v>
                </c:pt>
                <c:pt idx="214">
                  <c:v>-1.7608043611826568E-3</c:v>
                </c:pt>
                <c:pt idx="215">
                  <c:v>3.2974831239659997E-3</c:v>
                </c:pt>
                <c:pt idx="216">
                  <c:v>1.5334970853740605E-3</c:v>
                </c:pt>
                <c:pt idx="217">
                  <c:v>1.7724678011232519E-3</c:v>
                </c:pt>
                <c:pt idx="218">
                  <c:v>8.2787666314649156E-4</c:v>
                </c:pt>
                <c:pt idx="219">
                  <c:v>2.4897167006396638E-3</c:v>
                </c:pt>
                <c:pt idx="220">
                  <c:v>-1.1872826645560189E-4</c:v>
                </c:pt>
                <c:pt idx="221">
                  <c:v>-5.9229798070798529E-4</c:v>
                </c:pt>
                <c:pt idx="222">
                  <c:v>1.542582858759717E-3</c:v>
                </c:pt>
                <c:pt idx="223">
                  <c:v>1.4257839537312506E-3</c:v>
                </c:pt>
                <c:pt idx="224">
                  <c:v>-5.9380167358697052E-4</c:v>
                </c:pt>
                <c:pt idx="225">
                  <c:v>1.6653188018292944E-3</c:v>
                </c:pt>
                <c:pt idx="226">
                  <c:v>1.1908883238101126E-3</c:v>
                </c:pt>
                <c:pt idx="227">
                  <c:v>-1.5458962766114871E-3</c:v>
                </c:pt>
                <c:pt idx="228">
                  <c:v>-8.3143370037909231E-4</c:v>
                </c:pt>
                <c:pt idx="229">
                  <c:v>-1.1866489113727947E-3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A6D-2F47-9172-15BC3D983B6D}"/>
            </c:ext>
          </c:extLst>
        </c:ser>
        <c:ser>
          <c:idx val="5"/>
          <c:order val="5"/>
          <c:tx>
            <c:strRef>
              <c:f>Data!$G$240</c:f>
              <c:strCache>
                <c:ptCount val="1"/>
                <c:pt idx="0">
                  <c:v>VGT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Data!$A$241:$A$470</c:f>
              <c:numCache>
                <c:formatCode>m/d/yy</c:formatCode>
                <c:ptCount val="230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</c:numCache>
            </c:numRef>
          </c:cat>
          <c:val>
            <c:numRef>
              <c:f>Data!$G$241:$G$470</c:f>
              <c:numCache>
                <c:formatCode>0.0000</c:formatCode>
                <c:ptCount val="230"/>
                <c:pt idx="0">
                  <c:v>8.2903352153828637E-3</c:v>
                </c:pt>
                <c:pt idx="1">
                  <c:v>6.7248822447373412E-3</c:v>
                </c:pt>
                <c:pt idx="2">
                  <c:v>7.409813963382441E-3</c:v>
                </c:pt>
                <c:pt idx="3">
                  <c:v>4.6794560070594401E-3</c:v>
                </c:pt>
                <c:pt idx="4">
                  <c:v>1.1868208457391819E-2</c:v>
                </c:pt>
                <c:pt idx="5">
                  <c:v>6.460665189246186E-4</c:v>
                </c:pt>
                <c:pt idx="6">
                  <c:v>-8.0266281141839931E-3</c:v>
                </c:pt>
                <c:pt idx="7">
                  <c:v>1.095313061706513E-2</c:v>
                </c:pt>
                <c:pt idx="8">
                  <c:v>-1.0411590481581308E-2</c:v>
                </c:pt>
                <c:pt idx="9">
                  <c:v>-2.892233680725124E-3</c:v>
                </c:pt>
                <c:pt idx="10">
                  <c:v>9.8380179795806953E-3</c:v>
                </c:pt>
                <c:pt idx="11">
                  <c:v>7.8702875884697921E-3</c:v>
                </c:pt>
                <c:pt idx="12">
                  <c:v>-7.7783893568718517E-3</c:v>
                </c:pt>
                <c:pt idx="13">
                  <c:v>2.4440976377952828E-2</c:v>
                </c:pt>
                <c:pt idx="14">
                  <c:v>-2.0666291647145327E-2</c:v>
                </c:pt>
                <c:pt idx="15">
                  <c:v>-1.0438871412594954E-2</c:v>
                </c:pt>
                <c:pt idx="16">
                  <c:v>4.6611130697127605E-3</c:v>
                </c:pt>
                <c:pt idx="17">
                  <c:v>3.1831403346150422E-2</c:v>
                </c:pt>
                <c:pt idx="18">
                  <c:v>3.9536939789837265E-2</c:v>
                </c:pt>
                <c:pt idx="19">
                  <c:v>1.8117291020928235E-2</c:v>
                </c:pt>
                <c:pt idx="20">
                  <c:v>2.0805900225038336E-3</c:v>
                </c:pt>
                <c:pt idx="21">
                  <c:v>-2.2599104195107862E-2</c:v>
                </c:pt>
                <c:pt idx="22">
                  <c:v>1.4170747358305176E-2</c:v>
                </c:pt>
                <c:pt idx="23">
                  <c:v>-3.9920797775945288E-2</c:v>
                </c:pt>
                <c:pt idx="24">
                  <c:v>4.4911907978596221E-3</c:v>
                </c:pt>
                <c:pt idx="25">
                  <c:v>-2.1594491118747759E-2</c:v>
                </c:pt>
                <c:pt idx="26">
                  <c:v>-5.9601303251630492E-4</c:v>
                </c:pt>
                <c:pt idx="27">
                  <c:v>-3.9679716551145189E-3</c:v>
                </c:pt>
                <c:pt idx="28">
                  <c:v>-3.5801906298736359E-3</c:v>
                </c:pt>
                <c:pt idx="29">
                  <c:v>1.278064262271785E-3</c:v>
                </c:pt>
                <c:pt idx="30">
                  <c:v>-1.5286423400105636E-2</c:v>
                </c:pt>
                <c:pt idx="31">
                  <c:v>-3.1822042033063181E-3</c:v>
                </c:pt>
                <c:pt idx="32">
                  <c:v>-3.7797689677484905E-3</c:v>
                </c:pt>
                <c:pt idx="33">
                  <c:v>-5.6076080675625936E-3</c:v>
                </c:pt>
                <c:pt idx="34">
                  <c:v>-4.8563738339168277E-3</c:v>
                </c:pt>
                <c:pt idx="35">
                  <c:v>2.5203309292811758E-2</c:v>
                </c:pt>
                <c:pt idx="36">
                  <c:v>1.6886776729559804E-2</c:v>
                </c:pt>
                <c:pt idx="37">
                  <c:v>4.3903068944588257E-3</c:v>
                </c:pt>
                <c:pt idx="38">
                  <c:v>1.8923096552781973E-2</c:v>
                </c:pt>
                <c:pt idx="39">
                  <c:v>-1.3774703727987619E-2</c:v>
                </c:pt>
                <c:pt idx="40">
                  <c:v>2.2722108095384958E-2</c:v>
                </c:pt>
                <c:pt idx="41">
                  <c:v>-2.30234367148851E-2</c:v>
                </c:pt>
                <c:pt idx="42">
                  <c:v>1.2457777654540599E-2</c:v>
                </c:pt>
                <c:pt idx="43">
                  <c:v>7.4398125332003819E-3</c:v>
                </c:pt>
                <c:pt idx="44">
                  <c:v>-2.741954838709702E-3</c:v>
                </c:pt>
                <c:pt idx="45">
                  <c:v>1.8530737540941873E-2</c:v>
                </c:pt>
                <c:pt idx="46">
                  <c:v>2.5195297339071429E-2</c:v>
                </c:pt>
                <c:pt idx="47">
                  <c:v>3.074649447326785E-3</c:v>
                </c:pt>
                <c:pt idx="48">
                  <c:v>-2.9892802515884397E-2</c:v>
                </c:pt>
                <c:pt idx="49">
                  <c:v>1.6593953046913752E-2</c:v>
                </c:pt>
                <c:pt idx="50">
                  <c:v>9.2140768943416006E-3</c:v>
                </c:pt>
                <c:pt idx="51">
                  <c:v>-1.4678572485562749E-2</c:v>
                </c:pt>
                <c:pt idx="52">
                  <c:v>-8.9646701768780115E-3</c:v>
                </c:pt>
                <c:pt idx="53">
                  <c:v>-1.4976080152981365E-2</c:v>
                </c:pt>
                <c:pt idx="54">
                  <c:v>1.0921447006572202E-2</c:v>
                </c:pt>
                <c:pt idx="55">
                  <c:v>2.127231506005069E-2</c:v>
                </c:pt>
                <c:pt idx="56">
                  <c:v>-8.0264684565051151E-3</c:v>
                </c:pt>
                <c:pt idx="57">
                  <c:v>-2.1093578996776916E-2</c:v>
                </c:pt>
                <c:pt idx="58">
                  <c:v>3.1571220942485038E-2</c:v>
                </c:pt>
                <c:pt idx="59">
                  <c:v>-4.3569845406891954E-2</c:v>
                </c:pt>
                <c:pt idx="60">
                  <c:v>-1.5894489657129609E-2</c:v>
                </c:pt>
                <c:pt idx="61">
                  <c:v>-5.9138139231264389E-2</c:v>
                </c:pt>
                <c:pt idx="62">
                  <c:v>7.1437579942570063E-3</c:v>
                </c:pt>
                <c:pt idx="63">
                  <c:v>2.3800082130044239E-2</c:v>
                </c:pt>
                <c:pt idx="64">
                  <c:v>3.0566606816190061E-3</c:v>
                </c:pt>
                <c:pt idx="65">
                  <c:v>9.6598802802953191E-3</c:v>
                </c:pt>
                <c:pt idx="66">
                  <c:v>-6.1683824656075812E-4</c:v>
                </c:pt>
                <c:pt idx="67">
                  <c:v>2.0683168720984503E-2</c:v>
                </c:pt>
                <c:pt idx="68">
                  <c:v>4.7762606662634412E-3</c:v>
                </c:pt>
                <c:pt idx="69">
                  <c:v>8.1317209222331946E-3</c:v>
                </c:pt>
                <c:pt idx="70">
                  <c:v>1.0407334839718658E-2</c:v>
                </c:pt>
                <c:pt idx="71">
                  <c:v>1.2891107491944432E-2</c:v>
                </c:pt>
                <c:pt idx="72">
                  <c:v>-1.564089874525584E-3</c:v>
                </c:pt>
                <c:pt idx="73">
                  <c:v>2.9740283818118561E-3</c:v>
                </c:pt>
                <c:pt idx="74">
                  <c:v>8.5701364665611672E-3</c:v>
                </c:pt>
                <c:pt idx="75">
                  <c:v>-2.4659928355993108E-3</c:v>
                </c:pt>
                <c:pt idx="76">
                  <c:v>2.4390387980654806E-3</c:v>
                </c:pt>
                <c:pt idx="77">
                  <c:v>2.1928026795564048E-2</c:v>
                </c:pt>
                <c:pt idx="78">
                  <c:v>-1.7701731664767996E-2</c:v>
                </c:pt>
                <c:pt idx="79">
                  <c:v>-3.1662524414255034E-3</c:v>
                </c:pt>
                <c:pt idx="80">
                  <c:v>-1.6159976555013385E-2</c:v>
                </c:pt>
                <c:pt idx="81">
                  <c:v>1.2052588703378575E-2</c:v>
                </c:pt>
                <c:pt idx="82">
                  <c:v>4.3869166496186057E-3</c:v>
                </c:pt>
                <c:pt idx="83">
                  <c:v>3.2762400841429137E-3</c:v>
                </c:pt>
                <c:pt idx="84">
                  <c:v>2.3402329331992235E-2</c:v>
                </c:pt>
                <c:pt idx="85">
                  <c:v>2.3537069170375718E-2</c:v>
                </c:pt>
                <c:pt idx="86">
                  <c:v>5.0167559148199779E-3</c:v>
                </c:pt>
                <c:pt idx="87">
                  <c:v>1.7114955657100139E-2</c:v>
                </c:pt>
                <c:pt idx="88">
                  <c:v>-1.1938963035460529E-2</c:v>
                </c:pt>
                <c:pt idx="89">
                  <c:v>1.6948032473585645E-2</c:v>
                </c:pt>
                <c:pt idx="90">
                  <c:v>-1.2898510801112019E-2</c:v>
                </c:pt>
                <c:pt idx="91">
                  <c:v>-2.458009249194187E-2</c:v>
                </c:pt>
                <c:pt idx="92">
                  <c:v>7.5297763488580052E-3</c:v>
                </c:pt>
                <c:pt idx="93">
                  <c:v>-9.6463166049813032E-3</c:v>
                </c:pt>
                <c:pt idx="94">
                  <c:v>2.6258519093886396E-2</c:v>
                </c:pt>
                <c:pt idx="95">
                  <c:v>5.9326632460293804E-3</c:v>
                </c:pt>
                <c:pt idx="96">
                  <c:v>-1.2622034977322271E-2</c:v>
                </c:pt>
                <c:pt idx="97">
                  <c:v>6.2450951548660471E-3</c:v>
                </c:pt>
                <c:pt idx="98">
                  <c:v>1.1965187766809509E-2</c:v>
                </c:pt>
                <c:pt idx="99">
                  <c:v>-2.2829026230941473E-2</c:v>
                </c:pt>
                <c:pt idx="100">
                  <c:v>-1.9391026022593744E-3</c:v>
                </c:pt>
                <c:pt idx="101">
                  <c:v>4.0329498175563569E-3</c:v>
                </c:pt>
                <c:pt idx="102">
                  <c:v>1.7367010946608408E-2</c:v>
                </c:pt>
                <c:pt idx="103">
                  <c:v>-9.1819682169747511E-3</c:v>
                </c:pt>
                <c:pt idx="104">
                  <c:v>1.5806341975589094E-2</c:v>
                </c:pt>
                <c:pt idx="105">
                  <c:v>5.4766188400326848E-3</c:v>
                </c:pt>
                <c:pt idx="106">
                  <c:v>2.3680137239471743E-3</c:v>
                </c:pt>
                <c:pt idx="107">
                  <c:v>1.815598039536917E-2</c:v>
                </c:pt>
                <c:pt idx="108">
                  <c:v>1.0185096913811826E-2</c:v>
                </c:pt>
                <c:pt idx="109">
                  <c:v>-1.8472760311650648E-2</c:v>
                </c:pt>
                <c:pt idx="110">
                  <c:v>1.3286356061725384E-2</c:v>
                </c:pt>
                <c:pt idx="111">
                  <c:v>-2.2600190537747034E-2</c:v>
                </c:pt>
                <c:pt idx="112">
                  <c:v>6.5718842120985567E-3</c:v>
                </c:pt>
                <c:pt idx="113">
                  <c:v>1.8517570780392473E-2</c:v>
                </c:pt>
                <c:pt idx="114">
                  <c:v>-6.6327589411012099E-3</c:v>
                </c:pt>
                <c:pt idx="115">
                  <c:v>5.4596071311452709E-3</c:v>
                </c:pt>
                <c:pt idx="116">
                  <c:v>-7.6886881004110768E-4</c:v>
                </c:pt>
                <c:pt idx="117">
                  <c:v>2.1047629718985657E-2</c:v>
                </c:pt>
                <c:pt idx="118">
                  <c:v>1.2452512406981241E-2</c:v>
                </c:pt>
                <c:pt idx="119">
                  <c:v>1.2299483325687251E-2</c:v>
                </c:pt>
                <c:pt idx="120">
                  <c:v>-5.6980855463332224E-2</c:v>
                </c:pt>
                <c:pt idx="121">
                  <c:v>1.488809076472584E-2</c:v>
                </c:pt>
                <c:pt idx="122">
                  <c:v>2.2419765848359285E-3</c:v>
                </c:pt>
                <c:pt idx="123">
                  <c:v>6.1384385587181355E-3</c:v>
                </c:pt>
                <c:pt idx="124">
                  <c:v>2.4162108270749126E-2</c:v>
                </c:pt>
                <c:pt idx="125">
                  <c:v>-9.8250553586379623E-3</c:v>
                </c:pt>
                <c:pt idx="126">
                  <c:v>9.3109181892132471E-3</c:v>
                </c:pt>
                <c:pt idx="127">
                  <c:v>8.9357882219502655E-3</c:v>
                </c:pt>
                <c:pt idx="128">
                  <c:v>3.2180441936530244E-3</c:v>
                </c:pt>
                <c:pt idx="129">
                  <c:v>1.2489728025391401E-2</c:v>
                </c:pt>
                <c:pt idx="130">
                  <c:v>-2.0128736770127845E-3</c:v>
                </c:pt>
                <c:pt idx="131">
                  <c:v>5.5663102083556787E-3</c:v>
                </c:pt>
                <c:pt idx="132">
                  <c:v>7.0116585213250932E-4</c:v>
                </c:pt>
                <c:pt idx="133">
                  <c:v>4.8929301700386795E-3</c:v>
                </c:pt>
                <c:pt idx="134">
                  <c:v>-1.2370969794008412E-2</c:v>
                </c:pt>
                <c:pt idx="135">
                  <c:v>2.2896211737677606E-2</c:v>
                </c:pt>
                <c:pt idx="136">
                  <c:v>-3.0356690519380619E-3</c:v>
                </c:pt>
                <c:pt idx="137">
                  <c:v>2.4103733643843033E-2</c:v>
                </c:pt>
                <c:pt idx="138">
                  <c:v>5.8887800328346045E-3</c:v>
                </c:pt>
                <c:pt idx="139">
                  <c:v>1.2042720016292703E-2</c:v>
                </c:pt>
                <c:pt idx="140">
                  <c:v>-1.7763408555208183E-2</c:v>
                </c:pt>
                <c:pt idx="141">
                  <c:v>-2.1490083447122672E-2</c:v>
                </c:pt>
                <c:pt idx="142">
                  <c:v>6.8811712347930367E-3</c:v>
                </c:pt>
                <c:pt idx="143">
                  <c:v>1.481392216709392E-2</c:v>
                </c:pt>
                <c:pt idx="144">
                  <c:v>1.7997977663460382E-2</c:v>
                </c:pt>
                <c:pt idx="145">
                  <c:v>7.2014881104471669E-3</c:v>
                </c:pt>
                <c:pt idx="146">
                  <c:v>1.5466008061514399E-2</c:v>
                </c:pt>
                <c:pt idx="147">
                  <c:v>1.2295284257115331E-2</c:v>
                </c:pt>
                <c:pt idx="148">
                  <c:v>-2.8719025924144409E-2</c:v>
                </c:pt>
                <c:pt idx="149">
                  <c:v>-6.2417943879204806E-3</c:v>
                </c:pt>
                <c:pt idx="150">
                  <c:v>4.2688929833876975E-2</c:v>
                </c:pt>
                <c:pt idx="151">
                  <c:v>-1.268225044210828E-2</c:v>
                </c:pt>
                <c:pt idx="152">
                  <c:v>1.1372815366747082E-2</c:v>
                </c:pt>
                <c:pt idx="153">
                  <c:v>1.9661727797218448E-2</c:v>
                </c:pt>
                <c:pt idx="154">
                  <c:v>-5.117988352013535E-3</c:v>
                </c:pt>
                <c:pt idx="155">
                  <c:v>3.7904056333754946E-2</c:v>
                </c:pt>
                <c:pt idx="156">
                  <c:v>-4.1094736392464047E-2</c:v>
                </c:pt>
                <c:pt idx="157">
                  <c:v>-1.659804200684669E-2</c:v>
                </c:pt>
                <c:pt idx="158">
                  <c:v>1.608867072683003E-2</c:v>
                </c:pt>
                <c:pt idx="159">
                  <c:v>1.0372186416000869E-2</c:v>
                </c:pt>
                <c:pt idx="160">
                  <c:v>-2.1659389272650688E-2</c:v>
                </c:pt>
                <c:pt idx="161">
                  <c:v>4.0596314545811203E-2</c:v>
                </c:pt>
                <c:pt idx="162">
                  <c:v>2.2678298075003789E-3</c:v>
                </c:pt>
                <c:pt idx="163">
                  <c:v>2.3623072971524178E-3</c:v>
                </c:pt>
                <c:pt idx="164">
                  <c:v>2.8703869139637076E-2</c:v>
                </c:pt>
                <c:pt idx="165">
                  <c:v>-7.5991987749008203E-3</c:v>
                </c:pt>
                <c:pt idx="166">
                  <c:v>8.5180936492729037E-2</c:v>
                </c:pt>
                <c:pt idx="167">
                  <c:v>-1.6129775401008638E-2</c:v>
                </c:pt>
                <c:pt idx="168">
                  <c:v>1.9566019028284417E-2</c:v>
                </c:pt>
                <c:pt idx="169">
                  <c:v>-4.7286383481882119E-2</c:v>
                </c:pt>
                <c:pt idx="170">
                  <c:v>-1.9616994059692885E-2</c:v>
                </c:pt>
                <c:pt idx="171">
                  <c:v>3.9584472039954438E-2</c:v>
                </c:pt>
                <c:pt idx="172">
                  <c:v>-4.4223809213262529E-2</c:v>
                </c:pt>
                <c:pt idx="173">
                  <c:v>6.1795335552667648E-2</c:v>
                </c:pt>
                <c:pt idx="174">
                  <c:v>4.8826791836089489E-4</c:v>
                </c:pt>
                <c:pt idx="175">
                  <c:v>0.10394098477424994</c:v>
                </c:pt>
                <c:pt idx="176">
                  <c:v>-8.8699054317486134E-3</c:v>
                </c:pt>
                <c:pt idx="177">
                  <c:v>-4.0256443613340492E-2</c:v>
                </c:pt>
                <c:pt idx="178">
                  <c:v>1.5923120699816646E-3</c:v>
                </c:pt>
                <c:pt idx="179">
                  <c:v>-3.3604763356218183E-2</c:v>
                </c:pt>
                <c:pt idx="180">
                  <c:v>6.0260067178467609E-2</c:v>
                </c:pt>
                <c:pt idx="181">
                  <c:v>-0.13486318805055417</c:v>
                </c:pt>
                <c:pt idx="182">
                  <c:v>0.11013952625744458</c:v>
                </c:pt>
                <c:pt idx="183">
                  <c:v>-9.8391251151779352E-2</c:v>
                </c:pt>
                <c:pt idx="184">
                  <c:v>-4.810872043766868E-2</c:v>
                </c:pt>
                <c:pt idx="185">
                  <c:v>6.3240169057740964E-2</c:v>
                </c:pt>
                <c:pt idx="186">
                  <c:v>-7.7089527135853944E-2</c:v>
                </c:pt>
                <c:pt idx="187">
                  <c:v>-2.1208642371591709E-2</c:v>
                </c:pt>
                <c:pt idx="188">
                  <c:v>-3.1280128231752739E-2</c:v>
                </c:pt>
                <c:pt idx="189">
                  <c:v>4.0800082859469643E-2</c:v>
                </c:pt>
                <c:pt idx="190">
                  <c:v>-3.6488993175724418E-2</c:v>
                </c:pt>
                <c:pt idx="191">
                  <c:v>5.2493177943919264E-2</c:v>
                </c:pt>
                <c:pt idx="192">
                  <c:v>8.7756621002116706E-3</c:v>
                </c:pt>
                <c:pt idx="193">
                  <c:v>-5.1755686281864166E-2</c:v>
                </c:pt>
                <c:pt idx="194">
                  <c:v>2.3191921149659615E-3</c:v>
                </c:pt>
                <c:pt idx="195">
                  <c:v>-3.1790404036781544E-2</c:v>
                </c:pt>
                <c:pt idx="196">
                  <c:v>-4.0917298197744242E-2</c:v>
                </c:pt>
                <c:pt idx="197">
                  <c:v>-2.2166525292702393E-2</c:v>
                </c:pt>
                <c:pt idx="198">
                  <c:v>-9.2601944974356667E-3</c:v>
                </c:pt>
                <c:pt idx="199">
                  <c:v>1.1177307118580015E-2</c:v>
                </c:pt>
                <c:pt idx="200">
                  <c:v>-3.6505264110313113E-3</c:v>
                </c:pt>
                <c:pt idx="201">
                  <c:v>4.0355697798083673E-3</c:v>
                </c:pt>
                <c:pt idx="202">
                  <c:v>-2.0323944717818843E-3</c:v>
                </c:pt>
                <c:pt idx="203">
                  <c:v>1.0642695924124715E-2</c:v>
                </c:pt>
                <c:pt idx="204">
                  <c:v>-1.826407565294622E-3</c:v>
                </c:pt>
                <c:pt idx="205">
                  <c:v>1.2453917391681243E-2</c:v>
                </c:pt>
                <c:pt idx="206">
                  <c:v>-9.3467008616940489E-3</c:v>
                </c:pt>
                <c:pt idx="207">
                  <c:v>8.0271403662752084E-3</c:v>
                </c:pt>
                <c:pt idx="208">
                  <c:v>4.7332189140533018E-3</c:v>
                </c:pt>
                <c:pt idx="209">
                  <c:v>2.6149123651332182E-2</c:v>
                </c:pt>
                <c:pt idx="210">
                  <c:v>1.2550104135357237E-2</c:v>
                </c:pt>
                <c:pt idx="211">
                  <c:v>-2.6913171530581294E-2</c:v>
                </c:pt>
                <c:pt idx="212">
                  <c:v>7.9878575214094791E-3</c:v>
                </c:pt>
                <c:pt idx="213">
                  <c:v>1.0043327416032798E-3</c:v>
                </c:pt>
                <c:pt idx="214">
                  <c:v>1.9012003474090194E-2</c:v>
                </c:pt>
                <c:pt idx="215">
                  <c:v>-2.3860686196243146E-2</c:v>
                </c:pt>
                <c:pt idx="216">
                  <c:v>-5.1602340692058412E-3</c:v>
                </c:pt>
                <c:pt idx="217">
                  <c:v>4.9552094870525427E-3</c:v>
                </c:pt>
                <c:pt idx="218">
                  <c:v>4.127361032528953E-3</c:v>
                </c:pt>
                <c:pt idx="219">
                  <c:v>-1.4636094937615582E-3</c:v>
                </c:pt>
                <c:pt idx="220">
                  <c:v>5.9278459121423887E-3</c:v>
                </c:pt>
                <c:pt idx="221">
                  <c:v>1.3707383124650391E-2</c:v>
                </c:pt>
                <c:pt idx="222">
                  <c:v>8.2544011551019373E-4</c:v>
                </c:pt>
                <c:pt idx="223">
                  <c:v>-5.3174987324245589E-3</c:v>
                </c:pt>
                <c:pt idx="224">
                  <c:v>1.3392440844716143E-2</c:v>
                </c:pt>
                <c:pt idx="225">
                  <c:v>-2.1743987246849584E-3</c:v>
                </c:pt>
                <c:pt idx="226">
                  <c:v>1.123456159485439E-2</c:v>
                </c:pt>
                <c:pt idx="227">
                  <c:v>1.0544971387781201E-2</c:v>
                </c:pt>
                <c:pt idx="228">
                  <c:v>-1.2112968350512941E-4</c:v>
                </c:pt>
                <c:pt idx="229">
                  <c:v>3.3235732599427772E-3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A6D-2F47-9172-15BC3D983B6D}"/>
            </c:ext>
          </c:extLst>
        </c:ser>
        <c:ser>
          <c:idx val="6"/>
          <c:order val="6"/>
          <c:tx>
            <c:strRef>
              <c:f>Data!$H$240</c:f>
              <c:strCache>
                <c:ptCount val="1"/>
                <c:pt idx="0">
                  <c:v>XNTK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Data!$A$241:$A$470</c:f>
              <c:numCache>
                <c:formatCode>m/d/yy</c:formatCode>
                <c:ptCount val="230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</c:numCache>
            </c:numRef>
          </c:cat>
          <c:val>
            <c:numRef>
              <c:f>Data!$H$241:$H$470</c:f>
              <c:numCache>
                <c:formatCode>0.0000</c:formatCode>
                <c:ptCount val="230"/>
                <c:pt idx="0">
                  <c:v>-4.3203128491620668E-3</c:v>
                </c:pt>
                <c:pt idx="1">
                  <c:v>1.5276443024319537E-2</c:v>
                </c:pt>
                <c:pt idx="2">
                  <c:v>-1.6610117401512387E-3</c:v>
                </c:pt>
                <c:pt idx="3">
                  <c:v>1.2459791414015077E-2</c:v>
                </c:pt>
                <c:pt idx="4">
                  <c:v>5.3024050832856931E-3</c:v>
                </c:pt>
                <c:pt idx="5">
                  <c:v>1.6164352899646333E-2</c:v>
                </c:pt>
                <c:pt idx="6">
                  <c:v>1.1053165607037297E-2</c:v>
                </c:pt>
                <c:pt idx="7">
                  <c:v>-8.1440330809091216E-3</c:v>
                </c:pt>
                <c:pt idx="8">
                  <c:v>1.2206665751215382E-2</c:v>
                </c:pt>
                <c:pt idx="9">
                  <c:v>5.9002233439677931E-3</c:v>
                </c:pt>
                <c:pt idx="10">
                  <c:v>6.5002567490550769E-3</c:v>
                </c:pt>
                <c:pt idx="11">
                  <c:v>7.0308955395327949E-3</c:v>
                </c:pt>
                <c:pt idx="12">
                  <c:v>1.0782552046766028E-2</c:v>
                </c:pt>
                <c:pt idx="13">
                  <c:v>-6.250539715065514E-3</c:v>
                </c:pt>
                <c:pt idx="14">
                  <c:v>2.6925667113418456E-2</c:v>
                </c:pt>
                <c:pt idx="15">
                  <c:v>-2.8034346589440151E-2</c:v>
                </c:pt>
                <c:pt idx="16">
                  <c:v>-2.4733345917028519E-2</c:v>
                </c:pt>
                <c:pt idx="17">
                  <c:v>3.6482434339993514E-3</c:v>
                </c:pt>
                <c:pt idx="18">
                  <c:v>3.3778756794467873E-2</c:v>
                </c:pt>
                <c:pt idx="19">
                  <c:v>3.5662767317553662E-2</c:v>
                </c:pt>
                <c:pt idx="20">
                  <c:v>2.1954174278968692E-2</c:v>
                </c:pt>
                <c:pt idx="21">
                  <c:v>3.2209888599028153E-3</c:v>
                </c:pt>
                <c:pt idx="22">
                  <c:v>-2.693773756193811E-2</c:v>
                </c:pt>
                <c:pt idx="23">
                  <c:v>1.7584699291704208E-2</c:v>
                </c:pt>
                <c:pt idx="24">
                  <c:v>-3.6701801876608875E-2</c:v>
                </c:pt>
                <c:pt idx="25">
                  <c:v>6.8556056612691608E-3</c:v>
                </c:pt>
                <c:pt idx="26">
                  <c:v>-1.6769428413161914E-2</c:v>
                </c:pt>
                <c:pt idx="27">
                  <c:v>2.6374350508953869E-3</c:v>
                </c:pt>
                <c:pt idx="28">
                  <c:v>-4.5942817671202852E-3</c:v>
                </c:pt>
                <c:pt idx="29">
                  <c:v>-4.8171455384434739E-3</c:v>
                </c:pt>
                <c:pt idx="30">
                  <c:v>2.4504696394561935E-4</c:v>
                </c:pt>
                <c:pt idx="31">
                  <c:v>-1.154342940450674E-2</c:v>
                </c:pt>
                <c:pt idx="32">
                  <c:v>-4.9000000787211588E-3</c:v>
                </c:pt>
                <c:pt idx="33">
                  <c:v>-1.0806515865022098E-2</c:v>
                </c:pt>
                <c:pt idx="34">
                  <c:v>-3.3261979090726057E-3</c:v>
                </c:pt>
                <c:pt idx="35">
                  <c:v>2.2223907012047391E-3</c:v>
                </c:pt>
                <c:pt idx="36">
                  <c:v>2.1319690164399423E-2</c:v>
                </c:pt>
                <c:pt idx="37">
                  <c:v>1.2143124683536002E-2</c:v>
                </c:pt>
                <c:pt idx="38">
                  <c:v>4.947213101477675E-3</c:v>
                </c:pt>
                <c:pt idx="39">
                  <c:v>2.2596973399611728E-2</c:v>
                </c:pt>
                <c:pt idx="40">
                  <c:v>-1.2325149694784265E-2</c:v>
                </c:pt>
                <c:pt idx="41">
                  <c:v>2.3787202457266492E-2</c:v>
                </c:pt>
                <c:pt idx="42">
                  <c:v>-3.1781393691442901E-2</c:v>
                </c:pt>
                <c:pt idx="43">
                  <c:v>2.0470053242945499E-2</c:v>
                </c:pt>
                <c:pt idx="44">
                  <c:v>7.4683610715715939E-3</c:v>
                </c:pt>
                <c:pt idx="45">
                  <c:v>3.4917731816005181E-3</c:v>
                </c:pt>
                <c:pt idx="46">
                  <c:v>1.8651870009157745E-2</c:v>
                </c:pt>
                <c:pt idx="47">
                  <c:v>2.4531107909855014E-2</c:v>
                </c:pt>
                <c:pt idx="48">
                  <c:v>5.8108438600854581E-3</c:v>
                </c:pt>
                <c:pt idx="49">
                  <c:v>-3.6271207030240345E-2</c:v>
                </c:pt>
                <c:pt idx="50">
                  <c:v>5.9802653661014584E-3</c:v>
                </c:pt>
                <c:pt idx="51">
                  <c:v>7.9937188832820451E-3</c:v>
                </c:pt>
                <c:pt idx="52">
                  <c:v>-2.1780527788855921E-3</c:v>
                </c:pt>
                <c:pt idx="53">
                  <c:v>-1.4002294386936454E-2</c:v>
                </c:pt>
                <c:pt idx="54">
                  <c:v>-1.7139472436146205E-2</c:v>
                </c:pt>
                <c:pt idx="55">
                  <c:v>2.2091827194433252E-2</c:v>
                </c:pt>
                <c:pt idx="56">
                  <c:v>2.839898017734617E-2</c:v>
                </c:pt>
                <c:pt idx="57">
                  <c:v>-4.9452034450355618E-3</c:v>
                </c:pt>
                <c:pt idx="58">
                  <c:v>-1.4018274351328979E-2</c:v>
                </c:pt>
                <c:pt idx="59">
                  <c:v>3.3846431893691471E-2</c:v>
                </c:pt>
                <c:pt idx="60">
                  <c:v>-6.1739896939142822E-2</c:v>
                </c:pt>
                <c:pt idx="61">
                  <c:v>-1.226331242914187E-2</c:v>
                </c:pt>
                <c:pt idx="62">
                  <c:v>-5.3906830625021711E-2</c:v>
                </c:pt>
                <c:pt idx="63">
                  <c:v>7.8990330570329059E-4</c:v>
                </c:pt>
                <c:pt idx="64">
                  <c:v>1.5236603544791441E-2</c:v>
                </c:pt>
                <c:pt idx="65">
                  <c:v>1.3573858365116993E-2</c:v>
                </c:pt>
                <c:pt idx="66">
                  <c:v>8.9388026972434653E-3</c:v>
                </c:pt>
                <c:pt idx="67">
                  <c:v>-5.8698649164043264E-3</c:v>
                </c:pt>
                <c:pt idx="68">
                  <c:v>3.6329853787242426E-2</c:v>
                </c:pt>
                <c:pt idx="69">
                  <c:v>1.3442914947610882E-2</c:v>
                </c:pt>
                <c:pt idx="70">
                  <c:v>5.2505097595459656E-3</c:v>
                </c:pt>
                <c:pt idx="71">
                  <c:v>5.0173201249366544E-3</c:v>
                </c:pt>
                <c:pt idx="72">
                  <c:v>1.4480030934275861E-2</c:v>
                </c:pt>
                <c:pt idx="73">
                  <c:v>-2.5385556051275189E-3</c:v>
                </c:pt>
                <c:pt idx="74">
                  <c:v>1.0168942828191106E-2</c:v>
                </c:pt>
                <c:pt idx="75">
                  <c:v>2.3809475499167169E-2</c:v>
                </c:pt>
                <c:pt idx="76">
                  <c:v>-2.1679965437293933E-3</c:v>
                </c:pt>
                <c:pt idx="77">
                  <c:v>-2.7100180396782064E-4</c:v>
                </c:pt>
                <c:pt idx="78">
                  <c:v>3.2929203761765807E-2</c:v>
                </c:pt>
                <c:pt idx="79">
                  <c:v>-1.9571983325930135E-2</c:v>
                </c:pt>
                <c:pt idx="80">
                  <c:v>-6.2710589392768719E-3</c:v>
                </c:pt>
                <c:pt idx="81">
                  <c:v>-1.8290502279005895E-2</c:v>
                </c:pt>
                <c:pt idx="82">
                  <c:v>5.3820910365412773E-3</c:v>
                </c:pt>
                <c:pt idx="83">
                  <c:v>2.9690175748333467E-3</c:v>
                </c:pt>
                <c:pt idx="84">
                  <c:v>9.3533922898468465E-3</c:v>
                </c:pt>
                <c:pt idx="85">
                  <c:v>1.9629640729893861E-2</c:v>
                </c:pt>
                <c:pt idx="86">
                  <c:v>2.0412309358068172E-3</c:v>
                </c:pt>
                <c:pt idx="87">
                  <c:v>2.4181227781463308E-3</c:v>
                </c:pt>
                <c:pt idx="88">
                  <c:v>2.0694914634100454E-2</c:v>
                </c:pt>
                <c:pt idx="89">
                  <c:v>-1.6433257661689623E-2</c:v>
                </c:pt>
                <c:pt idx="90">
                  <c:v>2.881846022962738E-2</c:v>
                </c:pt>
                <c:pt idx="91">
                  <c:v>-9.9857718585014514E-3</c:v>
                </c:pt>
                <c:pt idx="92">
                  <c:v>-2.394877196666928E-2</c:v>
                </c:pt>
                <c:pt idx="93">
                  <c:v>5.1315744405827455E-3</c:v>
                </c:pt>
                <c:pt idx="94">
                  <c:v>-1.6787474149970526E-2</c:v>
                </c:pt>
                <c:pt idx="95">
                  <c:v>3.8586172035578528E-2</c:v>
                </c:pt>
                <c:pt idx="96">
                  <c:v>9.5366925977178967E-4</c:v>
                </c:pt>
                <c:pt idx="97">
                  <c:v>-1.094131677681911E-2</c:v>
                </c:pt>
                <c:pt idx="98">
                  <c:v>5.66195250260225E-4</c:v>
                </c:pt>
                <c:pt idx="99">
                  <c:v>7.8950548246122382E-3</c:v>
                </c:pt>
                <c:pt idx="100">
                  <c:v>-3.0970597644320547E-2</c:v>
                </c:pt>
                <c:pt idx="101">
                  <c:v>1.0148944592323191E-2</c:v>
                </c:pt>
                <c:pt idx="102">
                  <c:v>1.435585258683088E-2</c:v>
                </c:pt>
                <c:pt idx="103">
                  <c:v>1.6122913683807447E-2</c:v>
                </c:pt>
                <c:pt idx="104">
                  <c:v>-7.5245868661985189E-3</c:v>
                </c:pt>
                <c:pt idx="105">
                  <c:v>2.9919500422002344E-2</c:v>
                </c:pt>
                <c:pt idx="106">
                  <c:v>1.2213356324570679E-2</c:v>
                </c:pt>
                <c:pt idx="107">
                  <c:v>1.3484899541357957E-2</c:v>
                </c:pt>
                <c:pt idx="108">
                  <c:v>2.4010762744939473E-2</c:v>
                </c:pt>
                <c:pt idx="109">
                  <c:v>7.8936262091498823E-3</c:v>
                </c:pt>
                <c:pt idx="110">
                  <c:v>-2.0050871213551959E-2</c:v>
                </c:pt>
                <c:pt idx="111">
                  <c:v>1.0075082196855104E-2</c:v>
                </c:pt>
                <c:pt idx="112">
                  <c:v>-2.0048422201973667E-2</c:v>
                </c:pt>
                <c:pt idx="113">
                  <c:v>5.3682042674579903E-3</c:v>
                </c:pt>
                <c:pt idx="114">
                  <c:v>9.1378273680517673E-3</c:v>
                </c:pt>
                <c:pt idx="115">
                  <c:v>-6.1204811548756311E-4</c:v>
                </c:pt>
                <c:pt idx="116">
                  <c:v>5.9506127090406579E-3</c:v>
                </c:pt>
                <c:pt idx="117">
                  <c:v>9.9470692915228521E-3</c:v>
                </c:pt>
                <c:pt idx="118">
                  <c:v>1.5574045756366076E-2</c:v>
                </c:pt>
                <c:pt idx="119">
                  <c:v>1.8869994169155229E-2</c:v>
                </c:pt>
                <c:pt idx="120">
                  <c:v>1.0509122615217935E-2</c:v>
                </c:pt>
                <c:pt idx="121">
                  <c:v>-5.5851068300990465E-2</c:v>
                </c:pt>
                <c:pt idx="122">
                  <c:v>1.6216285589704005E-2</c:v>
                </c:pt>
                <c:pt idx="123">
                  <c:v>3.7563419600611402E-3</c:v>
                </c:pt>
                <c:pt idx="124">
                  <c:v>8.8420221735808664E-3</c:v>
                </c:pt>
                <c:pt idx="125">
                  <c:v>2.1176067452416621E-2</c:v>
                </c:pt>
                <c:pt idx="126">
                  <c:v>-5.5586307217588673E-3</c:v>
                </c:pt>
                <c:pt idx="127">
                  <c:v>8.4079321405936772E-3</c:v>
                </c:pt>
                <c:pt idx="128">
                  <c:v>9.3569017195051646E-3</c:v>
                </c:pt>
                <c:pt idx="129">
                  <c:v>2.508800367557231E-3</c:v>
                </c:pt>
                <c:pt idx="130">
                  <c:v>2.1276574130343139E-2</c:v>
                </c:pt>
                <c:pt idx="131">
                  <c:v>-6.9690386533693797E-3</c:v>
                </c:pt>
                <c:pt idx="132">
                  <c:v>3.5523670227827083E-3</c:v>
                </c:pt>
                <c:pt idx="133">
                  <c:v>-2.1047663664483509E-3</c:v>
                </c:pt>
                <c:pt idx="134">
                  <c:v>-1.2170746377419255E-3</c:v>
                </c:pt>
                <c:pt idx="135">
                  <c:v>-1.2887703742230833E-2</c:v>
                </c:pt>
                <c:pt idx="136">
                  <c:v>2.0622036153485825E-2</c:v>
                </c:pt>
                <c:pt idx="137">
                  <c:v>1.4511381323974116E-3</c:v>
                </c:pt>
                <c:pt idx="138">
                  <c:v>2.5646939774267026E-2</c:v>
                </c:pt>
                <c:pt idx="139">
                  <c:v>1.9502526016282461E-3</c:v>
                </c:pt>
                <c:pt idx="140">
                  <c:v>1.4902735614265208E-2</c:v>
                </c:pt>
                <c:pt idx="141">
                  <c:v>-1.3212350226482044E-2</c:v>
                </c:pt>
                <c:pt idx="142">
                  <c:v>-2.4324626688324531E-2</c:v>
                </c:pt>
                <c:pt idx="143">
                  <c:v>1.1565971538166027E-2</c:v>
                </c:pt>
                <c:pt idx="144">
                  <c:v>1.9184080398978263E-2</c:v>
                </c:pt>
                <c:pt idx="145">
                  <c:v>1.3231876422596853E-2</c:v>
                </c:pt>
                <c:pt idx="146">
                  <c:v>1.1848368468652627E-2</c:v>
                </c:pt>
                <c:pt idx="147">
                  <c:v>1.650009043184044E-2</c:v>
                </c:pt>
                <c:pt idx="148">
                  <c:v>1.8273178830289238E-2</c:v>
                </c:pt>
                <c:pt idx="149">
                  <c:v>-3.8783470675414371E-2</c:v>
                </c:pt>
                <c:pt idx="150">
                  <c:v>-1.1996312077207114E-2</c:v>
                </c:pt>
                <c:pt idx="151">
                  <c:v>3.8210496124585012E-2</c:v>
                </c:pt>
                <c:pt idx="152">
                  <c:v>-1.7348001309215686E-2</c:v>
                </c:pt>
                <c:pt idx="153">
                  <c:v>1.12954336521521E-2</c:v>
                </c:pt>
                <c:pt idx="154">
                  <c:v>1.6613756273048865E-2</c:v>
                </c:pt>
                <c:pt idx="155">
                  <c:v>-7.7576060121670844E-3</c:v>
                </c:pt>
                <c:pt idx="156">
                  <c:v>4.0353029756943215E-2</c:v>
                </c:pt>
                <c:pt idx="157">
                  <c:v>-4.7447412209008021E-2</c:v>
                </c:pt>
                <c:pt idx="158">
                  <c:v>-6.4447265450269251E-3</c:v>
                </c:pt>
                <c:pt idx="159">
                  <c:v>1.1956544037912846E-2</c:v>
                </c:pt>
                <c:pt idx="160">
                  <c:v>1.9830047735028899E-2</c:v>
                </c:pt>
                <c:pt idx="161">
                  <c:v>-9.3947594920637412E-3</c:v>
                </c:pt>
                <c:pt idx="162">
                  <c:v>4.5941685598268271E-2</c:v>
                </c:pt>
                <c:pt idx="163">
                  <c:v>2.0312481160890527E-2</c:v>
                </c:pt>
                <c:pt idx="164">
                  <c:v>-2.6026753195859003E-4</c:v>
                </c:pt>
                <c:pt idx="165">
                  <c:v>2.5771128774672174E-2</c:v>
                </c:pt>
                <c:pt idx="166">
                  <c:v>2.6713993544206458E-4</c:v>
                </c:pt>
                <c:pt idx="167">
                  <c:v>7.7731358127686265E-2</c:v>
                </c:pt>
                <c:pt idx="168">
                  <c:v>-1.5308282073360975E-2</c:v>
                </c:pt>
                <c:pt idx="169">
                  <c:v>1.0310747940817419E-2</c:v>
                </c:pt>
                <c:pt idx="170">
                  <c:v>-4.6038236403851462E-2</c:v>
                </c:pt>
                <c:pt idx="171">
                  <c:v>-9.874204302588287E-3</c:v>
                </c:pt>
                <c:pt idx="172">
                  <c:v>2.737635390427464E-2</c:v>
                </c:pt>
                <c:pt idx="173">
                  <c:v>-4.3975070648938394E-2</c:v>
                </c:pt>
                <c:pt idx="174">
                  <c:v>5.420157668489415E-2</c:v>
                </c:pt>
                <c:pt idx="175">
                  <c:v>-2.6537540892899781E-3</c:v>
                </c:pt>
                <c:pt idx="176">
                  <c:v>8.4861276025722604E-2</c:v>
                </c:pt>
                <c:pt idx="177">
                  <c:v>1.9134845664095047E-2</c:v>
                </c:pt>
                <c:pt idx="178">
                  <c:v>-2.0386708099803728E-2</c:v>
                </c:pt>
                <c:pt idx="179">
                  <c:v>3.1142985632514768E-2</c:v>
                </c:pt>
                <c:pt idx="180">
                  <c:v>-5.7666845159373911E-2</c:v>
                </c:pt>
                <c:pt idx="181">
                  <c:v>6.4511094994873106E-2</c:v>
                </c:pt>
                <c:pt idx="182">
                  <c:v>-0.13381154291725966</c:v>
                </c:pt>
                <c:pt idx="183">
                  <c:v>8.2296184003010656E-2</c:v>
                </c:pt>
                <c:pt idx="184">
                  <c:v>-0.10014488124074886</c:v>
                </c:pt>
                <c:pt idx="185">
                  <c:v>-4.4928274231287722E-2</c:v>
                </c:pt>
                <c:pt idx="186">
                  <c:v>5.7070614670174366E-2</c:v>
                </c:pt>
                <c:pt idx="187">
                  <c:v>-7.6308700312232025E-2</c:v>
                </c:pt>
                <c:pt idx="188">
                  <c:v>-2.4805159295074944E-2</c:v>
                </c:pt>
                <c:pt idx="189">
                  <c:v>-2.9764109269005901E-2</c:v>
                </c:pt>
                <c:pt idx="190">
                  <c:v>4.3557386500288751E-2</c:v>
                </c:pt>
                <c:pt idx="191">
                  <c:v>-3.1150784677630258E-2</c:v>
                </c:pt>
                <c:pt idx="192">
                  <c:v>4.3035820006830698E-2</c:v>
                </c:pt>
                <c:pt idx="193">
                  <c:v>6.7891459971266598E-3</c:v>
                </c:pt>
                <c:pt idx="194">
                  <c:v>-4.8731708479334786E-2</c:v>
                </c:pt>
                <c:pt idx="195">
                  <c:v>4.4822144863750591E-3</c:v>
                </c:pt>
                <c:pt idx="196">
                  <c:v>-2.7863789742581573E-2</c:v>
                </c:pt>
                <c:pt idx="197">
                  <c:v>-4.4064436024116312E-2</c:v>
                </c:pt>
                <c:pt idx="198">
                  <c:v>-2.3337971804509687E-2</c:v>
                </c:pt>
                <c:pt idx="199">
                  <c:v>-1.2683633359294037E-2</c:v>
                </c:pt>
                <c:pt idx="200">
                  <c:v>1.7202375336094918E-2</c:v>
                </c:pt>
                <c:pt idx="201">
                  <c:v>2.2629357187428363E-3</c:v>
                </c:pt>
                <c:pt idx="202">
                  <c:v>1.6190212868025932E-3</c:v>
                </c:pt>
                <c:pt idx="203">
                  <c:v>1.0805608333000944E-3</c:v>
                </c:pt>
                <c:pt idx="204">
                  <c:v>1.5247833630200491E-2</c:v>
                </c:pt>
                <c:pt idx="205">
                  <c:v>7.2928888168682458E-3</c:v>
                </c:pt>
                <c:pt idx="206">
                  <c:v>1.3097452442819872E-2</c:v>
                </c:pt>
                <c:pt idx="207">
                  <c:v>-8.2158086899163339E-3</c:v>
                </c:pt>
                <c:pt idx="208">
                  <c:v>7.269097935982868E-3</c:v>
                </c:pt>
                <c:pt idx="209">
                  <c:v>-5.1179533905619592E-3</c:v>
                </c:pt>
                <c:pt idx="210">
                  <c:v>3.3459839783585424E-2</c:v>
                </c:pt>
                <c:pt idx="211">
                  <c:v>2.5710579329089545E-2</c:v>
                </c:pt>
                <c:pt idx="212">
                  <c:v>-2.0674545460406757E-2</c:v>
                </c:pt>
                <c:pt idx="213">
                  <c:v>9.3262427218719478E-3</c:v>
                </c:pt>
                <c:pt idx="214">
                  <c:v>-3.8323971866044675E-3</c:v>
                </c:pt>
                <c:pt idx="215">
                  <c:v>2.0019003875758796E-2</c:v>
                </c:pt>
                <c:pt idx="216">
                  <c:v>-2.7867404300120063E-2</c:v>
                </c:pt>
                <c:pt idx="217">
                  <c:v>-9.3543617887658411E-3</c:v>
                </c:pt>
                <c:pt idx="218">
                  <c:v>3.5490252407131204E-3</c:v>
                </c:pt>
                <c:pt idx="219">
                  <c:v>4.2537407945194717E-3</c:v>
                </c:pt>
                <c:pt idx="220">
                  <c:v>2.4203817985872025E-3</c:v>
                </c:pt>
                <c:pt idx="221">
                  <c:v>4.8639483868844931E-3</c:v>
                </c:pt>
                <c:pt idx="222">
                  <c:v>1.041412579320908E-2</c:v>
                </c:pt>
                <c:pt idx="223">
                  <c:v>-5.8165706179019918E-3</c:v>
                </c:pt>
                <c:pt idx="224">
                  <c:v>-1.858035887760513E-3</c:v>
                </c:pt>
                <c:pt idx="225">
                  <c:v>1.5087294591424749E-2</c:v>
                </c:pt>
                <c:pt idx="226">
                  <c:v>-3.0551925041445447E-3</c:v>
                </c:pt>
                <c:pt idx="227">
                  <c:v>6.7431230291843764E-3</c:v>
                </c:pt>
                <c:pt idx="228">
                  <c:v>7.5088829297067722E-3</c:v>
                </c:pt>
                <c:pt idx="229">
                  <c:v>8.1712797423381858E-3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A6D-2F47-9172-15BC3D983B6D}"/>
            </c:ext>
          </c:extLst>
        </c:ser>
        <c:ser>
          <c:idx val="7"/>
          <c:order val="7"/>
          <c:tx>
            <c:strRef>
              <c:f>Data!$I$240</c:f>
              <c:strCache>
                <c:ptCount val="1"/>
                <c:pt idx="0">
                  <c:v>QQQ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Data!$A$241:$A$470</c:f>
              <c:numCache>
                <c:formatCode>m/d/yy</c:formatCode>
                <c:ptCount val="230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</c:numCache>
            </c:numRef>
          </c:cat>
          <c:val>
            <c:numRef>
              <c:f>Data!$I$241:$I$470</c:f>
              <c:numCache>
                <c:formatCode>0.0000</c:formatCode>
                <c:ptCount val="230"/>
                <c:pt idx="0">
                  <c:v>1.2852270861630829E-3</c:v>
                </c:pt>
                <c:pt idx="1">
                  <c:v>1.2816220759899502E-2</c:v>
                </c:pt>
                <c:pt idx="2">
                  <c:v>2.0400153158751928E-3</c:v>
                </c:pt>
                <c:pt idx="3">
                  <c:v>9.2142939422652278E-3</c:v>
                </c:pt>
                <c:pt idx="4">
                  <c:v>6.1466295169399967E-3</c:v>
                </c:pt>
                <c:pt idx="5">
                  <c:v>1.4050021657941714E-2</c:v>
                </c:pt>
                <c:pt idx="6">
                  <c:v>3.447207048578466E-5</c:v>
                </c:pt>
                <c:pt idx="7">
                  <c:v>-6.8404130439767936E-3</c:v>
                </c:pt>
                <c:pt idx="8">
                  <c:v>7.8246875921902104E-3</c:v>
                </c:pt>
                <c:pt idx="9">
                  <c:v>-7.3904406244050423E-3</c:v>
                </c:pt>
                <c:pt idx="10">
                  <c:v>-3.1719746314335267E-3</c:v>
                </c:pt>
                <c:pt idx="11">
                  <c:v>7.8026296862420451E-3</c:v>
                </c:pt>
                <c:pt idx="12">
                  <c:v>8.7725348565715726E-3</c:v>
                </c:pt>
                <c:pt idx="13">
                  <c:v>-4.6935945370792541E-3</c:v>
                </c:pt>
                <c:pt idx="14">
                  <c:v>2.2369616502699263E-2</c:v>
                </c:pt>
                <c:pt idx="15">
                  <c:v>-1.7914629999856276E-2</c:v>
                </c:pt>
                <c:pt idx="16">
                  <c:v>-2.0433757532013076E-2</c:v>
                </c:pt>
                <c:pt idx="17">
                  <c:v>7.4720604909099693E-4</c:v>
                </c:pt>
                <c:pt idx="18">
                  <c:v>2.6070931287568454E-2</c:v>
                </c:pt>
                <c:pt idx="19">
                  <c:v>4.463866837004199E-2</c:v>
                </c:pt>
                <c:pt idx="20">
                  <c:v>1.7297513925947659E-2</c:v>
                </c:pt>
                <c:pt idx="21">
                  <c:v>2.2273590796020944E-3</c:v>
                </c:pt>
                <c:pt idx="22">
                  <c:v>-2.5362746913994063E-2</c:v>
                </c:pt>
                <c:pt idx="23">
                  <c:v>1.7486378065470213E-2</c:v>
                </c:pt>
                <c:pt idx="24">
                  <c:v>-3.8986729088138022E-2</c:v>
                </c:pt>
                <c:pt idx="25">
                  <c:v>7.8083324141321976E-3</c:v>
                </c:pt>
                <c:pt idx="26">
                  <c:v>-1.4996098721503618E-2</c:v>
                </c:pt>
                <c:pt idx="27">
                  <c:v>1.9705715173268827E-3</c:v>
                </c:pt>
                <c:pt idx="28">
                  <c:v>-3.5219395226888322E-5</c:v>
                </c:pt>
                <c:pt idx="29">
                  <c:v>-7.735381910125152E-4</c:v>
                </c:pt>
                <c:pt idx="30">
                  <c:v>2.149457455227342E-3</c:v>
                </c:pt>
                <c:pt idx="31">
                  <c:v>-1.6325333044770397E-2</c:v>
                </c:pt>
                <c:pt idx="32">
                  <c:v>-5.4808547642704467E-3</c:v>
                </c:pt>
                <c:pt idx="33">
                  <c:v>-6.7109224591585448E-3</c:v>
                </c:pt>
                <c:pt idx="34">
                  <c:v>-8.3525434329688297E-3</c:v>
                </c:pt>
                <c:pt idx="35">
                  <c:v>-3.3986351250982953E-5</c:v>
                </c:pt>
                <c:pt idx="36">
                  <c:v>3.0870492029800852E-2</c:v>
                </c:pt>
                <c:pt idx="37">
                  <c:v>1.5280149741940188E-2</c:v>
                </c:pt>
                <c:pt idx="38">
                  <c:v>5.3229170148689298E-3</c:v>
                </c:pt>
                <c:pt idx="39">
                  <c:v>1.7299058477990022E-2</c:v>
                </c:pt>
                <c:pt idx="40">
                  <c:v>-1.7846944348273209E-2</c:v>
                </c:pt>
                <c:pt idx="41">
                  <c:v>2.1326258768008914E-2</c:v>
                </c:pt>
                <c:pt idx="42">
                  <c:v>-2.8131096545615564E-2</c:v>
                </c:pt>
                <c:pt idx="43">
                  <c:v>1.5872459197703182E-2</c:v>
                </c:pt>
                <c:pt idx="44">
                  <c:v>6.8490085805829569E-3</c:v>
                </c:pt>
                <c:pt idx="45">
                  <c:v>-4.5093793141682834E-3</c:v>
                </c:pt>
                <c:pt idx="46">
                  <c:v>2.0768942559794862E-2</c:v>
                </c:pt>
                <c:pt idx="47">
                  <c:v>2.3248738276758461E-2</c:v>
                </c:pt>
                <c:pt idx="48">
                  <c:v>4.6563104988444444E-3</c:v>
                </c:pt>
                <c:pt idx="49">
                  <c:v>-3.0534375602326205E-2</c:v>
                </c:pt>
                <c:pt idx="50">
                  <c:v>1.8578747763494784E-2</c:v>
                </c:pt>
                <c:pt idx="51">
                  <c:v>2.3982276463864185E-3</c:v>
                </c:pt>
                <c:pt idx="52">
                  <c:v>-1.2762695733431076E-2</c:v>
                </c:pt>
                <c:pt idx="53">
                  <c:v>-1.5622075795969397E-2</c:v>
                </c:pt>
                <c:pt idx="54">
                  <c:v>-1.5946438156284989E-2</c:v>
                </c:pt>
                <c:pt idx="55">
                  <c:v>1.4173549728542642E-2</c:v>
                </c:pt>
                <c:pt idx="56">
                  <c:v>1.7415388393475093E-2</c:v>
                </c:pt>
                <c:pt idx="57">
                  <c:v>-6.9397959453593077E-3</c:v>
                </c:pt>
                <c:pt idx="58">
                  <c:v>-1.9936695337255367E-2</c:v>
                </c:pt>
                <c:pt idx="59">
                  <c:v>2.9375783098687054E-2</c:v>
                </c:pt>
                <c:pt idx="60">
                  <c:v>-4.8063952411423166E-2</c:v>
                </c:pt>
                <c:pt idx="61">
                  <c:v>-1.3325969683365642E-2</c:v>
                </c:pt>
                <c:pt idx="62">
                  <c:v>-5.0700242743419138E-2</c:v>
                </c:pt>
                <c:pt idx="63">
                  <c:v>9.4691813713679712E-3</c:v>
                </c:pt>
                <c:pt idx="64">
                  <c:v>1.7091725157831576E-2</c:v>
                </c:pt>
                <c:pt idx="65">
                  <c:v>8.0333846375872306E-3</c:v>
                </c:pt>
                <c:pt idx="66">
                  <c:v>5.0850749390856887E-3</c:v>
                </c:pt>
                <c:pt idx="67">
                  <c:v>-3.1168756954784859E-3</c:v>
                </c:pt>
                <c:pt idx="68">
                  <c:v>2.1339139159333574E-2</c:v>
                </c:pt>
                <c:pt idx="69">
                  <c:v>7.8622852331861441E-3</c:v>
                </c:pt>
                <c:pt idx="70">
                  <c:v>6.2440487856820857E-3</c:v>
                </c:pt>
                <c:pt idx="71">
                  <c:v>6.9303113225169573E-3</c:v>
                </c:pt>
                <c:pt idx="72">
                  <c:v>1.3871738199093037E-2</c:v>
                </c:pt>
                <c:pt idx="73">
                  <c:v>-6.7273266657290011E-3</c:v>
                </c:pt>
                <c:pt idx="74">
                  <c:v>9.6251414086301751E-3</c:v>
                </c:pt>
                <c:pt idx="75">
                  <c:v>1.1610828018653176E-2</c:v>
                </c:pt>
                <c:pt idx="76">
                  <c:v>-1.1744237635104011E-3</c:v>
                </c:pt>
                <c:pt idx="77">
                  <c:v>2.2806813588251902E-3</c:v>
                </c:pt>
                <c:pt idx="78">
                  <c:v>2.5151713675842131E-2</c:v>
                </c:pt>
                <c:pt idx="79">
                  <c:v>-1.894120098362035E-2</c:v>
                </c:pt>
                <c:pt idx="80">
                  <c:v>-4.273043046108131E-3</c:v>
                </c:pt>
                <c:pt idx="81">
                  <c:v>-1.1542433101017638E-2</c:v>
                </c:pt>
                <c:pt idx="82">
                  <c:v>1.3244888983356165E-2</c:v>
                </c:pt>
                <c:pt idx="83">
                  <c:v>2.4779310141665322E-3</c:v>
                </c:pt>
                <c:pt idx="84">
                  <c:v>3.7122280103900067E-3</c:v>
                </c:pt>
                <c:pt idx="85">
                  <c:v>1.3506888439888592E-2</c:v>
                </c:pt>
                <c:pt idx="86">
                  <c:v>1.7845532534646928E-2</c:v>
                </c:pt>
                <c:pt idx="87">
                  <c:v>5.2354623612813614E-3</c:v>
                </c:pt>
                <c:pt idx="88">
                  <c:v>1.1525995962197711E-2</c:v>
                </c:pt>
                <c:pt idx="89">
                  <c:v>-1.2724884913210957E-2</c:v>
                </c:pt>
                <c:pt idx="90">
                  <c:v>1.784315634561873E-2</c:v>
                </c:pt>
                <c:pt idx="91">
                  <c:v>-9.4958021202356264E-3</c:v>
                </c:pt>
                <c:pt idx="92">
                  <c:v>-2.612004372038013E-2</c:v>
                </c:pt>
                <c:pt idx="93">
                  <c:v>3.5227007575758503E-3</c:v>
                </c:pt>
                <c:pt idx="94">
                  <c:v>-1.0420567547869191E-2</c:v>
                </c:pt>
                <c:pt idx="95">
                  <c:v>2.8370926031832375E-2</c:v>
                </c:pt>
                <c:pt idx="96">
                  <c:v>1.1578342304304455E-3</c:v>
                </c:pt>
                <c:pt idx="97">
                  <c:v>-6.8225336946538036E-3</c:v>
                </c:pt>
                <c:pt idx="98">
                  <c:v>2.0355609716087878E-3</c:v>
                </c:pt>
                <c:pt idx="99">
                  <c:v>7.0781540043963545E-3</c:v>
                </c:pt>
                <c:pt idx="100">
                  <c:v>-2.0570488992800461E-2</c:v>
                </c:pt>
                <c:pt idx="101">
                  <c:v>6.8274012044847376E-3</c:v>
                </c:pt>
                <c:pt idx="102">
                  <c:v>8.423412762930016E-3</c:v>
                </c:pt>
                <c:pt idx="103">
                  <c:v>1.3171759469920793E-2</c:v>
                </c:pt>
                <c:pt idx="104">
                  <c:v>-6.8889271901625554E-3</c:v>
                </c:pt>
                <c:pt idx="105">
                  <c:v>2.4584689919626604E-2</c:v>
                </c:pt>
                <c:pt idx="106">
                  <c:v>6.7866859597850871E-3</c:v>
                </c:pt>
                <c:pt idx="107">
                  <c:v>1.1672047374667628E-2</c:v>
                </c:pt>
                <c:pt idx="108">
                  <c:v>1.9601425129326694E-2</c:v>
                </c:pt>
                <c:pt idx="109">
                  <c:v>1.090664802719744E-2</c:v>
                </c:pt>
                <c:pt idx="110">
                  <c:v>-2.3614998266939014E-2</c:v>
                </c:pt>
                <c:pt idx="111">
                  <c:v>9.5194777947711171E-3</c:v>
                </c:pt>
                <c:pt idx="112">
                  <c:v>-2.0615612773117159E-2</c:v>
                </c:pt>
                <c:pt idx="113">
                  <c:v>8.5109465730942857E-3</c:v>
                </c:pt>
                <c:pt idx="114">
                  <c:v>1.1992629196089259E-2</c:v>
                </c:pt>
                <c:pt idx="115">
                  <c:v>-1.636909157430594E-4</c:v>
                </c:pt>
                <c:pt idx="116">
                  <c:v>2.7091609620440208E-3</c:v>
                </c:pt>
                <c:pt idx="117">
                  <c:v>3.1706100993827706E-3</c:v>
                </c:pt>
                <c:pt idx="118">
                  <c:v>1.7172764006690801E-2</c:v>
                </c:pt>
                <c:pt idx="119">
                  <c:v>1.2167217365468989E-2</c:v>
                </c:pt>
                <c:pt idx="120">
                  <c:v>7.9480166223431913E-3</c:v>
                </c:pt>
                <c:pt idx="121">
                  <c:v>-4.954917026540577E-2</c:v>
                </c:pt>
                <c:pt idx="122">
                  <c:v>1.2001648237359327E-2</c:v>
                </c:pt>
                <c:pt idx="123">
                  <c:v>7.2448849270427117E-3</c:v>
                </c:pt>
                <c:pt idx="124">
                  <c:v>7.7599977040538944E-3</c:v>
                </c:pt>
                <c:pt idx="125">
                  <c:v>1.9827284393465677E-2</c:v>
                </c:pt>
                <c:pt idx="126">
                  <c:v>-7.0134002618614522E-3</c:v>
                </c:pt>
                <c:pt idx="127">
                  <c:v>4.4986087059669796E-3</c:v>
                </c:pt>
                <c:pt idx="128">
                  <c:v>6.7076883204629494E-3</c:v>
                </c:pt>
                <c:pt idx="129">
                  <c:v>2.9996193039859044E-3</c:v>
                </c:pt>
                <c:pt idx="130">
                  <c:v>1.465281631736858E-2</c:v>
                </c:pt>
                <c:pt idx="131">
                  <c:v>-1.3026609358093369E-3</c:v>
                </c:pt>
                <c:pt idx="132">
                  <c:v>5.4575752754147579E-3</c:v>
                </c:pt>
                <c:pt idx="133">
                  <c:v>-2.6997227207823746E-3</c:v>
                </c:pt>
                <c:pt idx="134">
                  <c:v>3.451769269908395E-3</c:v>
                </c:pt>
                <c:pt idx="135">
                  <c:v>-1.0890702556413331E-2</c:v>
                </c:pt>
                <c:pt idx="136">
                  <c:v>1.9968284799587153E-2</c:v>
                </c:pt>
                <c:pt idx="137">
                  <c:v>-2.5062240136078384E-3</c:v>
                </c:pt>
                <c:pt idx="138">
                  <c:v>1.8632048568604811E-2</c:v>
                </c:pt>
                <c:pt idx="139">
                  <c:v>6.4914563222575857E-3</c:v>
                </c:pt>
                <c:pt idx="140">
                  <c:v>1.1352282392262228E-2</c:v>
                </c:pt>
                <c:pt idx="141">
                  <c:v>-1.2515770782095105E-2</c:v>
                </c:pt>
                <c:pt idx="142">
                  <c:v>-2.0937061050635662E-2</c:v>
                </c:pt>
                <c:pt idx="143">
                  <c:v>8.9388520898036148E-3</c:v>
                </c:pt>
                <c:pt idx="144">
                  <c:v>1.3704761502924044E-2</c:v>
                </c:pt>
                <c:pt idx="145">
                  <c:v>1.2876806425942746E-2</c:v>
                </c:pt>
                <c:pt idx="146">
                  <c:v>6.1563363580487149E-3</c:v>
                </c:pt>
                <c:pt idx="147">
                  <c:v>1.1337216324649381E-2</c:v>
                </c:pt>
                <c:pt idx="148">
                  <c:v>1.1657413357738363E-2</c:v>
                </c:pt>
                <c:pt idx="149">
                  <c:v>-2.8185088779396083E-2</c:v>
                </c:pt>
                <c:pt idx="150">
                  <c:v>-4.1088682301118677E-4</c:v>
                </c:pt>
                <c:pt idx="151">
                  <c:v>3.5460939632210552E-2</c:v>
                </c:pt>
                <c:pt idx="152">
                  <c:v>-1.8834645081189337E-2</c:v>
                </c:pt>
                <c:pt idx="153">
                  <c:v>8.0433775466211502E-3</c:v>
                </c:pt>
                <c:pt idx="154">
                  <c:v>1.5770489584614841E-2</c:v>
                </c:pt>
                <c:pt idx="155">
                  <c:v>-2.1330056025590399E-3</c:v>
                </c:pt>
                <c:pt idx="156">
                  <c:v>2.9674448224744639E-2</c:v>
                </c:pt>
                <c:pt idx="157">
                  <c:v>-3.6899535155737705E-2</c:v>
                </c:pt>
                <c:pt idx="158">
                  <c:v>-1.1844441179089881E-2</c:v>
                </c:pt>
                <c:pt idx="159">
                  <c:v>9.5662102887945338E-3</c:v>
                </c:pt>
                <c:pt idx="160">
                  <c:v>1.8240064394463167E-2</c:v>
                </c:pt>
                <c:pt idx="161">
                  <c:v>-1.1469906661057475E-2</c:v>
                </c:pt>
                <c:pt idx="162">
                  <c:v>4.3491164210719462E-2</c:v>
                </c:pt>
                <c:pt idx="163">
                  <c:v>1.080352540916815E-2</c:v>
                </c:pt>
                <c:pt idx="164">
                  <c:v>1.4458464334084068E-3</c:v>
                </c:pt>
                <c:pt idx="165">
                  <c:v>2.1232199980238498E-2</c:v>
                </c:pt>
                <c:pt idx="166">
                  <c:v>-4.0718079628821032E-4</c:v>
                </c:pt>
                <c:pt idx="167">
                  <c:v>7.1494842335933631E-2</c:v>
                </c:pt>
                <c:pt idx="168">
                  <c:v>-1.4192812372608145E-2</c:v>
                </c:pt>
                <c:pt idx="169">
                  <c:v>2.0295080294481845E-2</c:v>
                </c:pt>
                <c:pt idx="170">
                  <c:v>-4.2489430363925149E-2</c:v>
                </c:pt>
                <c:pt idx="171">
                  <c:v>-8.5399294429160631E-3</c:v>
                </c:pt>
                <c:pt idx="172">
                  <c:v>3.637337352369803E-2</c:v>
                </c:pt>
                <c:pt idx="173">
                  <c:v>-3.4392853035376814E-2</c:v>
                </c:pt>
                <c:pt idx="174">
                  <c:v>5.2660412093542483E-2</c:v>
                </c:pt>
                <c:pt idx="175">
                  <c:v>-7.4049652491857167E-3</c:v>
                </c:pt>
                <c:pt idx="176">
                  <c:v>7.7437476777195258E-2</c:v>
                </c:pt>
                <c:pt idx="177">
                  <c:v>7.2210101703180658E-4</c:v>
                </c:pt>
                <c:pt idx="178">
                  <c:v>-3.9175998149834752E-2</c:v>
                </c:pt>
                <c:pt idx="179">
                  <c:v>6.0023465520827445E-3</c:v>
                </c:pt>
                <c:pt idx="180">
                  <c:v>-3.0416130491556656E-2</c:v>
                </c:pt>
                <c:pt idx="181">
                  <c:v>7.5841596746685475E-2</c:v>
                </c:pt>
                <c:pt idx="182">
                  <c:v>-0.11978781446721662</c:v>
                </c:pt>
                <c:pt idx="183">
                  <c:v>8.4705595594667615E-2</c:v>
                </c:pt>
                <c:pt idx="184">
                  <c:v>-9.1691451116898151E-2</c:v>
                </c:pt>
                <c:pt idx="185">
                  <c:v>-4.3554957656704238E-2</c:v>
                </c:pt>
                <c:pt idx="186">
                  <c:v>5.4450588298155717E-2</c:v>
                </c:pt>
                <c:pt idx="187">
                  <c:v>-6.9464475215148508E-2</c:v>
                </c:pt>
                <c:pt idx="188">
                  <c:v>-1.6872205299950597E-2</c:v>
                </c:pt>
                <c:pt idx="189">
                  <c:v>-3.0382182772648477E-2</c:v>
                </c:pt>
                <c:pt idx="190">
                  <c:v>4.1722335262381373E-2</c:v>
                </c:pt>
                <c:pt idx="191">
                  <c:v>-3.206722267693099E-2</c:v>
                </c:pt>
                <c:pt idx="192">
                  <c:v>5.1603451977438416E-2</c:v>
                </c:pt>
                <c:pt idx="193">
                  <c:v>7.781095916001516E-4</c:v>
                </c:pt>
                <c:pt idx="194">
                  <c:v>-5.007391836934983E-2</c:v>
                </c:pt>
                <c:pt idx="195">
                  <c:v>5.1539741672035119E-3</c:v>
                </c:pt>
                <c:pt idx="196">
                  <c:v>-2.7191950495308988E-2</c:v>
                </c:pt>
                <c:pt idx="197">
                  <c:v>-3.8563420992402071E-2</c:v>
                </c:pt>
                <c:pt idx="198">
                  <c:v>-1.9209418568046754E-2</c:v>
                </c:pt>
                <c:pt idx="199">
                  <c:v>-9.2834940548035556E-3</c:v>
                </c:pt>
                <c:pt idx="200">
                  <c:v>9.5854783973426186E-3</c:v>
                </c:pt>
                <c:pt idx="201">
                  <c:v>3.8353761212718698E-4</c:v>
                </c:pt>
                <c:pt idx="202">
                  <c:v>2.8636338863949218E-3</c:v>
                </c:pt>
                <c:pt idx="203">
                  <c:v>-1.2805764500472838E-3</c:v>
                </c:pt>
                <c:pt idx="204">
                  <c:v>9.7410376752322288E-3</c:v>
                </c:pt>
                <c:pt idx="205">
                  <c:v>1.7234673393205362E-4</c:v>
                </c:pt>
                <c:pt idx="206">
                  <c:v>1.2085567434320002E-2</c:v>
                </c:pt>
                <c:pt idx="207">
                  <c:v>-4.3008438884827443E-3</c:v>
                </c:pt>
                <c:pt idx="208">
                  <c:v>8.6319766324663653E-3</c:v>
                </c:pt>
                <c:pt idx="209">
                  <c:v>3.2971826541685102E-3</c:v>
                </c:pt>
                <c:pt idx="210">
                  <c:v>2.288874569460702E-2</c:v>
                </c:pt>
                <c:pt idx="211">
                  <c:v>1.5109249563763824E-2</c:v>
                </c:pt>
                <c:pt idx="212">
                  <c:v>-1.5858015965046161E-2</c:v>
                </c:pt>
                <c:pt idx="213">
                  <c:v>3.5616994809749016E-3</c:v>
                </c:pt>
                <c:pt idx="214">
                  <c:v>1.6255863889573872E-3</c:v>
                </c:pt>
                <c:pt idx="215">
                  <c:v>1.5359893459221117E-2</c:v>
                </c:pt>
                <c:pt idx="216">
                  <c:v>-2.0655564968317903E-2</c:v>
                </c:pt>
                <c:pt idx="217">
                  <c:v>-8.41533050831458E-3</c:v>
                </c:pt>
                <c:pt idx="218">
                  <c:v>3.2162301340259544E-3</c:v>
                </c:pt>
                <c:pt idx="219">
                  <c:v>2.6423531997988269E-3</c:v>
                </c:pt>
                <c:pt idx="220">
                  <c:v>-4.4764913669627067E-4</c:v>
                </c:pt>
                <c:pt idx="221">
                  <c:v>4.9487572739752052E-3</c:v>
                </c:pt>
                <c:pt idx="222">
                  <c:v>9.5834767840387892E-3</c:v>
                </c:pt>
                <c:pt idx="223">
                  <c:v>4.0890703662614333E-4</c:v>
                </c:pt>
                <c:pt idx="224">
                  <c:v>-3.9375204423703139E-3</c:v>
                </c:pt>
                <c:pt idx="225">
                  <c:v>1.1536919521226104E-2</c:v>
                </c:pt>
                <c:pt idx="226">
                  <c:v>-2.5572993490099848E-3</c:v>
                </c:pt>
                <c:pt idx="227">
                  <c:v>8.4734851372615834E-3</c:v>
                </c:pt>
                <c:pt idx="228">
                  <c:v>7.5163798569940262E-3</c:v>
                </c:pt>
                <c:pt idx="229">
                  <c:v>-1.3920854687941468E-4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A6D-2F47-9172-15BC3D983B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20624"/>
        <c:axId val="71967568"/>
      </c:areaChart>
      <c:dateAx>
        <c:axId val="7172062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67568"/>
        <c:crosses val="autoZero"/>
        <c:auto val="1"/>
        <c:lblOffset val="100"/>
        <c:baseTimeUnit val="days"/>
      </c:dateAx>
      <c:valAx>
        <c:axId val="7196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20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Returns</a:t>
            </a:r>
            <a:r>
              <a:rPr lang="en-US" baseline="0"/>
              <a:t> 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Data!$N$240</c:f>
              <c:strCache>
                <c:ptCount val="1"/>
                <c:pt idx="0">
                  <c:v>VTI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Data!$M$241:$M$470</c:f>
              <c:numCache>
                <c:formatCode>m/d/yy</c:formatCode>
                <c:ptCount val="230"/>
                <c:pt idx="0">
                  <c:v>42336</c:v>
                </c:pt>
                <c:pt idx="1">
                  <c:v>42334</c:v>
                </c:pt>
                <c:pt idx="2">
                  <c:v>42333</c:v>
                </c:pt>
                <c:pt idx="3">
                  <c:v>42332</c:v>
                </c:pt>
                <c:pt idx="4">
                  <c:v>42329</c:v>
                </c:pt>
                <c:pt idx="5">
                  <c:v>42328</c:v>
                </c:pt>
                <c:pt idx="6">
                  <c:v>42327</c:v>
                </c:pt>
                <c:pt idx="7">
                  <c:v>42326</c:v>
                </c:pt>
                <c:pt idx="8">
                  <c:v>42325</c:v>
                </c:pt>
                <c:pt idx="9">
                  <c:v>42322</c:v>
                </c:pt>
                <c:pt idx="10">
                  <c:v>42321</c:v>
                </c:pt>
                <c:pt idx="11">
                  <c:v>42320</c:v>
                </c:pt>
                <c:pt idx="12">
                  <c:v>42319</c:v>
                </c:pt>
                <c:pt idx="13">
                  <c:v>42318</c:v>
                </c:pt>
                <c:pt idx="14">
                  <c:v>42315</c:v>
                </c:pt>
                <c:pt idx="15">
                  <c:v>42314</c:v>
                </c:pt>
                <c:pt idx="16">
                  <c:v>42313</c:v>
                </c:pt>
                <c:pt idx="17">
                  <c:v>42312</c:v>
                </c:pt>
                <c:pt idx="18">
                  <c:v>42311</c:v>
                </c:pt>
                <c:pt idx="19">
                  <c:v>42308</c:v>
                </c:pt>
                <c:pt idx="20">
                  <c:v>42307</c:v>
                </c:pt>
                <c:pt idx="21">
                  <c:v>42306</c:v>
                </c:pt>
                <c:pt idx="22">
                  <c:v>42305</c:v>
                </c:pt>
                <c:pt idx="23">
                  <c:v>42304</c:v>
                </c:pt>
                <c:pt idx="24">
                  <c:v>42301</c:v>
                </c:pt>
                <c:pt idx="25">
                  <c:v>42300</c:v>
                </c:pt>
                <c:pt idx="26">
                  <c:v>42299</c:v>
                </c:pt>
                <c:pt idx="27">
                  <c:v>42298</c:v>
                </c:pt>
                <c:pt idx="28">
                  <c:v>42297</c:v>
                </c:pt>
                <c:pt idx="29">
                  <c:v>42294</c:v>
                </c:pt>
                <c:pt idx="30">
                  <c:v>42293</c:v>
                </c:pt>
                <c:pt idx="31">
                  <c:v>42292</c:v>
                </c:pt>
                <c:pt idx="32">
                  <c:v>42291</c:v>
                </c:pt>
                <c:pt idx="33">
                  <c:v>42290</c:v>
                </c:pt>
                <c:pt idx="34">
                  <c:v>42287</c:v>
                </c:pt>
                <c:pt idx="35">
                  <c:v>42286</c:v>
                </c:pt>
                <c:pt idx="36">
                  <c:v>42285</c:v>
                </c:pt>
                <c:pt idx="37">
                  <c:v>42284</c:v>
                </c:pt>
                <c:pt idx="38">
                  <c:v>42283</c:v>
                </c:pt>
                <c:pt idx="39">
                  <c:v>42280</c:v>
                </c:pt>
                <c:pt idx="40">
                  <c:v>42279</c:v>
                </c:pt>
                <c:pt idx="41">
                  <c:v>42278</c:v>
                </c:pt>
                <c:pt idx="42">
                  <c:v>42277</c:v>
                </c:pt>
                <c:pt idx="43">
                  <c:v>42276</c:v>
                </c:pt>
                <c:pt idx="44">
                  <c:v>42273</c:v>
                </c:pt>
                <c:pt idx="45">
                  <c:v>42272</c:v>
                </c:pt>
                <c:pt idx="46">
                  <c:v>42271</c:v>
                </c:pt>
                <c:pt idx="47">
                  <c:v>42270</c:v>
                </c:pt>
                <c:pt idx="48">
                  <c:v>42269</c:v>
                </c:pt>
                <c:pt idx="49">
                  <c:v>42266</c:v>
                </c:pt>
                <c:pt idx="50">
                  <c:v>42265</c:v>
                </c:pt>
                <c:pt idx="51">
                  <c:v>42264</c:v>
                </c:pt>
                <c:pt idx="52">
                  <c:v>42263</c:v>
                </c:pt>
                <c:pt idx="53">
                  <c:v>42262</c:v>
                </c:pt>
                <c:pt idx="54">
                  <c:v>42259</c:v>
                </c:pt>
                <c:pt idx="55">
                  <c:v>42258</c:v>
                </c:pt>
                <c:pt idx="56">
                  <c:v>42257</c:v>
                </c:pt>
                <c:pt idx="57">
                  <c:v>42256</c:v>
                </c:pt>
                <c:pt idx="58">
                  <c:v>42255</c:v>
                </c:pt>
                <c:pt idx="59">
                  <c:v>42252</c:v>
                </c:pt>
                <c:pt idx="60">
                  <c:v>42251</c:v>
                </c:pt>
                <c:pt idx="61">
                  <c:v>42250</c:v>
                </c:pt>
                <c:pt idx="62">
                  <c:v>42249</c:v>
                </c:pt>
                <c:pt idx="63">
                  <c:v>42245</c:v>
                </c:pt>
                <c:pt idx="64">
                  <c:v>42244</c:v>
                </c:pt>
                <c:pt idx="65">
                  <c:v>42243</c:v>
                </c:pt>
                <c:pt idx="66">
                  <c:v>42242</c:v>
                </c:pt>
                <c:pt idx="67">
                  <c:v>42241</c:v>
                </c:pt>
                <c:pt idx="68">
                  <c:v>42238</c:v>
                </c:pt>
                <c:pt idx="69">
                  <c:v>42237</c:v>
                </c:pt>
                <c:pt idx="70">
                  <c:v>42236</c:v>
                </c:pt>
                <c:pt idx="71">
                  <c:v>42235</c:v>
                </c:pt>
                <c:pt idx="72">
                  <c:v>42234</c:v>
                </c:pt>
                <c:pt idx="73">
                  <c:v>42231</c:v>
                </c:pt>
                <c:pt idx="74">
                  <c:v>42230</c:v>
                </c:pt>
                <c:pt idx="75">
                  <c:v>42229</c:v>
                </c:pt>
                <c:pt idx="76">
                  <c:v>42228</c:v>
                </c:pt>
                <c:pt idx="77">
                  <c:v>42227</c:v>
                </c:pt>
                <c:pt idx="78">
                  <c:v>42224</c:v>
                </c:pt>
                <c:pt idx="79">
                  <c:v>42223</c:v>
                </c:pt>
                <c:pt idx="80">
                  <c:v>42222</c:v>
                </c:pt>
                <c:pt idx="81">
                  <c:v>42221</c:v>
                </c:pt>
                <c:pt idx="82">
                  <c:v>42220</c:v>
                </c:pt>
                <c:pt idx="83">
                  <c:v>42217</c:v>
                </c:pt>
                <c:pt idx="84">
                  <c:v>42216</c:v>
                </c:pt>
                <c:pt idx="85">
                  <c:v>42215</c:v>
                </c:pt>
                <c:pt idx="86">
                  <c:v>42214</c:v>
                </c:pt>
                <c:pt idx="87">
                  <c:v>42213</c:v>
                </c:pt>
                <c:pt idx="88">
                  <c:v>42210</c:v>
                </c:pt>
                <c:pt idx="89">
                  <c:v>42209</c:v>
                </c:pt>
                <c:pt idx="90">
                  <c:v>42208</c:v>
                </c:pt>
                <c:pt idx="91">
                  <c:v>42207</c:v>
                </c:pt>
                <c:pt idx="92">
                  <c:v>42206</c:v>
                </c:pt>
                <c:pt idx="93">
                  <c:v>42203</c:v>
                </c:pt>
                <c:pt idx="94">
                  <c:v>42202</c:v>
                </c:pt>
                <c:pt idx="95">
                  <c:v>42201</c:v>
                </c:pt>
                <c:pt idx="96">
                  <c:v>42200</c:v>
                </c:pt>
                <c:pt idx="97">
                  <c:v>42199</c:v>
                </c:pt>
                <c:pt idx="98">
                  <c:v>42196</c:v>
                </c:pt>
                <c:pt idx="99">
                  <c:v>42195</c:v>
                </c:pt>
                <c:pt idx="100">
                  <c:v>42194</c:v>
                </c:pt>
                <c:pt idx="101">
                  <c:v>42193</c:v>
                </c:pt>
                <c:pt idx="102">
                  <c:v>42192</c:v>
                </c:pt>
                <c:pt idx="103">
                  <c:v>42189</c:v>
                </c:pt>
                <c:pt idx="104">
                  <c:v>42187</c:v>
                </c:pt>
                <c:pt idx="105">
                  <c:v>42186</c:v>
                </c:pt>
                <c:pt idx="106">
                  <c:v>42185</c:v>
                </c:pt>
                <c:pt idx="107">
                  <c:v>42182</c:v>
                </c:pt>
                <c:pt idx="108">
                  <c:v>42181</c:v>
                </c:pt>
                <c:pt idx="109">
                  <c:v>42180</c:v>
                </c:pt>
                <c:pt idx="110">
                  <c:v>42179</c:v>
                </c:pt>
                <c:pt idx="111">
                  <c:v>42178</c:v>
                </c:pt>
                <c:pt idx="112">
                  <c:v>42175</c:v>
                </c:pt>
                <c:pt idx="113">
                  <c:v>42174</c:v>
                </c:pt>
                <c:pt idx="114">
                  <c:v>42173</c:v>
                </c:pt>
                <c:pt idx="115">
                  <c:v>42172</c:v>
                </c:pt>
                <c:pt idx="116">
                  <c:v>42171</c:v>
                </c:pt>
                <c:pt idx="117">
                  <c:v>42168</c:v>
                </c:pt>
                <c:pt idx="118">
                  <c:v>42167</c:v>
                </c:pt>
                <c:pt idx="119">
                  <c:v>42166</c:v>
                </c:pt>
                <c:pt idx="120">
                  <c:v>42165</c:v>
                </c:pt>
                <c:pt idx="121">
                  <c:v>42164</c:v>
                </c:pt>
                <c:pt idx="122">
                  <c:v>42161</c:v>
                </c:pt>
                <c:pt idx="123">
                  <c:v>42160</c:v>
                </c:pt>
                <c:pt idx="124">
                  <c:v>42159</c:v>
                </c:pt>
                <c:pt idx="125">
                  <c:v>42158</c:v>
                </c:pt>
                <c:pt idx="126">
                  <c:v>42157</c:v>
                </c:pt>
                <c:pt idx="127">
                  <c:v>42154</c:v>
                </c:pt>
                <c:pt idx="128">
                  <c:v>42153</c:v>
                </c:pt>
                <c:pt idx="129">
                  <c:v>42152</c:v>
                </c:pt>
                <c:pt idx="130">
                  <c:v>42151</c:v>
                </c:pt>
                <c:pt idx="131">
                  <c:v>42147</c:v>
                </c:pt>
                <c:pt idx="132">
                  <c:v>42146</c:v>
                </c:pt>
                <c:pt idx="133">
                  <c:v>42145</c:v>
                </c:pt>
                <c:pt idx="134">
                  <c:v>42144</c:v>
                </c:pt>
                <c:pt idx="135">
                  <c:v>42143</c:v>
                </c:pt>
                <c:pt idx="136">
                  <c:v>42140</c:v>
                </c:pt>
                <c:pt idx="137">
                  <c:v>42139</c:v>
                </c:pt>
                <c:pt idx="138">
                  <c:v>42138</c:v>
                </c:pt>
                <c:pt idx="139">
                  <c:v>42137</c:v>
                </c:pt>
                <c:pt idx="140">
                  <c:v>42136</c:v>
                </c:pt>
                <c:pt idx="141">
                  <c:v>42133</c:v>
                </c:pt>
                <c:pt idx="142">
                  <c:v>42132</c:v>
                </c:pt>
                <c:pt idx="143">
                  <c:v>42131</c:v>
                </c:pt>
                <c:pt idx="144">
                  <c:v>42130</c:v>
                </c:pt>
                <c:pt idx="145">
                  <c:v>42129</c:v>
                </c:pt>
                <c:pt idx="146">
                  <c:v>42126</c:v>
                </c:pt>
                <c:pt idx="147">
                  <c:v>42125</c:v>
                </c:pt>
                <c:pt idx="148">
                  <c:v>42124</c:v>
                </c:pt>
                <c:pt idx="149">
                  <c:v>42123</c:v>
                </c:pt>
                <c:pt idx="150">
                  <c:v>42122</c:v>
                </c:pt>
                <c:pt idx="151">
                  <c:v>42119</c:v>
                </c:pt>
                <c:pt idx="152">
                  <c:v>42118</c:v>
                </c:pt>
                <c:pt idx="153">
                  <c:v>42117</c:v>
                </c:pt>
                <c:pt idx="154">
                  <c:v>42116</c:v>
                </c:pt>
                <c:pt idx="155">
                  <c:v>42115</c:v>
                </c:pt>
                <c:pt idx="156">
                  <c:v>42111</c:v>
                </c:pt>
                <c:pt idx="157">
                  <c:v>42110</c:v>
                </c:pt>
                <c:pt idx="158">
                  <c:v>42109</c:v>
                </c:pt>
                <c:pt idx="159">
                  <c:v>42108</c:v>
                </c:pt>
                <c:pt idx="160">
                  <c:v>42105</c:v>
                </c:pt>
                <c:pt idx="161">
                  <c:v>42104</c:v>
                </c:pt>
                <c:pt idx="162">
                  <c:v>42103</c:v>
                </c:pt>
                <c:pt idx="163">
                  <c:v>42102</c:v>
                </c:pt>
                <c:pt idx="164">
                  <c:v>42101</c:v>
                </c:pt>
                <c:pt idx="165">
                  <c:v>42098</c:v>
                </c:pt>
                <c:pt idx="166">
                  <c:v>42097</c:v>
                </c:pt>
                <c:pt idx="167">
                  <c:v>42096</c:v>
                </c:pt>
                <c:pt idx="168">
                  <c:v>42095</c:v>
                </c:pt>
                <c:pt idx="169">
                  <c:v>42094</c:v>
                </c:pt>
                <c:pt idx="170">
                  <c:v>42091</c:v>
                </c:pt>
                <c:pt idx="171">
                  <c:v>42090</c:v>
                </c:pt>
                <c:pt idx="172">
                  <c:v>42089</c:v>
                </c:pt>
                <c:pt idx="173">
                  <c:v>42088</c:v>
                </c:pt>
                <c:pt idx="174">
                  <c:v>42087</c:v>
                </c:pt>
                <c:pt idx="175">
                  <c:v>42084</c:v>
                </c:pt>
                <c:pt idx="176">
                  <c:v>42083</c:v>
                </c:pt>
                <c:pt idx="177">
                  <c:v>42082</c:v>
                </c:pt>
                <c:pt idx="178">
                  <c:v>42081</c:v>
                </c:pt>
                <c:pt idx="179">
                  <c:v>42080</c:v>
                </c:pt>
                <c:pt idx="180">
                  <c:v>42077</c:v>
                </c:pt>
                <c:pt idx="181">
                  <c:v>42076</c:v>
                </c:pt>
                <c:pt idx="182">
                  <c:v>42075</c:v>
                </c:pt>
                <c:pt idx="183">
                  <c:v>42074</c:v>
                </c:pt>
                <c:pt idx="184">
                  <c:v>42073</c:v>
                </c:pt>
                <c:pt idx="185">
                  <c:v>42070</c:v>
                </c:pt>
                <c:pt idx="186">
                  <c:v>42069</c:v>
                </c:pt>
                <c:pt idx="187">
                  <c:v>42068</c:v>
                </c:pt>
                <c:pt idx="188">
                  <c:v>42067</c:v>
                </c:pt>
                <c:pt idx="189">
                  <c:v>42066</c:v>
                </c:pt>
                <c:pt idx="190">
                  <c:v>42063</c:v>
                </c:pt>
                <c:pt idx="191">
                  <c:v>42062</c:v>
                </c:pt>
                <c:pt idx="192">
                  <c:v>42061</c:v>
                </c:pt>
                <c:pt idx="193">
                  <c:v>42060</c:v>
                </c:pt>
                <c:pt idx="194">
                  <c:v>42059</c:v>
                </c:pt>
                <c:pt idx="195">
                  <c:v>42056</c:v>
                </c:pt>
                <c:pt idx="196">
                  <c:v>42055</c:v>
                </c:pt>
                <c:pt idx="197">
                  <c:v>42054</c:v>
                </c:pt>
                <c:pt idx="198">
                  <c:v>42053</c:v>
                </c:pt>
                <c:pt idx="199">
                  <c:v>42049</c:v>
                </c:pt>
                <c:pt idx="200">
                  <c:v>42048</c:v>
                </c:pt>
                <c:pt idx="201">
                  <c:v>42047</c:v>
                </c:pt>
                <c:pt idx="202">
                  <c:v>42046</c:v>
                </c:pt>
                <c:pt idx="203">
                  <c:v>42045</c:v>
                </c:pt>
                <c:pt idx="204">
                  <c:v>42042</c:v>
                </c:pt>
                <c:pt idx="205">
                  <c:v>42041</c:v>
                </c:pt>
                <c:pt idx="206">
                  <c:v>42040</c:v>
                </c:pt>
                <c:pt idx="207">
                  <c:v>42039</c:v>
                </c:pt>
                <c:pt idx="208">
                  <c:v>42038</c:v>
                </c:pt>
                <c:pt idx="209">
                  <c:v>42035</c:v>
                </c:pt>
                <c:pt idx="210">
                  <c:v>42034</c:v>
                </c:pt>
                <c:pt idx="211">
                  <c:v>42033</c:v>
                </c:pt>
                <c:pt idx="212">
                  <c:v>42032</c:v>
                </c:pt>
                <c:pt idx="213">
                  <c:v>42031</c:v>
                </c:pt>
                <c:pt idx="214">
                  <c:v>42028</c:v>
                </c:pt>
                <c:pt idx="215">
                  <c:v>42027</c:v>
                </c:pt>
                <c:pt idx="216">
                  <c:v>42026</c:v>
                </c:pt>
                <c:pt idx="217">
                  <c:v>42025</c:v>
                </c:pt>
                <c:pt idx="218">
                  <c:v>42021</c:v>
                </c:pt>
                <c:pt idx="219">
                  <c:v>42020</c:v>
                </c:pt>
                <c:pt idx="220">
                  <c:v>42019</c:v>
                </c:pt>
                <c:pt idx="221">
                  <c:v>42018</c:v>
                </c:pt>
                <c:pt idx="222">
                  <c:v>42017</c:v>
                </c:pt>
                <c:pt idx="223">
                  <c:v>42014</c:v>
                </c:pt>
                <c:pt idx="224">
                  <c:v>42013</c:v>
                </c:pt>
                <c:pt idx="225">
                  <c:v>42012</c:v>
                </c:pt>
                <c:pt idx="226">
                  <c:v>42011</c:v>
                </c:pt>
                <c:pt idx="227">
                  <c:v>42010</c:v>
                </c:pt>
                <c:pt idx="228">
                  <c:v>42007</c:v>
                </c:pt>
                <c:pt idx="229">
                  <c:v>42006</c:v>
                </c:pt>
              </c:numCache>
            </c:numRef>
          </c:cat>
          <c:val>
            <c:numRef>
              <c:f>Data!$N$241:$N$470</c:f>
              <c:numCache>
                <c:formatCode>0.0000</c:formatCode>
                <c:ptCount val="230"/>
                <c:pt idx="0">
                  <c:v>-4.4792843584099016E-3</c:v>
                </c:pt>
                <c:pt idx="1">
                  <c:v>4.7506827714493072E-3</c:v>
                </c:pt>
                <c:pt idx="2">
                  <c:v>2.1298000047678158E-3</c:v>
                </c:pt>
                <c:pt idx="3">
                  <c:v>9.4852569051378198E-3</c:v>
                </c:pt>
                <c:pt idx="4">
                  <c:v>2.218147284850488E-3</c:v>
                </c:pt>
                <c:pt idx="5">
                  <c:v>-2.5286006749944715E-3</c:v>
                </c:pt>
                <c:pt idx="6">
                  <c:v>-3.1508559975317262E-3</c:v>
                </c:pt>
                <c:pt idx="7">
                  <c:v>3.1526202802498605E-4</c:v>
                </c:pt>
                <c:pt idx="8">
                  <c:v>5.6762277213619845E-4</c:v>
                </c:pt>
                <c:pt idx="9">
                  <c:v>7.6261806488000126E-3</c:v>
                </c:pt>
                <c:pt idx="10">
                  <c:v>1.0180317131989428E-3</c:v>
                </c:pt>
                <c:pt idx="11">
                  <c:v>4.454044108261712E-4</c:v>
                </c:pt>
                <c:pt idx="12">
                  <c:v>1.7214155115092024E-3</c:v>
                </c:pt>
                <c:pt idx="13">
                  <c:v>-1.9725294363713958E-3</c:v>
                </c:pt>
                <c:pt idx="14">
                  <c:v>2.8076400105711136E-3</c:v>
                </c:pt>
                <c:pt idx="15">
                  <c:v>3.3932555363524724E-3</c:v>
                </c:pt>
                <c:pt idx="16">
                  <c:v>-4.4795362320746568E-4</c:v>
                </c:pt>
                <c:pt idx="17">
                  <c:v>-8.9509880441795964E-4</c:v>
                </c:pt>
                <c:pt idx="18">
                  <c:v>3.657874847703556E-3</c:v>
                </c:pt>
                <c:pt idx="19">
                  <c:v>1.0701726576227805E-2</c:v>
                </c:pt>
                <c:pt idx="20">
                  <c:v>-3.490129410550259E-3</c:v>
                </c:pt>
                <c:pt idx="21">
                  <c:v>2.3970488794478966E-3</c:v>
                </c:pt>
                <c:pt idx="22">
                  <c:v>-1.9431612077196913E-4</c:v>
                </c:pt>
                <c:pt idx="23">
                  <c:v>6.0607535078734268E-3</c:v>
                </c:pt>
                <c:pt idx="24">
                  <c:v>3.9910367429961948E-3</c:v>
                </c:pt>
                <c:pt idx="25">
                  <c:v>2.7556293215076429E-3</c:v>
                </c:pt>
                <c:pt idx="26">
                  <c:v>2.0379165007008435E-3</c:v>
                </c:pt>
                <c:pt idx="27">
                  <c:v>-3.0150859575886523E-3</c:v>
                </c:pt>
                <c:pt idx="28">
                  <c:v>6.5312329005658082E-3</c:v>
                </c:pt>
                <c:pt idx="29">
                  <c:v>-4.0081824981155669E-3</c:v>
                </c:pt>
                <c:pt idx="30">
                  <c:v>3.2961636713306052E-3</c:v>
                </c:pt>
                <c:pt idx="31">
                  <c:v>-1.8423894472439748E-3</c:v>
                </c:pt>
                <c:pt idx="32">
                  <c:v>9.8345352321532829E-3</c:v>
                </c:pt>
                <c:pt idx="33">
                  <c:v>-9.293930568059776E-4</c:v>
                </c:pt>
                <c:pt idx="34">
                  <c:v>1.0736165890760988E-2</c:v>
                </c:pt>
                <c:pt idx="35">
                  <c:v>6.4152819184515797E-3</c:v>
                </c:pt>
                <c:pt idx="36">
                  <c:v>9.2007179473965785E-3</c:v>
                </c:pt>
                <c:pt idx="37">
                  <c:v>-1.6159464855041623E-2</c:v>
                </c:pt>
                <c:pt idx="38">
                  <c:v>-3.9402621052007933E-3</c:v>
                </c:pt>
                <c:pt idx="39">
                  <c:v>1.3057953969110135E-2</c:v>
                </c:pt>
                <c:pt idx="40">
                  <c:v>8.116959720301721E-3</c:v>
                </c:pt>
                <c:pt idx="41">
                  <c:v>-1.6238284984520332E-2</c:v>
                </c:pt>
                <c:pt idx="42">
                  <c:v>-1.3046427190160779E-2</c:v>
                </c:pt>
                <c:pt idx="43">
                  <c:v>4.6571537266433738E-3</c:v>
                </c:pt>
                <c:pt idx="44">
                  <c:v>-5.95222960977425E-3</c:v>
                </c:pt>
                <c:pt idx="45">
                  <c:v>-3.0330766232545465E-3</c:v>
                </c:pt>
                <c:pt idx="46">
                  <c:v>6.3033367869291708E-3</c:v>
                </c:pt>
                <c:pt idx="47">
                  <c:v>-9.2688105607993745E-3</c:v>
                </c:pt>
                <c:pt idx="48">
                  <c:v>5.2615368098306986E-4</c:v>
                </c:pt>
                <c:pt idx="49">
                  <c:v>-4.3874231416761306E-3</c:v>
                </c:pt>
                <c:pt idx="50">
                  <c:v>-6.5437970297901491E-4</c:v>
                </c:pt>
                <c:pt idx="51">
                  <c:v>-1.3085348005335859E-4</c:v>
                </c:pt>
                <c:pt idx="52">
                  <c:v>2.4267576386535566E-3</c:v>
                </c:pt>
                <c:pt idx="53">
                  <c:v>-2.0292054059182964E-3</c:v>
                </c:pt>
                <c:pt idx="54">
                  <c:v>-9.7629583569310127E-4</c:v>
                </c:pt>
                <c:pt idx="55">
                  <c:v>3.003362518630634E-3</c:v>
                </c:pt>
                <c:pt idx="56">
                  <c:v>8.1621174905240606E-3</c:v>
                </c:pt>
                <c:pt idx="57">
                  <c:v>9.8839872936368959E-4</c:v>
                </c:pt>
                <c:pt idx="58">
                  <c:v>5.9326956866177262E-4</c:v>
                </c:pt>
                <c:pt idx="59">
                  <c:v>1.9789692924083253E-4</c:v>
                </c:pt>
                <c:pt idx="60">
                  <c:v>1.3364534065148122E-2</c:v>
                </c:pt>
                <c:pt idx="61">
                  <c:v>1.0670426767976932E-2</c:v>
                </c:pt>
                <c:pt idx="62">
                  <c:v>-6.5080928541185624E-3</c:v>
                </c:pt>
                <c:pt idx="63">
                  <c:v>-3.355305171903137E-4</c:v>
                </c:pt>
                <c:pt idx="64">
                  <c:v>1.3252751655613649E-2</c:v>
                </c:pt>
                <c:pt idx="65">
                  <c:v>7.1184290735951273E-3</c:v>
                </c:pt>
                <c:pt idx="66">
                  <c:v>-4.6328441908752458E-3</c:v>
                </c:pt>
                <c:pt idx="67">
                  <c:v>1.0116428524532666E-2</c:v>
                </c:pt>
                <c:pt idx="68">
                  <c:v>-2.5223005915722824E-2</c:v>
                </c:pt>
                <c:pt idx="69">
                  <c:v>-8.713972678555009E-4</c:v>
                </c:pt>
                <c:pt idx="70">
                  <c:v>8.4488221349471489E-3</c:v>
                </c:pt>
                <c:pt idx="71">
                  <c:v>-7.6465165433767766E-3</c:v>
                </c:pt>
                <c:pt idx="72">
                  <c:v>1.1877345479952752E-2</c:v>
                </c:pt>
                <c:pt idx="73">
                  <c:v>1.5157807620961165E-2</c:v>
                </c:pt>
                <c:pt idx="74">
                  <c:v>1.8637844705635352E-3</c:v>
                </c:pt>
                <c:pt idx="75">
                  <c:v>-2.8891311988037627E-2</c:v>
                </c:pt>
                <c:pt idx="76">
                  <c:v>1.4277970379111198E-2</c:v>
                </c:pt>
                <c:pt idx="77">
                  <c:v>-1.2355799844409444E-2</c:v>
                </c:pt>
                <c:pt idx="78">
                  <c:v>-7.1335926393162252E-3</c:v>
                </c:pt>
                <c:pt idx="79">
                  <c:v>1.9022992528216733E-2</c:v>
                </c:pt>
                <c:pt idx="80">
                  <c:v>1.0882620492676976E-3</c:v>
                </c:pt>
                <c:pt idx="81">
                  <c:v>1.3021825645052779E-2</c:v>
                </c:pt>
                <c:pt idx="82">
                  <c:v>-2.968302602818251E-2</c:v>
                </c:pt>
                <c:pt idx="83">
                  <c:v>-8.0902422359433093E-3</c:v>
                </c:pt>
                <c:pt idx="84">
                  <c:v>-9.2635850579878051E-3</c:v>
                </c:pt>
                <c:pt idx="85">
                  <c:v>-1.0916910579040878E-2</c:v>
                </c:pt>
                <c:pt idx="86">
                  <c:v>-9.7372685557601125E-4</c:v>
                </c:pt>
                <c:pt idx="87">
                  <c:v>-2.3960700734939181E-3</c:v>
                </c:pt>
                <c:pt idx="88">
                  <c:v>7.2406583184099786E-3</c:v>
                </c:pt>
                <c:pt idx="89">
                  <c:v>-5.3205551734389874E-3</c:v>
                </c:pt>
                <c:pt idx="90">
                  <c:v>6.1364847391093425E-3</c:v>
                </c:pt>
                <c:pt idx="91">
                  <c:v>6.7035075200130535E-3</c:v>
                </c:pt>
                <c:pt idx="92">
                  <c:v>2.3714991195132942E-3</c:v>
                </c:pt>
                <c:pt idx="93">
                  <c:v>-5.6985420674204963E-3</c:v>
                </c:pt>
                <c:pt idx="94">
                  <c:v>3.6816169169653018E-3</c:v>
                </c:pt>
                <c:pt idx="95">
                  <c:v>-6.5961781590757364E-3</c:v>
                </c:pt>
                <c:pt idx="96">
                  <c:v>-2.5404882011756049E-3</c:v>
                </c:pt>
                <c:pt idx="97">
                  <c:v>-6.5120828056564571E-4</c:v>
                </c:pt>
                <c:pt idx="98">
                  <c:v>5.1038781933574005E-3</c:v>
                </c:pt>
                <c:pt idx="99">
                  <c:v>1.3760718016398955E-3</c:v>
                </c:pt>
                <c:pt idx="100">
                  <c:v>4.0787591670034202E-3</c:v>
                </c:pt>
                <c:pt idx="101">
                  <c:v>1.7795259412744901E-3</c:v>
                </c:pt>
                <c:pt idx="102">
                  <c:v>-5.3753190208052776E-3</c:v>
                </c:pt>
                <c:pt idx="103">
                  <c:v>-5.8953166957547028E-4</c:v>
                </c:pt>
                <c:pt idx="104">
                  <c:v>7.5246767258622966E-3</c:v>
                </c:pt>
                <c:pt idx="105">
                  <c:v>2.3155451545395439E-3</c:v>
                </c:pt>
                <c:pt idx="106">
                  <c:v>7.0625340455979235E-3</c:v>
                </c:pt>
                <c:pt idx="107">
                  <c:v>6.977548485601396E-3</c:v>
                </c:pt>
                <c:pt idx="108">
                  <c:v>6.0069808746464424E-3</c:v>
                </c:pt>
                <c:pt idx="109">
                  <c:v>-1.8862168586974469E-3</c:v>
                </c:pt>
                <c:pt idx="110">
                  <c:v>-9.4756809418471491E-3</c:v>
                </c:pt>
                <c:pt idx="111">
                  <c:v>-5.5739924269540249E-3</c:v>
                </c:pt>
                <c:pt idx="112">
                  <c:v>1.3271036267416668E-4</c:v>
                </c:pt>
                <c:pt idx="113">
                  <c:v>9.175756972572887E-3</c:v>
                </c:pt>
                <c:pt idx="114">
                  <c:v>3.4273354254674925E-3</c:v>
                </c:pt>
                <c:pt idx="115">
                  <c:v>1.0938228355291697E-2</c:v>
                </c:pt>
                <c:pt idx="116">
                  <c:v>7.2726743182810396E-4</c:v>
                </c:pt>
                <c:pt idx="117">
                  <c:v>-2.1625669135326418E-3</c:v>
                </c:pt>
                <c:pt idx="118">
                  <c:v>4.6172478611939049E-3</c:v>
                </c:pt>
                <c:pt idx="119">
                  <c:v>-1.3562603881967544E-3</c:v>
                </c:pt>
                <c:pt idx="120">
                  <c:v>-9.4843659002663702E-4</c:v>
                </c:pt>
                <c:pt idx="121">
                  <c:v>5.5860799815187984E-3</c:v>
                </c:pt>
                <c:pt idx="122">
                  <c:v>9.0742099628637572E-3</c:v>
                </c:pt>
                <c:pt idx="123">
                  <c:v>5.599280739645887E-3</c:v>
                </c:pt>
                <c:pt idx="124">
                  <c:v>7.6624660027950669E-3</c:v>
                </c:pt>
                <c:pt idx="125">
                  <c:v>2.2434120286280137E-2</c:v>
                </c:pt>
                <c:pt idx="126">
                  <c:v>-1.9902824092676245E-3</c:v>
                </c:pt>
                <c:pt idx="127">
                  <c:v>-1.3463205542979886E-2</c:v>
                </c:pt>
                <c:pt idx="128">
                  <c:v>1.9671254255347703E-3</c:v>
                </c:pt>
                <c:pt idx="129">
                  <c:v>-6.8381313650585068E-3</c:v>
                </c:pt>
                <c:pt idx="130">
                  <c:v>-8.7841909738569004E-3</c:v>
                </c:pt>
                <c:pt idx="131">
                  <c:v>2.4267536380393586E-3</c:v>
                </c:pt>
                <c:pt idx="132">
                  <c:v>-1.2731942398095894E-2</c:v>
                </c:pt>
                <c:pt idx="133">
                  <c:v>-3.6145393973061762E-3</c:v>
                </c:pt>
                <c:pt idx="134">
                  <c:v>9.7795504498965104E-3</c:v>
                </c:pt>
                <c:pt idx="135">
                  <c:v>-7.1116892274503398E-3</c:v>
                </c:pt>
                <c:pt idx="136">
                  <c:v>-7.0612554682282841E-3</c:v>
                </c:pt>
                <c:pt idx="137">
                  <c:v>9.0433160559890719E-3</c:v>
                </c:pt>
                <c:pt idx="138">
                  <c:v>5.9271442779441109E-3</c:v>
                </c:pt>
                <c:pt idx="139">
                  <c:v>9.0402358888402173E-3</c:v>
                </c:pt>
                <c:pt idx="140">
                  <c:v>-2.5282944184584009E-2</c:v>
                </c:pt>
                <c:pt idx="141">
                  <c:v>4.6305652886906292E-3</c:v>
                </c:pt>
                <c:pt idx="142">
                  <c:v>-3.1903403042680156E-3</c:v>
                </c:pt>
                <c:pt idx="143">
                  <c:v>-1.6263111402313008E-3</c:v>
                </c:pt>
                <c:pt idx="144">
                  <c:v>-1.7249510930430225E-2</c:v>
                </c:pt>
                <c:pt idx="145">
                  <c:v>-3.1867526189728245E-3</c:v>
                </c:pt>
                <c:pt idx="146">
                  <c:v>1.0804093933833726E-2</c:v>
                </c:pt>
                <c:pt idx="147">
                  <c:v>-1.6748116990860965E-3</c:v>
                </c:pt>
                <c:pt idx="148">
                  <c:v>-7.4475151588768666E-3</c:v>
                </c:pt>
                <c:pt idx="149">
                  <c:v>6.6628905275583893E-5</c:v>
                </c:pt>
                <c:pt idx="150">
                  <c:v>1.465116006115661E-3</c:v>
                </c:pt>
                <c:pt idx="151">
                  <c:v>5.4233441103919292E-3</c:v>
                </c:pt>
                <c:pt idx="152">
                  <c:v>-1.6712266182525625E-3</c:v>
                </c:pt>
                <c:pt idx="153">
                  <c:v>-1.3349591165811576E-3</c:v>
                </c:pt>
                <c:pt idx="154">
                  <c:v>1.0046668416683713E-2</c:v>
                </c:pt>
                <c:pt idx="155">
                  <c:v>2.69788542547442E-4</c:v>
                </c:pt>
                <c:pt idx="156">
                  <c:v>1.4858856171895047E-3</c:v>
                </c:pt>
                <c:pt idx="157">
                  <c:v>-3.7012381674236812E-3</c:v>
                </c:pt>
                <c:pt idx="158">
                  <c:v>2.6937257357761372E-4</c:v>
                </c:pt>
                <c:pt idx="159">
                  <c:v>-8.0714059819555074E-4</c:v>
                </c:pt>
                <c:pt idx="160">
                  <c:v>6.7032820750135367E-3</c:v>
                </c:pt>
                <c:pt idx="161">
                  <c:v>-6.7733516045261221E-5</c:v>
                </c:pt>
                <c:pt idx="162">
                  <c:v>4.6252040766092146E-3</c:v>
                </c:pt>
                <c:pt idx="163">
                  <c:v>-6.0172431662261772E-3</c:v>
                </c:pt>
                <c:pt idx="164">
                  <c:v>8.7985744315032389E-4</c:v>
                </c:pt>
                <c:pt idx="165">
                  <c:v>5.0324854257968593E-3</c:v>
                </c:pt>
                <c:pt idx="166">
                  <c:v>2.1128987403703698E-3</c:v>
                </c:pt>
                <c:pt idx="167">
                  <c:v>2.3908994557559071E-3</c:v>
                </c:pt>
                <c:pt idx="168">
                  <c:v>-6.834665784284175E-5</c:v>
                </c:pt>
                <c:pt idx="169">
                  <c:v>1.160927547283048E-2</c:v>
                </c:pt>
                <c:pt idx="170">
                  <c:v>6.6086013725741941E-3</c:v>
                </c:pt>
                <c:pt idx="171">
                  <c:v>4.4014273611051339E-3</c:v>
                </c:pt>
                <c:pt idx="172">
                  <c:v>-4.5900578130790414E-3</c:v>
                </c:pt>
                <c:pt idx="173">
                  <c:v>7.7089602125185409E-3</c:v>
                </c:pt>
                <c:pt idx="174">
                  <c:v>-6.8614106037066271E-4</c:v>
                </c:pt>
                <c:pt idx="175">
                  <c:v>-2.0870313289360468E-2</c:v>
                </c:pt>
                <c:pt idx="176">
                  <c:v>1.1730410279000028E-2</c:v>
                </c:pt>
                <c:pt idx="177">
                  <c:v>-4.1231882279847256E-3</c:v>
                </c:pt>
                <c:pt idx="178">
                  <c:v>-2.0591145398599599E-4</c:v>
                </c:pt>
                <c:pt idx="179">
                  <c:v>3.723791990460973E-3</c:v>
                </c:pt>
                <c:pt idx="180">
                  <c:v>4.6419645497939683E-3</c:v>
                </c:pt>
                <c:pt idx="181">
                  <c:v>-8.3073308157010424E-4</c:v>
                </c:pt>
                <c:pt idx="182">
                  <c:v>6.4093691078727947E-3</c:v>
                </c:pt>
                <c:pt idx="183">
                  <c:v>3.355226988271176E-3</c:v>
                </c:pt>
                <c:pt idx="184">
                  <c:v>1.4681811028425753E-2</c:v>
                </c:pt>
                <c:pt idx="185">
                  <c:v>-2.0527136064300905E-3</c:v>
                </c:pt>
                <c:pt idx="186">
                  <c:v>-7.7953206162519259E-3</c:v>
                </c:pt>
                <c:pt idx="187">
                  <c:v>-7.5968817155387053E-3</c:v>
                </c:pt>
                <c:pt idx="188">
                  <c:v>-1.8784924392536511E-3</c:v>
                </c:pt>
                <c:pt idx="189">
                  <c:v>-4.6390637661523964E-3</c:v>
                </c:pt>
                <c:pt idx="190">
                  <c:v>6.6917434616233879E-3</c:v>
                </c:pt>
                <c:pt idx="191">
                  <c:v>-2.0866150096448019E-3</c:v>
                </c:pt>
                <c:pt idx="192">
                  <c:v>3.4754373572616203E-4</c:v>
                </c:pt>
                <c:pt idx="193">
                  <c:v>-1.8751617086306858E-3</c:v>
                </c:pt>
                <c:pt idx="194">
                  <c:v>1.4606484923715051E-3</c:v>
                </c:pt>
                <c:pt idx="195">
                  <c:v>6.5812984698827579E-3</c:v>
                </c:pt>
                <c:pt idx="196">
                  <c:v>-3.418881215831374E-3</c:v>
                </c:pt>
                <c:pt idx="197">
                  <c:v>2.0976276974269204E-3</c:v>
                </c:pt>
                <c:pt idx="198">
                  <c:v>1.9614759240432155E-3</c:v>
                </c:pt>
                <c:pt idx="199">
                  <c:v>1.0978064310246116E-2</c:v>
                </c:pt>
                <c:pt idx="200">
                  <c:v>-1.7674997442535675E-3</c:v>
                </c:pt>
                <c:pt idx="201">
                  <c:v>3.1206917626591495E-3</c:v>
                </c:pt>
                <c:pt idx="202">
                  <c:v>1.249461432322037E-2</c:v>
                </c:pt>
                <c:pt idx="203">
                  <c:v>2.0867229477415108E-3</c:v>
                </c:pt>
                <c:pt idx="204">
                  <c:v>1.008527010923645E-3</c:v>
                </c:pt>
                <c:pt idx="205">
                  <c:v>-9.4891510966887641E-3</c:v>
                </c:pt>
                <c:pt idx="206">
                  <c:v>-9.9796738359447779E-4</c:v>
                </c:pt>
                <c:pt idx="207">
                  <c:v>4.1511616624620917E-3</c:v>
                </c:pt>
                <c:pt idx="208">
                  <c:v>7.1361629258232901E-3</c:v>
                </c:pt>
                <c:pt idx="209">
                  <c:v>1.4438580835508903E-3</c:v>
                </c:pt>
                <c:pt idx="210">
                  <c:v>8.8114820458690263E-3</c:v>
                </c:pt>
                <c:pt idx="211">
                  <c:v>1.5079738599870138E-2</c:v>
                </c:pt>
                <c:pt idx="212">
                  <c:v>-1.4024606517021962E-3</c:v>
                </c:pt>
                <c:pt idx="213">
                  <c:v>-7.3276958230776134E-3</c:v>
                </c:pt>
                <c:pt idx="214">
                  <c:v>9.3935801384297957E-3</c:v>
                </c:pt>
                <c:pt idx="215">
                  <c:v>2.0752786349659937E-3</c:v>
                </c:pt>
                <c:pt idx="216">
                  <c:v>1.038839913392551E-3</c:v>
                </c:pt>
                <c:pt idx="217">
                  <c:v>-1.3684618327829025E-2</c:v>
                </c:pt>
                <c:pt idx="218">
                  <c:v>1.2972537679208888E-2</c:v>
                </c:pt>
                <c:pt idx="219">
                  <c:v>8.0704573116304988E-3</c:v>
                </c:pt>
                <c:pt idx="220">
                  <c:v>2.8478245378709558E-3</c:v>
                </c:pt>
                <c:pt idx="221">
                  <c:v>1.0909007255840012E-2</c:v>
                </c:pt>
                <c:pt idx="222">
                  <c:v>-6.3232659453433338E-3</c:v>
                </c:pt>
                <c:pt idx="223">
                  <c:v>2.2578828315877408E-4</c:v>
                </c:pt>
                <c:pt idx="224">
                  <c:v>4.9183319559635008E-3</c:v>
                </c:pt>
                <c:pt idx="225">
                  <c:v>4.7134912169063811E-3</c:v>
                </c:pt>
                <c:pt idx="226">
                  <c:v>1.0291706431547107E-2</c:v>
                </c:pt>
                <c:pt idx="227">
                  <c:v>1.0085442718643733E-2</c:v>
                </c:pt>
                <c:pt idx="228">
                  <c:v>3.3100835964354057E-2</c:v>
                </c:pt>
                <c:pt idx="229">
                  <c:v>-2.3173909604933086E-2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92-2B42-B369-24F8BC933B6A}"/>
            </c:ext>
          </c:extLst>
        </c:ser>
        <c:ser>
          <c:idx val="1"/>
          <c:order val="1"/>
          <c:tx>
            <c:strRef>
              <c:f>Data!$O$240</c:f>
              <c:strCache>
                <c:ptCount val="1"/>
                <c:pt idx="0">
                  <c:v>SCHB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Data!$M$241:$M$470</c:f>
              <c:numCache>
                <c:formatCode>m/d/yy</c:formatCode>
                <c:ptCount val="230"/>
                <c:pt idx="0">
                  <c:v>42336</c:v>
                </c:pt>
                <c:pt idx="1">
                  <c:v>42334</c:v>
                </c:pt>
                <c:pt idx="2">
                  <c:v>42333</c:v>
                </c:pt>
                <c:pt idx="3">
                  <c:v>42332</c:v>
                </c:pt>
                <c:pt idx="4">
                  <c:v>42329</c:v>
                </c:pt>
                <c:pt idx="5">
                  <c:v>42328</c:v>
                </c:pt>
                <c:pt idx="6">
                  <c:v>42327</c:v>
                </c:pt>
                <c:pt idx="7">
                  <c:v>42326</c:v>
                </c:pt>
                <c:pt idx="8">
                  <c:v>42325</c:v>
                </c:pt>
                <c:pt idx="9">
                  <c:v>42322</c:v>
                </c:pt>
                <c:pt idx="10">
                  <c:v>42321</c:v>
                </c:pt>
                <c:pt idx="11">
                  <c:v>42320</c:v>
                </c:pt>
                <c:pt idx="12">
                  <c:v>42319</c:v>
                </c:pt>
                <c:pt idx="13">
                  <c:v>42318</c:v>
                </c:pt>
                <c:pt idx="14">
                  <c:v>42315</c:v>
                </c:pt>
                <c:pt idx="15">
                  <c:v>42314</c:v>
                </c:pt>
                <c:pt idx="16">
                  <c:v>42313</c:v>
                </c:pt>
                <c:pt idx="17">
                  <c:v>42312</c:v>
                </c:pt>
                <c:pt idx="18">
                  <c:v>42311</c:v>
                </c:pt>
                <c:pt idx="19">
                  <c:v>42308</c:v>
                </c:pt>
                <c:pt idx="20">
                  <c:v>42307</c:v>
                </c:pt>
                <c:pt idx="21">
                  <c:v>42306</c:v>
                </c:pt>
                <c:pt idx="22">
                  <c:v>42305</c:v>
                </c:pt>
                <c:pt idx="23">
                  <c:v>42304</c:v>
                </c:pt>
                <c:pt idx="24">
                  <c:v>42301</c:v>
                </c:pt>
                <c:pt idx="25">
                  <c:v>42300</c:v>
                </c:pt>
                <c:pt idx="26">
                  <c:v>42299</c:v>
                </c:pt>
                <c:pt idx="27">
                  <c:v>42298</c:v>
                </c:pt>
                <c:pt idx="28">
                  <c:v>42297</c:v>
                </c:pt>
                <c:pt idx="29">
                  <c:v>42294</c:v>
                </c:pt>
                <c:pt idx="30">
                  <c:v>42293</c:v>
                </c:pt>
                <c:pt idx="31">
                  <c:v>42292</c:v>
                </c:pt>
                <c:pt idx="32">
                  <c:v>42291</c:v>
                </c:pt>
                <c:pt idx="33">
                  <c:v>42290</c:v>
                </c:pt>
                <c:pt idx="34">
                  <c:v>42287</c:v>
                </c:pt>
                <c:pt idx="35">
                  <c:v>42286</c:v>
                </c:pt>
                <c:pt idx="36">
                  <c:v>42285</c:v>
                </c:pt>
                <c:pt idx="37">
                  <c:v>42284</c:v>
                </c:pt>
                <c:pt idx="38">
                  <c:v>42283</c:v>
                </c:pt>
                <c:pt idx="39">
                  <c:v>42280</c:v>
                </c:pt>
                <c:pt idx="40">
                  <c:v>42279</c:v>
                </c:pt>
                <c:pt idx="41">
                  <c:v>42278</c:v>
                </c:pt>
                <c:pt idx="42">
                  <c:v>42277</c:v>
                </c:pt>
                <c:pt idx="43">
                  <c:v>42276</c:v>
                </c:pt>
                <c:pt idx="44">
                  <c:v>42273</c:v>
                </c:pt>
                <c:pt idx="45">
                  <c:v>42272</c:v>
                </c:pt>
                <c:pt idx="46">
                  <c:v>42271</c:v>
                </c:pt>
                <c:pt idx="47">
                  <c:v>42270</c:v>
                </c:pt>
                <c:pt idx="48">
                  <c:v>42269</c:v>
                </c:pt>
                <c:pt idx="49">
                  <c:v>42266</c:v>
                </c:pt>
                <c:pt idx="50">
                  <c:v>42265</c:v>
                </c:pt>
                <c:pt idx="51">
                  <c:v>42264</c:v>
                </c:pt>
                <c:pt idx="52">
                  <c:v>42263</c:v>
                </c:pt>
                <c:pt idx="53">
                  <c:v>42262</c:v>
                </c:pt>
                <c:pt idx="54">
                  <c:v>42259</c:v>
                </c:pt>
                <c:pt idx="55">
                  <c:v>42258</c:v>
                </c:pt>
                <c:pt idx="56">
                  <c:v>42257</c:v>
                </c:pt>
                <c:pt idx="57">
                  <c:v>42256</c:v>
                </c:pt>
                <c:pt idx="58">
                  <c:v>42255</c:v>
                </c:pt>
                <c:pt idx="59">
                  <c:v>42252</c:v>
                </c:pt>
                <c:pt idx="60">
                  <c:v>42251</c:v>
                </c:pt>
                <c:pt idx="61">
                  <c:v>42250</c:v>
                </c:pt>
                <c:pt idx="62">
                  <c:v>42249</c:v>
                </c:pt>
                <c:pt idx="63">
                  <c:v>42245</c:v>
                </c:pt>
                <c:pt idx="64">
                  <c:v>42244</c:v>
                </c:pt>
                <c:pt idx="65">
                  <c:v>42243</c:v>
                </c:pt>
                <c:pt idx="66">
                  <c:v>42242</c:v>
                </c:pt>
                <c:pt idx="67">
                  <c:v>42241</c:v>
                </c:pt>
                <c:pt idx="68">
                  <c:v>42238</c:v>
                </c:pt>
                <c:pt idx="69">
                  <c:v>42237</c:v>
                </c:pt>
                <c:pt idx="70">
                  <c:v>42236</c:v>
                </c:pt>
                <c:pt idx="71">
                  <c:v>42235</c:v>
                </c:pt>
                <c:pt idx="72">
                  <c:v>42234</c:v>
                </c:pt>
                <c:pt idx="73">
                  <c:v>42231</c:v>
                </c:pt>
                <c:pt idx="74">
                  <c:v>42230</c:v>
                </c:pt>
                <c:pt idx="75">
                  <c:v>42229</c:v>
                </c:pt>
                <c:pt idx="76">
                  <c:v>42228</c:v>
                </c:pt>
                <c:pt idx="77">
                  <c:v>42227</c:v>
                </c:pt>
                <c:pt idx="78">
                  <c:v>42224</c:v>
                </c:pt>
                <c:pt idx="79">
                  <c:v>42223</c:v>
                </c:pt>
                <c:pt idx="80">
                  <c:v>42222</c:v>
                </c:pt>
                <c:pt idx="81">
                  <c:v>42221</c:v>
                </c:pt>
                <c:pt idx="82">
                  <c:v>42220</c:v>
                </c:pt>
                <c:pt idx="83">
                  <c:v>42217</c:v>
                </c:pt>
                <c:pt idx="84">
                  <c:v>42216</c:v>
                </c:pt>
                <c:pt idx="85">
                  <c:v>42215</c:v>
                </c:pt>
                <c:pt idx="86">
                  <c:v>42214</c:v>
                </c:pt>
                <c:pt idx="87">
                  <c:v>42213</c:v>
                </c:pt>
                <c:pt idx="88">
                  <c:v>42210</c:v>
                </c:pt>
                <c:pt idx="89">
                  <c:v>42209</c:v>
                </c:pt>
                <c:pt idx="90">
                  <c:v>42208</c:v>
                </c:pt>
                <c:pt idx="91">
                  <c:v>42207</c:v>
                </c:pt>
                <c:pt idx="92">
                  <c:v>42206</c:v>
                </c:pt>
                <c:pt idx="93">
                  <c:v>42203</c:v>
                </c:pt>
                <c:pt idx="94">
                  <c:v>42202</c:v>
                </c:pt>
                <c:pt idx="95">
                  <c:v>42201</c:v>
                </c:pt>
                <c:pt idx="96">
                  <c:v>42200</c:v>
                </c:pt>
                <c:pt idx="97">
                  <c:v>42199</c:v>
                </c:pt>
                <c:pt idx="98">
                  <c:v>42196</c:v>
                </c:pt>
                <c:pt idx="99">
                  <c:v>42195</c:v>
                </c:pt>
                <c:pt idx="100">
                  <c:v>42194</c:v>
                </c:pt>
                <c:pt idx="101">
                  <c:v>42193</c:v>
                </c:pt>
                <c:pt idx="102">
                  <c:v>42192</c:v>
                </c:pt>
                <c:pt idx="103">
                  <c:v>42189</c:v>
                </c:pt>
                <c:pt idx="104">
                  <c:v>42187</c:v>
                </c:pt>
                <c:pt idx="105">
                  <c:v>42186</c:v>
                </c:pt>
                <c:pt idx="106">
                  <c:v>42185</c:v>
                </c:pt>
                <c:pt idx="107">
                  <c:v>42182</c:v>
                </c:pt>
                <c:pt idx="108">
                  <c:v>42181</c:v>
                </c:pt>
                <c:pt idx="109">
                  <c:v>42180</c:v>
                </c:pt>
                <c:pt idx="110">
                  <c:v>42179</c:v>
                </c:pt>
                <c:pt idx="111">
                  <c:v>42178</c:v>
                </c:pt>
                <c:pt idx="112">
                  <c:v>42175</c:v>
                </c:pt>
                <c:pt idx="113">
                  <c:v>42174</c:v>
                </c:pt>
                <c:pt idx="114">
                  <c:v>42173</c:v>
                </c:pt>
                <c:pt idx="115">
                  <c:v>42172</c:v>
                </c:pt>
                <c:pt idx="116">
                  <c:v>42171</c:v>
                </c:pt>
                <c:pt idx="117">
                  <c:v>42168</c:v>
                </c:pt>
                <c:pt idx="118">
                  <c:v>42167</c:v>
                </c:pt>
                <c:pt idx="119">
                  <c:v>42166</c:v>
                </c:pt>
                <c:pt idx="120">
                  <c:v>42165</c:v>
                </c:pt>
                <c:pt idx="121">
                  <c:v>42164</c:v>
                </c:pt>
                <c:pt idx="122">
                  <c:v>42161</c:v>
                </c:pt>
                <c:pt idx="123">
                  <c:v>42160</c:v>
                </c:pt>
                <c:pt idx="124">
                  <c:v>42159</c:v>
                </c:pt>
                <c:pt idx="125">
                  <c:v>42158</c:v>
                </c:pt>
                <c:pt idx="126">
                  <c:v>42157</c:v>
                </c:pt>
                <c:pt idx="127">
                  <c:v>42154</c:v>
                </c:pt>
                <c:pt idx="128">
                  <c:v>42153</c:v>
                </c:pt>
                <c:pt idx="129">
                  <c:v>42152</c:v>
                </c:pt>
                <c:pt idx="130">
                  <c:v>42151</c:v>
                </c:pt>
                <c:pt idx="131">
                  <c:v>42147</c:v>
                </c:pt>
                <c:pt idx="132">
                  <c:v>42146</c:v>
                </c:pt>
                <c:pt idx="133">
                  <c:v>42145</c:v>
                </c:pt>
                <c:pt idx="134">
                  <c:v>42144</c:v>
                </c:pt>
                <c:pt idx="135">
                  <c:v>42143</c:v>
                </c:pt>
                <c:pt idx="136">
                  <c:v>42140</c:v>
                </c:pt>
                <c:pt idx="137">
                  <c:v>42139</c:v>
                </c:pt>
                <c:pt idx="138">
                  <c:v>42138</c:v>
                </c:pt>
                <c:pt idx="139">
                  <c:v>42137</c:v>
                </c:pt>
                <c:pt idx="140">
                  <c:v>42136</c:v>
                </c:pt>
                <c:pt idx="141">
                  <c:v>42133</c:v>
                </c:pt>
                <c:pt idx="142">
                  <c:v>42132</c:v>
                </c:pt>
                <c:pt idx="143">
                  <c:v>42131</c:v>
                </c:pt>
                <c:pt idx="144">
                  <c:v>42130</c:v>
                </c:pt>
                <c:pt idx="145">
                  <c:v>42129</c:v>
                </c:pt>
                <c:pt idx="146">
                  <c:v>42126</c:v>
                </c:pt>
                <c:pt idx="147">
                  <c:v>42125</c:v>
                </c:pt>
                <c:pt idx="148">
                  <c:v>42124</c:v>
                </c:pt>
                <c:pt idx="149">
                  <c:v>42123</c:v>
                </c:pt>
                <c:pt idx="150">
                  <c:v>42122</c:v>
                </c:pt>
                <c:pt idx="151">
                  <c:v>42119</c:v>
                </c:pt>
                <c:pt idx="152">
                  <c:v>42118</c:v>
                </c:pt>
                <c:pt idx="153">
                  <c:v>42117</c:v>
                </c:pt>
                <c:pt idx="154">
                  <c:v>42116</c:v>
                </c:pt>
                <c:pt idx="155">
                  <c:v>42115</c:v>
                </c:pt>
                <c:pt idx="156">
                  <c:v>42111</c:v>
                </c:pt>
                <c:pt idx="157">
                  <c:v>42110</c:v>
                </c:pt>
                <c:pt idx="158">
                  <c:v>42109</c:v>
                </c:pt>
                <c:pt idx="159">
                  <c:v>42108</c:v>
                </c:pt>
                <c:pt idx="160">
                  <c:v>42105</c:v>
                </c:pt>
                <c:pt idx="161">
                  <c:v>42104</c:v>
                </c:pt>
                <c:pt idx="162">
                  <c:v>42103</c:v>
                </c:pt>
                <c:pt idx="163">
                  <c:v>42102</c:v>
                </c:pt>
                <c:pt idx="164">
                  <c:v>42101</c:v>
                </c:pt>
                <c:pt idx="165">
                  <c:v>42098</c:v>
                </c:pt>
                <c:pt idx="166">
                  <c:v>42097</c:v>
                </c:pt>
                <c:pt idx="167">
                  <c:v>42096</c:v>
                </c:pt>
                <c:pt idx="168">
                  <c:v>42095</c:v>
                </c:pt>
                <c:pt idx="169">
                  <c:v>42094</c:v>
                </c:pt>
                <c:pt idx="170">
                  <c:v>42091</c:v>
                </c:pt>
                <c:pt idx="171">
                  <c:v>42090</c:v>
                </c:pt>
                <c:pt idx="172">
                  <c:v>42089</c:v>
                </c:pt>
                <c:pt idx="173">
                  <c:v>42088</c:v>
                </c:pt>
                <c:pt idx="174">
                  <c:v>42087</c:v>
                </c:pt>
                <c:pt idx="175">
                  <c:v>42084</c:v>
                </c:pt>
                <c:pt idx="176">
                  <c:v>42083</c:v>
                </c:pt>
                <c:pt idx="177">
                  <c:v>42082</c:v>
                </c:pt>
                <c:pt idx="178">
                  <c:v>42081</c:v>
                </c:pt>
                <c:pt idx="179">
                  <c:v>42080</c:v>
                </c:pt>
                <c:pt idx="180">
                  <c:v>42077</c:v>
                </c:pt>
                <c:pt idx="181">
                  <c:v>42076</c:v>
                </c:pt>
                <c:pt idx="182">
                  <c:v>42075</c:v>
                </c:pt>
                <c:pt idx="183">
                  <c:v>42074</c:v>
                </c:pt>
                <c:pt idx="184">
                  <c:v>42073</c:v>
                </c:pt>
                <c:pt idx="185">
                  <c:v>42070</c:v>
                </c:pt>
                <c:pt idx="186">
                  <c:v>42069</c:v>
                </c:pt>
                <c:pt idx="187">
                  <c:v>42068</c:v>
                </c:pt>
                <c:pt idx="188">
                  <c:v>42067</c:v>
                </c:pt>
                <c:pt idx="189">
                  <c:v>42066</c:v>
                </c:pt>
                <c:pt idx="190">
                  <c:v>42063</c:v>
                </c:pt>
                <c:pt idx="191">
                  <c:v>42062</c:v>
                </c:pt>
                <c:pt idx="192">
                  <c:v>42061</c:v>
                </c:pt>
                <c:pt idx="193">
                  <c:v>42060</c:v>
                </c:pt>
                <c:pt idx="194">
                  <c:v>42059</c:v>
                </c:pt>
                <c:pt idx="195">
                  <c:v>42056</c:v>
                </c:pt>
                <c:pt idx="196">
                  <c:v>42055</c:v>
                </c:pt>
                <c:pt idx="197">
                  <c:v>42054</c:v>
                </c:pt>
                <c:pt idx="198">
                  <c:v>42053</c:v>
                </c:pt>
                <c:pt idx="199">
                  <c:v>42049</c:v>
                </c:pt>
                <c:pt idx="200">
                  <c:v>42048</c:v>
                </c:pt>
                <c:pt idx="201">
                  <c:v>42047</c:v>
                </c:pt>
                <c:pt idx="202">
                  <c:v>42046</c:v>
                </c:pt>
                <c:pt idx="203">
                  <c:v>42045</c:v>
                </c:pt>
                <c:pt idx="204">
                  <c:v>42042</c:v>
                </c:pt>
                <c:pt idx="205">
                  <c:v>42041</c:v>
                </c:pt>
                <c:pt idx="206">
                  <c:v>42040</c:v>
                </c:pt>
                <c:pt idx="207">
                  <c:v>42039</c:v>
                </c:pt>
                <c:pt idx="208">
                  <c:v>42038</c:v>
                </c:pt>
                <c:pt idx="209">
                  <c:v>42035</c:v>
                </c:pt>
                <c:pt idx="210">
                  <c:v>42034</c:v>
                </c:pt>
                <c:pt idx="211">
                  <c:v>42033</c:v>
                </c:pt>
                <c:pt idx="212">
                  <c:v>42032</c:v>
                </c:pt>
                <c:pt idx="213">
                  <c:v>42031</c:v>
                </c:pt>
                <c:pt idx="214">
                  <c:v>42028</c:v>
                </c:pt>
                <c:pt idx="215">
                  <c:v>42027</c:v>
                </c:pt>
                <c:pt idx="216">
                  <c:v>42026</c:v>
                </c:pt>
                <c:pt idx="217">
                  <c:v>42025</c:v>
                </c:pt>
                <c:pt idx="218">
                  <c:v>42021</c:v>
                </c:pt>
                <c:pt idx="219">
                  <c:v>42020</c:v>
                </c:pt>
                <c:pt idx="220">
                  <c:v>42019</c:v>
                </c:pt>
                <c:pt idx="221">
                  <c:v>42018</c:v>
                </c:pt>
                <c:pt idx="222">
                  <c:v>42017</c:v>
                </c:pt>
                <c:pt idx="223">
                  <c:v>42014</c:v>
                </c:pt>
                <c:pt idx="224">
                  <c:v>42013</c:v>
                </c:pt>
                <c:pt idx="225">
                  <c:v>42012</c:v>
                </c:pt>
                <c:pt idx="226">
                  <c:v>42011</c:v>
                </c:pt>
                <c:pt idx="227">
                  <c:v>42010</c:v>
                </c:pt>
                <c:pt idx="228">
                  <c:v>42007</c:v>
                </c:pt>
                <c:pt idx="229">
                  <c:v>42006</c:v>
                </c:pt>
              </c:numCache>
            </c:numRef>
          </c:cat>
          <c:val>
            <c:numRef>
              <c:f>Data!$O$241:$O$470</c:f>
              <c:numCache>
                <c:formatCode>0.0000</c:formatCode>
                <c:ptCount val="230"/>
                <c:pt idx="0">
                  <c:v>-3.8375822119911447E-3</c:v>
                </c:pt>
                <c:pt idx="1">
                  <c:v>4.3860780960311629E-3</c:v>
                </c:pt>
                <c:pt idx="2">
                  <c:v>2.2643477391560002E-3</c:v>
                </c:pt>
                <c:pt idx="3">
                  <c:v>9.4124232917424059E-3</c:v>
                </c:pt>
                <c:pt idx="4">
                  <c:v>2.1560484034912381E-3</c:v>
                </c:pt>
                <c:pt idx="5">
                  <c:v>-2.4197008004067442E-3</c:v>
                </c:pt>
                <c:pt idx="6">
                  <c:v>-3.2157012169434051E-3</c:v>
                </c:pt>
                <c:pt idx="7">
                  <c:v>2.6796697019993787E-4</c:v>
                </c:pt>
                <c:pt idx="8">
                  <c:v>4.0227666409991012E-4</c:v>
                </c:pt>
                <c:pt idx="9">
                  <c:v>7.2933907762168359E-3</c:v>
                </c:pt>
                <c:pt idx="10">
                  <c:v>1.7587657740549432E-3</c:v>
                </c:pt>
                <c:pt idx="11">
                  <c:v>-1.3517881953018423E-4</c:v>
                </c:pt>
                <c:pt idx="12">
                  <c:v>2.0332326215734891E-3</c:v>
                </c:pt>
                <c:pt idx="13">
                  <c:v>-1.4887685473989043E-3</c:v>
                </c:pt>
                <c:pt idx="14">
                  <c:v>2.4423550640628572E-3</c:v>
                </c:pt>
                <c:pt idx="15">
                  <c:v>3.1303544052666372E-3</c:v>
                </c:pt>
                <c:pt idx="16">
                  <c:v>1.3624799088492488E-4</c:v>
                </c:pt>
                <c:pt idx="17">
                  <c:v>-1.3594045862954484E-3</c:v>
                </c:pt>
                <c:pt idx="18">
                  <c:v>3.9579491814122503E-3</c:v>
                </c:pt>
                <c:pt idx="19">
                  <c:v>1.0620661597451078E-2</c:v>
                </c:pt>
                <c:pt idx="20">
                  <c:v>-3.9841470172414361E-3</c:v>
                </c:pt>
                <c:pt idx="21">
                  <c:v>3.0315817723220394E-3</c:v>
                </c:pt>
                <c:pt idx="22">
                  <c:v>-2.7531118819687994E-4</c:v>
                </c:pt>
                <c:pt idx="23">
                  <c:v>5.4014891339541774E-3</c:v>
                </c:pt>
                <c:pt idx="24">
                  <c:v>4.8711659373344837E-3</c:v>
                </c:pt>
                <c:pt idx="25">
                  <c:v>2.2319363429062437E-3</c:v>
                </c:pt>
                <c:pt idx="26">
                  <c:v>2.0967257643313268E-3</c:v>
                </c:pt>
                <c:pt idx="27">
                  <c:v>-3.3434933219230554E-3</c:v>
                </c:pt>
                <c:pt idx="28">
                  <c:v>7.4386254635202013E-3</c:v>
                </c:pt>
                <c:pt idx="29">
                  <c:v>-4.1929654369688785E-3</c:v>
                </c:pt>
                <c:pt idx="30">
                  <c:v>2.9436827741565644E-3</c:v>
                </c:pt>
                <c:pt idx="31">
                  <c:v>-1.8190392690995622E-3</c:v>
                </c:pt>
                <c:pt idx="32">
                  <c:v>1.0319649369365897E-2</c:v>
                </c:pt>
                <c:pt idx="33">
                  <c:v>-1.693667717538508E-3</c:v>
                </c:pt>
                <c:pt idx="34">
                  <c:v>1.1130218366767199E-2</c:v>
                </c:pt>
                <c:pt idx="35">
                  <c:v>6.4628246140424599E-3</c:v>
                </c:pt>
                <c:pt idx="36">
                  <c:v>9.1304178834888516E-3</c:v>
                </c:pt>
                <c:pt idx="37">
                  <c:v>-1.5691845184735178E-2</c:v>
                </c:pt>
                <c:pt idx="38">
                  <c:v>-3.837047612683794E-3</c:v>
                </c:pt>
                <c:pt idx="39">
                  <c:v>1.2809604475053081E-2</c:v>
                </c:pt>
                <c:pt idx="40">
                  <c:v>7.9789324890207486E-3</c:v>
                </c:pt>
                <c:pt idx="41">
                  <c:v>-1.6830505858438743E-2</c:v>
                </c:pt>
                <c:pt idx="42">
                  <c:v>-1.2813253022368774E-2</c:v>
                </c:pt>
                <c:pt idx="43">
                  <c:v>5.5216724034983589E-3</c:v>
                </c:pt>
                <c:pt idx="44">
                  <c:v>-6.1910469182969285E-3</c:v>
                </c:pt>
                <c:pt idx="45">
                  <c:v>-3.2258559482011349E-3</c:v>
                </c:pt>
                <c:pt idx="46">
                  <c:v>6.3657130053587033E-3</c:v>
                </c:pt>
                <c:pt idx="47">
                  <c:v>-8.6339501021677357E-3</c:v>
                </c:pt>
                <c:pt idx="48">
                  <c:v>-2.7859056800875977E-4</c:v>
                </c:pt>
                <c:pt idx="49">
                  <c:v>-4.848777661382692E-3</c:v>
                </c:pt>
                <c:pt idx="50">
                  <c:v>-2.769352941864776E-4</c:v>
                </c:pt>
                <c:pt idx="51">
                  <c:v>-2.7708616879117717E-4</c:v>
                </c:pt>
                <c:pt idx="52">
                  <c:v>2.6378788181771386E-3</c:v>
                </c:pt>
                <c:pt idx="53">
                  <c:v>-2.2165003971158985E-3</c:v>
                </c:pt>
                <c:pt idx="54">
                  <c:v>-9.6878125543697609E-4</c:v>
                </c:pt>
                <c:pt idx="55">
                  <c:v>3.0539090633552061E-3</c:v>
                </c:pt>
                <c:pt idx="56">
                  <c:v>8.8223698653327343E-3</c:v>
                </c:pt>
                <c:pt idx="57">
                  <c:v>2.8009177650374059E-4</c:v>
                </c:pt>
                <c:pt idx="58">
                  <c:v>1.1220420118658739E-3</c:v>
                </c:pt>
                <c:pt idx="59">
                  <c:v>2.8048470085155616E-4</c:v>
                </c:pt>
                <c:pt idx="60">
                  <c:v>1.3073588880795689E-2</c:v>
                </c:pt>
                <c:pt idx="61">
                  <c:v>1.1063282194387467E-2</c:v>
                </c:pt>
                <c:pt idx="62">
                  <c:v>-6.4240043506037601E-3</c:v>
                </c:pt>
                <c:pt idx="63">
                  <c:v>-1.4275580289150179E-4</c:v>
                </c:pt>
                <c:pt idx="64">
                  <c:v>1.2720530366635277E-2</c:v>
                </c:pt>
                <c:pt idx="65">
                  <c:v>6.9869868217243523E-3</c:v>
                </c:pt>
                <c:pt idx="66">
                  <c:v>-4.3479450084083944E-3</c:v>
                </c:pt>
                <c:pt idx="67">
                  <c:v>1.0248906506281557E-2</c:v>
                </c:pt>
                <c:pt idx="68">
                  <c:v>-2.5538600333039421E-2</c:v>
                </c:pt>
                <c:pt idx="69">
                  <c:v>-1.4267434926399698E-4</c:v>
                </c:pt>
                <c:pt idx="70">
                  <c:v>7.6182996257791076E-3</c:v>
                </c:pt>
                <c:pt idx="71">
                  <c:v>-7.5606999481931591E-3</c:v>
                </c:pt>
                <c:pt idx="72">
                  <c:v>1.2128202684851225E-2</c:v>
                </c:pt>
                <c:pt idx="73">
                  <c:v>1.4798698095229984E-2</c:v>
                </c:pt>
                <c:pt idx="74">
                  <c:v>2.496765467055303E-3</c:v>
                </c:pt>
                <c:pt idx="75">
                  <c:v>-2.9507958938133367E-2</c:v>
                </c:pt>
                <c:pt idx="76">
                  <c:v>1.4754768027718261E-2</c:v>
                </c:pt>
                <c:pt idx="77">
                  <c:v>-1.2710647703420145E-2</c:v>
                </c:pt>
                <c:pt idx="78">
                  <c:v>-6.8086958784936624E-3</c:v>
                </c:pt>
                <c:pt idx="79">
                  <c:v>1.9670517377710976E-2</c:v>
                </c:pt>
                <c:pt idx="80">
                  <c:v>5.7873339650299743E-4</c:v>
                </c:pt>
                <c:pt idx="81">
                  <c:v>1.2750938337591715E-2</c:v>
                </c:pt>
                <c:pt idx="82">
                  <c:v>-2.916897617189956E-2</c:v>
                </c:pt>
                <c:pt idx="83">
                  <c:v>-8.465025355868263E-3</c:v>
                </c:pt>
                <c:pt idx="84">
                  <c:v>-9.3641379676147555E-3</c:v>
                </c:pt>
                <c:pt idx="85">
                  <c:v>-1.0510230512659164E-2</c:v>
                </c:pt>
                <c:pt idx="86">
                  <c:v>-1.5189423981055489E-3</c:v>
                </c:pt>
                <c:pt idx="87">
                  <c:v>-1.7919330654423981E-3</c:v>
                </c:pt>
                <c:pt idx="88">
                  <c:v>6.8000924321782591E-3</c:v>
                </c:pt>
                <c:pt idx="89">
                  <c:v>-5.1084237026718373E-3</c:v>
                </c:pt>
                <c:pt idx="90">
                  <c:v>5.6928886309314955E-3</c:v>
                </c:pt>
                <c:pt idx="91">
                  <c:v>7.2725617436156772E-3</c:v>
                </c:pt>
                <c:pt idx="92">
                  <c:v>2.1024349710910715E-3</c:v>
                </c:pt>
                <c:pt idx="93">
                  <c:v>-5.7135288880398134E-3</c:v>
                </c:pt>
                <c:pt idx="94">
                  <c:v>3.3557968642839503E-3</c:v>
                </c:pt>
                <c:pt idx="95">
                  <c:v>-6.1145945632316142E-3</c:v>
                </c:pt>
                <c:pt idx="96">
                  <c:v>-2.7716280406032156E-3</c:v>
                </c:pt>
                <c:pt idx="97">
                  <c:v>-5.5388481791243845E-4</c:v>
                </c:pt>
                <c:pt idx="98">
                  <c:v>5.011159379008031E-3</c:v>
                </c:pt>
                <c:pt idx="99">
                  <c:v>1.6728895614272416E-3</c:v>
                </c:pt>
                <c:pt idx="100">
                  <c:v>4.2007345297694169E-3</c:v>
                </c:pt>
                <c:pt idx="101">
                  <c:v>2.1046797511887643E-3</c:v>
                </c:pt>
                <c:pt idx="102">
                  <c:v>-6.2746358281882738E-3</c:v>
                </c:pt>
                <c:pt idx="103">
                  <c:v>-5.5728091923399714E-4</c:v>
                </c:pt>
                <c:pt idx="104">
                  <c:v>8.1483289297136097E-3</c:v>
                </c:pt>
                <c:pt idx="105">
                  <c:v>1.8296485339053452E-3</c:v>
                </c:pt>
                <c:pt idx="106">
                  <c:v>7.3728149723657488E-3</c:v>
                </c:pt>
                <c:pt idx="107">
                  <c:v>6.9960941208920433E-3</c:v>
                </c:pt>
                <c:pt idx="108">
                  <c:v>5.4549264187552775E-3</c:v>
                </c:pt>
                <c:pt idx="109">
                  <c:v>-8.0321508851894502E-4</c:v>
                </c:pt>
                <c:pt idx="110">
                  <c:v>-9.898167886899293E-3</c:v>
                </c:pt>
                <c:pt idx="111">
                  <c:v>-2.9608473938549473E-3</c:v>
                </c:pt>
                <c:pt idx="112">
                  <c:v>-2.1101876151054162E-3</c:v>
                </c:pt>
                <c:pt idx="113">
                  <c:v>9.5156398985505476E-3</c:v>
                </c:pt>
                <c:pt idx="114">
                  <c:v>2.4203433474389085E-3</c:v>
                </c:pt>
                <c:pt idx="115">
                  <c:v>1.0066140644487341E-2</c:v>
                </c:pt>
                <c:pt idx="116">
                  <c:v>1.8728842268433282E-3</c:v>
                </c:pt>
                <c:pt idx="117">
                  <c:v>-3.0163232182840822E-3</c:v>
                </c:pt>
                <c:pt idx="118">
                  <c:v>5.0528004787247435E-3</c:v>
                </c:pt>
                <c:pt idx="119">
                  <c:v>-1.2976556745713165E-3</c:v>
                </c:pt>
                <c:pt idx="120">
                  <c:v>-8.6424711759841392E-4</c:v>
                </c:pt>
                <c:pt idx="121">
                  <c:v>5.5039553771045295E-3</c:v>
                </c:pt>
                <c:pt idx="122">
                  <c:v>9.0619046006800187E-3</c:v>
                </c:pt>
                <c:pt idx="123">
                  <c:v>5.7326439836260009E-3</c:v>
                </c:pt>
                <c:pt idx="124">
                  <c:v>7.8517705854723365E-3</c:v>
                </c:pt>
                <c:pt idx="125">
                  <c:v>2.2417456255753272E-2</c:v>
                </c:pt>
                <c:pt idx="126">
                  <c:v>-2.1161863590894343E-3</c:v>
                </c:pt>
                <c:pt idx="127">
                  <c:v>-1.3126397864582535E-2</c:v>
                </c:pt>
                <c:pt idx="128">
                  <c:v>2.3923301764943823E-3</c:v>
                </c:pt>
                <c:pt idx="129">
                  <c:v>-7.2734176712663913E-3</c:v>
                </c:pt>
                <c:pt idx="130">
                  <c:v>-8.8273551123358874E-3</c:v>
                </c:pt>
                <c:pt idx="131">
                  <c:v>2.5072029903623369E-3</c:v>
                </c:pt>
                <c:pt idx="132">
                  <c:v>-1.2812714947369625E-2</c:v>
                </c:pt>
                <c:pt idx="133">
                  <c:v>-3.3378052428643039E-3</c:v>
                </c:pt>
                <c:pt idx="134">
                  <c:v>9.3746988477709948E-3</c:v>
                </c:pt>
                <c:pt idx="135">
                  <c:v>-6.9818818255261549E-3</c:v>
                </c:pt>
                <c:pt idx="136">
                  <c:v>-7.0768628018445297E-3</c:v>
                </c:pt>
                <c:pt idx="137">
                  <c:v>9.0352502727183252E-3</c:v>
                </c:pt>
                <c:pt idx="138">
                  <c:v>5.7159453718589751E-3</c:v>
                </c:pt>
                <c:pt idx="139">
                  <c:v>9.0209105140308839E-3</c:v>
                </c:pt>
                <c:pt idx="140">
                  <c:v>-2.4805247155590456E-2</c:v>
                </c:pt>
                <c:pt idx="141">
                  <c:v>3.6185329907167563E-3</c:v>
                </c:pt>
                <c:pt idx="142">
                  <c:v>-2.4545900761421642E-3</c:v>
                </c:pt>
                <c:pt idx="143">
                  <c:v>-2.3046787988072717E-3</c:v>
                </c:pt>
                <c:pt idx="144">
                  <c:v>-1.6713920688629626E-2</c:v>
                </c:pt>
                <c:pt idx="145">
                  <c:v>-3.2472250990813402E-3</c:v>
                </c:pt>
                <c:pt idx="146">
                  <c:v>1.0413598678275092E-2</c:v>
                </c:pt>
                <c:pt idx="147">
                  <c:v>-1.4244414569393826E-3</c:v>
                </c:pt>
                <c:pt idx="148">
                  <c:v>-7.4934244397802845E-3</c:v>
                </c:pt>
                <c:pt idx="149">
                  <c:v>0</c:v>
                </c:pt>
                <c:pt idx="150">
                  <c:v>1.9835571898493233E-3</c:v>
                </c:pt>
                <c:pt idx="151">
                  <c:v>4.8396447055381597E-3</c:v>
                </c:pt>
                <c:pt idx="152">
                  <c:v>-1.137370540509694E-3</c:v>
                </c:pt>
                <c:pt idx="153">
                  <c:v>-1.5616363692081757E-3</c:v>
                </c:pt>
                <c:pt idx="154">
                  <c:v>9.0244594111580281E-3</c:v>
                </c:pt>
                <c:pt idx="155">
                  <c:v>1.1473940047842578E-3</c:v>
                </c:pt>
                <c:pt idx="156">
                  <c:v>1.1484747206228333E-3</c:v>
                </c:pt>
                <c:pt idx="157">
                  <c:v>-3.5763657215138207E-3</c:v>
                </c:pt>
                <c:pt idx="158">
                  <c:v>4.2916317036274755E-4</c:v>
                </c:pt>
                <c:pt idx="159">
                  <c:v>-7.1506547503658166E-4</c:v>
                </c:pt>
                <c:pt idx="160">
                  <c:v>6.622633529869101E-3</c:v>
                </c:pt>
                <c:pt idx="161">
                  <c:v>-1.4413553088921815E-4</c:v>
                </c:pt>
                <c:pt idx="162">
                  <c:v>5.0638702864570029E-3</c:v>
                </c:pt>
                <c:pt idx="163">
                  <c:v>-6.1828059924823337E-3</c:v>
                </c:pt>
                <c:pt idx="164">
                  <c:v>5.7555724524090851E-4</c:v>
                </c:pt>
                <c:pt idx="165">
                  <c:v>5.6424660960218828E-3</c:v>
                </c:pt>
                <c:pt idx="166">
                  <c:v>1.5939962177166733E-3</c:v>
                </c:pt>
                <c:pt idx="167">
                  <c:v>2.7607076810785584E-3</c:v>
                </c:pt>
                <c:pt idx="168">
                  <c:v>-2.9045959977954294E-4</c:v>
                </c:pt>
                <c:pt idx="169">
                  <c:v>1.1608938228297503E-2</c:v>
                </c:pt>
                <c:pt idx="170">
                  <c:v>6.5078579652298593E-3</c:v>
                </c:pt>
                <c:pt idx="171">
                  <c:v>4.4571397438685724E-3</c:v>
                </c:pt>
                <c:pt idx="172">
                  <c:v>-4.2898811426461568E-3</c:v>
                </c:pt>
                <c:pt idx="173">
                  <c:v>7.6017031457061221E-3</c:v>
                </c:pt>
                <c:pt idx="174">
                  <c:v>-7.446735721998737E-4</c:v>
                </c:pt>
                <c:pt idx="175">
                  <c:v>-2.0568982282151864E-2</c:v>
                </c:pt>
                <c:pt idx="176">
                  <c:v>1.121101024119997E-2</c:v>
                </c:pt>
                <c:pt idx="177">
                  <c:v>-3.7033081796551586E-3</c:v>
                </c:pt>
                <c:pt idx="178">
                  <c:v>-5.8508474044020615E-4</c:v>
                </c:pt>
                <c:pt idx="179">
                  <c:v>4.1123902051927314E-3</c:v>
                </c:pt>
                <c:pt idx="180">
                  <c:v>4.4262343570381649E-3</c:v>
                </c:pt>
                <c:pt idx="181">
                  <c:v>-7.3731454983365222E-4</c:v>
                </c:pt>
                <c:pt idx="182">
                  <c:v>6.5292749016449764E-3</c:v>
                </c:pt>
                <c:pt idx="183">
                  <c:v>3.2755159176265092E-3</c:v>
                </c:pt>
                <c:pt idx="184">
                  <c:v>1.5112396112111738E-2</c:v>
                </c:pt>
                <c:pt idx="185">
                  <c:v>-2.1111984075889234E-3</c:v>
                </c:pt>
                <c:pt idx="186">
                  <c:v>-7.9294109422556516E-3</c:v>
                </c:pt>
                <c:pt idx="187">
                  <c:v>-7.8671368328143369E-3</c:v>
                </c:pt>
                <c:pt idx="188">
                  <c:v>-1.6302412257711192E-3</c:v>
                </c:pt>
                <c:pt idx="189">
                  <c:v>-4.8664191592655264E-3</c:v>
                </c:pt>
                <c:pt idx="190">
                  <c:v>6.8300980028369639E-3</c:v>
                </c:pt>
                <c:pt idx="191">
                  <c:v>-2.2222973989959112E-3</c:v>
                </c:pt>
                <c:pt idx="192">
                  <c:v>1.4826416406339663E-4</c:v>
                </c:pt>
                <c:pt idx="193">
                  <c:v>-1.7749852477882081E-3</c:v>
                </c:pt>
                <c:pt idx="194">
                  <c:v>1.4811585148235163E-3</c:v>
                </c:pt>
                <c:pt idx="195">
                  <c:v>6.8606416178378015E-3</c:v>
                </c:pt>
                <c:pt idx="196">
                  <c:v>-3.7147893652605193E-3</c:v>
                </c:pt>
                <c:pt idx="197">
                  <c:v>2.084539489075624E-3</c:v>
                </c:pt>
                <c:pt idx="198">
                  <c:v>1.7899684340761128E-3</c:v>
                </c:pt>
                <c:pt idx="199">
                  <c:v>1.100918408806386E-2</c:v>
                </c:pt>
                <c:pt idx="200">
                  <c:v>-1.6561340062943002E-3</c:v>
                </c:pt>
                <c:pt idx="201">
                  <c:v>3.1715643907737658E-3</c:v>
                </c:pt>
                <c:pt idx="202">
                  <c:v>1.2850101422810303E-2</c:v>
                </c:pt>
                <c:pt idx="203">
                  <c:v>1.3786947632516218E-3</c:v>
                </c:pt>
                <c:pt idx="204">
                  <c:v>1.0734533445158577E-3</c:v>
                </c:pt>
                <c:pt idx="205">
                  <c:v>-8.6652993020934019E-3</c:v>
                </c:pt>
                <c:pt idx="206">
                  <c:v>-1.6694554082391894E-3</c:v>
                </c:pt>
                <c:pt idx="207">
                  <c:v>4.1145586549362614E-3</c:v>
                </c:pt>
                <c:pt idx="208">
                  <c:v>7.214024728683004E-3</c:v>
                </c:pt>
                <c:pt idx="209">
                  <c:v>1.3834203523504947E-3</c:v>
                </c:pt>
                <c:pt idx="210">
                  <c:v>8.8386320838424355E-3</c:v>
                </c:pt>
                <c:pt idx="211">
                  <c:v>1.5110875778266223E-2</c:v>
                </c:pt>
                <c:pt idx="212">
                  <c:v>-1.5715900469773956E-3</c:v>
                </c:pt>
                <c:pt idx="213">
                  <c:v>-7.0224669823969414E-3</c:v>
                </c:pt>
                <c:pt idx="214">
                  <c:v>9.133896804396472E-3</c:v>
                </c:pt>
                <c:pt idx="215">
                  <c:v>2.2096250815928638E-3</c:v>
                </c:pt>
                <c:pt idx="216">
                  <c:v>9.4786342000266889E-4</c:v>
                </c:pt>
                <c:pt idx="217">
                  <c:v>-1.3404084608666711E-2</c:v>
                </c:pt>
                <c:pt idx="218">
                  <c:v>1.2786261736132473E-2</c:v>
                </c:pt>
                <c:pt idx="219">
                  <c:v>7.9553728031023646E-3</c:v>
                </c:pt>
                <c:pt idx="220">
                  <c:v>2.8722421209330484E-3</c:v>
                </c:pt>
                <c:pt idx="221">
                  <c:v>1.0969421143678602E-2</c:v>
                </c:pt>
                <c:pt idx="222">
                  <c:v>-6.0926696564748348E-3</c:v>
                </c:pt>
                <c:pt idx="223">
                  <c:v>0</c:v>
                </c:pt>
                <c:pt idx="224">
                  <c:v>4.5096423106223953E-3</c:v>
                </c:pt>
                <c:pt idx="225">
                  <c:v>5.3432001391713725E-3</c:v>
                </c:pt>
                <c:pt idx="226">
                  <c:v>1.0305870807152151E-2</c:v>
                </c:pt>
                <c:pt idx="227">
                  <c:v>8.9124449232806102E-3</c:v>
                </c:pt>
                <c:pt idx="228">
                  <c:v>3.4312043549818365E-2</c:v>
                </c:pt>
                <c:pt idx="229">
                  <c:v>-2.2852400619532552E-2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92-2B42-B369-24F8BC933B6A}"/>
            </c:ext>
          </c:extLst>
        </c:ser>
        <c:ser>
          <c:idx val="2"/>
          <c:order val="2"/>
          <c:tx>
            <c:strRef>
              <c:f>Data!$P$240</c:f>
              <c:strCache>
                <c:ptCount val="1"/>
                <c:pt idx="0">
                  <c:v>VEU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Data!$M$241:$M$470</c:f>
              <c:numCache>
                <c:formatCode>m/d/yy</c:formatCode>
                <c:ptCount val="230"/>
                <c:pt idx="0">
                  <c:v>42336</c:v>
                </c:pt>
                <c:pt idx="1">
                  <c:v>42334</c:v>
                </c:pt>
                <c:pt idx="2">
                  <c:v>42333</c:v>
                </c:pt>
                <c:pt idx="3">
                  <c:v>42332</c:v>
                </c:pt>
                <c:pt idx="4">
                  <c:v>42329</c:v>
                </c:pt>
                <c:pt idx="5">
                  <c:v>42328</c:v>
                </c:pt>
                <c:pt idx="6">
                  <c:v>42327</c:v>
                </c:pt>
                <c:pt idx="7">
                  <c:v>42326</c:v>
                </c:pt>
                <c:pt idx="8">
                  <c:v>42325</c:v>
                </c:pt>
                <c:pt idx="9">
                  <c:v>42322</c:v>
                </c:pt>
                <c:pt idx="10">
                  <c:v>42321</c:v>
                </c:pt>
                <c:pt idx="11">
                  <c:v>42320</c:v>
                </c:pt>
                <c:pt idx="12">
                  <c:v>42319</c:v>
                </c:pt>
                <c:pt idx="13">
                  <c:v>42318</c:v>
                </c:pt>
                <c:pt idx="14">
                  <c:v>42315</c:v>
                </c:pt>
                <c:pt idx="15">
                  <c:v>42314</c:v>
                </c:pt>
                <c:pt idx="16">
                  <c:v>42313</c:v>
                </c:pt>
                <c:pt idx="17">
                  <c:v>42312</c:v>
                </c:pt>
                <c:pt idx="18">
                  <c:v>42311</c:v>
                </c:pt>
                <c:pt idx="19">
                  <c:v>42308</c:v>
                </c:pt>
                <c:pt idx="20">
                  <c:v>42307</c:v>
                </c:pt>
                <c:pt idx="21">
                  <c:v>42306</c:v>
                </c:pt>
                <c:pt idx="22">
                  <c:v>42305</c:v>
                </c:pt>
                <c:pt idx="23">
                  <c:v>42304</c:v>
                </c:pt>
                <c:pt idx="24">
                  <c:v>42301</c:v>
                </c:pt>
                <c:pt idx="25">
                  <c:v>42300</c:v>
                </c:pt>
                <c:pt idx="26">
                  <c:v>42299</c:v>
                </c:pt>
                <c:pt idx="27">
                  <c:v>42298</c:v>
                </c:pt>
                <c:pt idx="28">
                  <c:v>42297</c:v>
                </c:pt>
                <c:pt idx="29">
                  <c:v>42294</c:v>
                </c:pt>
                <c:pt idx="30">
                  <c:v>42293</c:v>
                </c:pt>
                <c:pt idx="31">
                  <c:v>42292</c:v>
                </c:pt>
                <c:pt idx="32">
                  <c:v>42291</c:v>
                </c:pt>
                <c:pt idx="33">
                  <c:v>42290</c:v>
                </c:pt>
                <c:pt idx="34">
                  <c:v>42287</c:v>
                </c:pt>
                <c:pt idx="35">
                  <c:v>42286</c:v>
                </c:pt>
                <c:pt idx="36">
                  <c:v>42285</c:v>
                </c:pt>
                <c:pt idx="37">
                  <c:v>42284</c:v>
                </c:pt>
                <c:pt idx="38">
                  <c:v>42283</c:v>
                </c:pt>
                <c:pt idx="39">
                  <c:v>42280</c:v>
                </c:pt>
                <c:pt idx="40">
                  <c:v>42279</c:v>
                </c:pt>
                <c:pt idx="41">
                  <c:v>42278</c:v>
                </c:pt>
                <c:pt idx="42">
                  <c:v>42277</c:v>
                </c:pt>
                <c:pt idx="43">
                  <c:v>42276</c:v>
                </c:pt>
                <c:pt idx="44">
                  <c:v>42273</c:v>
                </c:pt>
                <c:pt idx="45">
                  <c:v>42272</c:v>
                </c:pt>
                <c:pt idx="46">
                  <c:v>42271</c:v>
                </c:pt>
                <c:pt idx="47">
                  <c:v>42270</c:v>
                </c:pt>
                <c:pt idx="48">
                  <c:v>42269</c:v>
                </c:pt>
                <c:pt idx="49">
                  <c:v>42266</c:v>
                </c:pt>
                <c:pt idx="50">
                  <c:v>42265</c:v>
                </c:pt>
                <c:pt idx="51">
                  <c:v>42264</c:v>
                </c:pt>
                <c:pt idx="52">
                  <c:v>42263</c:v>
                </c:pt>
                <c:pt idx="53">
                  <c:v>42262</c:v>
                </c:pt>
                <c:pt idx="54">
                  <c:v>42259</c:v>
                </c:pt>
                <c:pt idx="55">
                  <c:v>42258</c:v>
                </c:pt>
                <c:pt idx="56">
                  <c:v>42257</c:v>
                </c:pt>
                <c:pt idx="57">
                  <c:v>42256</c:v>
                </c:pt>
                <c:pt idx="58">
                  <c:v>42255</c:v>
                </c:pt>
                <c:pt idx="59">
                  <c:v>42252</c:v>
                </c:pt>
                <c:pt idx="60">
                  <c:v>42251</c:v>
                </c:pt>
                <c:pt idx="61">
                  <c:v>42250</c:v>
                </c:pt>
                <c:pt idx="62">
                  <c:v>42249</c:v>
                </c:pt>
                <c:pt idx="63">
                  <c:v>42245</c:v>
                </c:pt>
                <c:pt idx="64">
                  <c:v>42244</c:v>
                </c:pt>
                <c:pt idx="65">
                  <c:v>42243</c:v>
                </c:pt>
                <c:pt idx="66">
                  <c:v>42242</c:v>
                </c:pt>
                <c:pt idx="67">
                  <c:v>42241</c:v>
                </c:pt>
                <c:pt idx="68">
                  <c:v>42238</c:v>
                </c:pt>
                <c:pt idx="69">
                  <c:v>42237</c:v>
                </c:pt>
                <c:pt idx="70">
                  <c:v>42236</c:v>
                </c:pt>
                <c:pt idx="71">
                  <c:v>42235</c:v>
                </c:pt>
                <c:pt idx="72">
                  <c:v>42234</c:v>
                </c:pt>
                <c:pt idx="73">
                  <c:v>42231</c:v>
                </c:pt>
                <c:pt idx="74">
                  <c:v>42230</c:v>
                </c:pt>
                <c:pt idx="75">
                  <c:v>42229</c:v>
                </c:pt>
                <c:pt idx="76">
                  <c:v>42228</c:v>
                </c:pt>
                <c:pt idx="77">
                  <c:v>42227</c:v>
                </c:pt>
                <c:pt idx="78">
                  <c:v>42224</c:v>
                </c:pt>
                <c:pt idx="79">
                  <c:v>42223</c:v>
                </c:pt>
                <c:pt idx="80">
                  <c:v>42222</c:v>
                </c:pt>
                <c:pt idx="81">
                  <c:v>42221</c:v>
                </c:pt>
                <c:pt idx="82">
                  <c:v>42220</c:v>
                </c:pt>
                <c:pt idx="83">
                  <c:v>42217</c:v>
                </c:pt>
                <c:pt idx="84">
                  <c:v>42216</c:v>
                </c:pt>
                <c:pt idx="85">
                  <c:v>42215</c:v>
                </c:pt>
                <c:pt idx="86">
                  <c:v>42214</c:v>
                </c:pt>
                <c:pt idx="87">
                  <c:v>42213</c:v>
                </c:pt>
                <c:pt idx="88">
                  <c:v>42210</c:v>
                </c:pt>
                <c:pt idx="89">
                  <c:v>42209</c:v>
                </c:pt>
                <c:pt idx="90">
                  <c:v>42208</c:v>
                </c:pt>
                <c:pt idx="91">
                  <c:v>42207</c:v>
                </c:pt>
                <c:pt idx="92">
                  <c:v>42206</c:v>
                </c:pt>
                <c:pt idx="93">
                  <c:v>42203</c:v>
                </c:pt>
                <c:pt idx="94">
                  <c:v>42202</c:v>
                </c:pt>
                <c:pt idx="95">
                  <c:v>42201</c:v>
                </c:pt>
                <c:pt idx="96">
                  <c:v>42200</c:v>
                </c:pt>
                <c:pt idx="97">
                  <c:v>42199</c:v>
                </c:pt>
                <c:pt idx="98">
                  <c:v>42196</c:v>
                </c:pt>
                <c:pt idx="99">
                  <c:v>42195</c:v>
                </c:pt>
                <c:pt idx="100">
                  <c:v>42194</c:v>
                </c:pt>
                <c:pt idx="101">
                  <c:v>42193</c:v>
                </c:pt>
                <c:pt idx="102">
                  <c:v>42192</c:v>
                </c:pt>
                <c:pt idx="103">
                  <c:v>42189</c:v>
                </c:pt>
                <c:pt idx="104">
                  <c:v>42187</c:v>
                </c:pt>
                <c:pt idx="105">
                  <c:v>42186</c:v>
                </c:pt>
                <c:pt idx="106">
                  <c:v>42185</c:v>
                </c:pt>
                <c:pt idx="107">
                  <c:v>42182</c:v>
                </c:pt>
                <c:pt idx="108">
                  <c:v>42181</c:v>
                </c:pt>
                <c:pt idx="109">
                  <c:v>42180</c:v>
                </c:pt>
                <c:pt idx="110">
                  <c:v>42179</c:v>
                </c:pt>
                <c:pt idx="111">
                  <c:v>42178</c:v>
                </c:pt>
                <c:pt idx="112">
                  <c:v>42175</c:v>
                </c:pt>
                <c:pt idx="113">
                  <c:v>42174</c:v>
                </c:pt>
                <c:pt idx="114">
                  <c:v>42173</c:v>
                </c:pt>
                <c:pt idx="115">
                  <c:v>42172</c:v>
                </c:pt>
                <c:pt idx="116">
                  <c:v>42171</c:v>
                </c:pt>
                <c:pt idx="117">
                  <c:v>42168</c:v>
                </c:pt>
                <c:pt idx="118">
                  <c:v>42167</c:v>
                </c:pt>
                <c:pt idx="119">
                  <c:v>42166</c:v>
                </c:pt>
                <c:pt idx="120">
                  <c:v>42165</c:v>
                </c:pt>
                <c:pt idx="121">
                  <c:v>42164</c:v>
                </c:pt>
                <c:pt idx="122">
                  <c:v>42161</c:v>
                </c:pt>
                <c:pt idx="123">
                  <c:v>42160</c:v>
                </c:pt>
                <c:pt idx="124">
                  <c:v>42159</c:v>
                </c:pt>
                <c:pt idx="125">
                  <c:v>42158</c:v>
                </c:pt>
                <c:pt idx="126">
                  <c:v>42157</c:v>
                </c:pt>
                <c:pt idx="127">
                  <c:v>42154</c:v>
                </c:pt>
                <c:pt idx="128">
                  <c:v>42153</c:v>
                </c:pt>
                <c:pt idx="129">
                  <c:v>42152</c:v>
                </c:pt>
                <c:pt idx="130">
                  <c:v>42151</c:v>
                </c:pt>
                <c:pt idx="131">
                  <c:v>42147</c:v>
                </c:pt>
                <c:pt idx="132">
                  <c:v>42146</c:v>
                </c:pt>
                <c:pt idx="133">
                  <c:v>42145</c:v>
                </c:pt>
                <c:pt idx="134">
                  <c:v>42144</c:v>
                </c:pt>
                <c:pt idx="135">
                  <c:v>42143</c:v>
                </c:pt>
                <c:pt idx="136">
                  <c:v>42140</c:v>
                </c:pt>
                <c:pt idx="137">
                  <c:v>42139</c:v>
                </c:pt>
                <c:pt idx="138">
                  <c:v>42138</c:v>
                </c:pt>
                <c:pt idx="139">
                  <c:v>42137</c:v>
                </c:pt>
                <c:pt idx="140">
                  <c:v>42136</c:v>
                </c:pt>
                <c:pt idx="141">
                  <c:v>42133</c:v>
                </c:pt>
                <c:pt idx="142">
                  <c:v>42132</c:v>
                </c:pt>
                <c:pt idx="143">
                  <c:v>42131</c:v>
                </c:pt>
                <c:pt idx="144">
                  <c:v>42130</c:v>
                </c:pt>
                <c:pt idx="145">
                  <c:v>42129</c:v>
                </c:pt>
                <c:pt idx="146">
                  <c:v>42126</c:v>
                </c:pt>
                <c:pt idx="147">
                  <c:v>42125</c:v>
                </c:pt>
                <c:pt idx="148">
                  <c:v>42124</c:v>
                </c:pt>
                <c:pt idx="149">
                  <c:v>42123</c:v>
                </c:pt>
                <c:pt idx="150">
                  <c:v>42122</c:v>
                </c:pt>
                <c:pt idx="151">
                  <c:v>42119</c:v>
                </c:pt>
                <c:pt idx="152">
                  <c:v>42118</c:v>
                </c:pt>
                <c:pt idx="153">
                  <c:v>42117</c:v>
                </c:pt>
                <c:pt idx="154">
                  <c:v>42116</c:v>
                </c:pt>
                <c:pt idx="155">
                  <c:v>42115</c:v>
                </c:pt>
                <c:pt idx="156">
                  <c:v>42111</c:v>
                </c:pt>
                <c:pt idx="157">
                  <c:v>42110</c:v>
                </c:pt>
                <c:pt idx="158">
                  <c:v>42109</c:v>
                </c:pt>
                <c:pt idx="159">
                  <c:v>42108</c:v>
                </c:pt>
                <c:pt idx="160">
                  <c:v>42105</c:v>
                </c:pt>
                <c:pt idx="161">
                  <c:v>42104</c:v>
                </c:pt>
                <c:pt idx="162">
                  <c:v>42103</c:v>
                </c:pt>
                <c:pt idx="163">
                  <c:v>42102</c:v>
                </c:pt>
                <c:pt idx="164">
                  <c:v>42101</c:v>
                </c:pt>
                <c:pt idx="165">
                  <c:v>42098</c:v>
                </c:pt>
                <c:pt idx="166">
                  <c:v>42097</c:v>
                </c:pt>
                <c:pt idx="167">
                  <c:v>42096</c:v>
                </c:pt>
                <c:pt idx="168">
                  <c:v>42095</c:v>
                </c:pt>
                <c:pt idx="169">
                  <c:v>42094</c:v>
                </c:pt>
                <c:pt idx="170">
                  <c:v>42091</c:v>
                </c:pt>
                <c:pt idx="171">
                  <c:v>42090</c:v>
                </c:pt>
                <c:pt idx="172">
                  <c:v>42089</c:v>
                </c:pt>
                <c:pt idx="173">
                  <c:v>42088</c:v>
                </c:pt>
                <c:pt idx="174">
                  <c:v>42087</c:v>
                </c:pt>
                <c:pt idx="175">
                  <c:v>42084</c:v>
                </c:pt>
                <c:pt idx="176">
                  <c:v>42083</c:v>
                </c:pt>
                <c:pt idx="177">
                  <c:v>42082</c:v>
                </c:pt>
                <c:pt idx="178">
                  <c:v>42081</c:v>
                </c:pt>
                <c:pt idx="179">
                  <c:v>42080</c:v>
                </c:pt>
                <c:pt idx="180">
                  <c:v>42077</c:v>
                </c:pt>
                <c:pt idx="181">
                  <c:v>42076</c:v>
                </c:pt>
                <c:pt idx="182">
                  <c:v>42075</c:v>
                </c:pt>
                <c:pt idx="183">
                  <c:v>42074</c:v>
                </c:pt>
                <c:pt idx="184">
                  <c:v>42073</c:v>
                </c:pt>
                <c:pt idx="185">
                  <c:v>42070</c:v>
                </c:pt>
                <c:pt idx="186">
                  <c:v>42069</c:v>
                </c:pt>
                <c:pt idx="187">
                  <c:v>42068</c:v>
                </c:pt>
                <c:pt idx="188">
                  <c:v>42067</c:v>
                </c:pt>
                <c:pt idx="189">
                  <c:v>42066</c:v>
                </c:pt>
                <c:pt idx="190">
                  <c:v>42063</c:v>
                </c:pt>
                <c:pt idx="191">
                  <c:v>42062</c:v>
                </c:pt>
                <c:pt idx="192">
                  <c:v>42061</c:v>
                </c:pt>
                <c:pt idx="193">
                  <c:v>42060</c:v>
                </c:pt>
                <c:pt idx="194">
                  <c:v>42059</c:v>
                </c:pt>
                <c:pt idx="195">
                  <c:v>42056</c:v>
                </c:pt>
                <c:pt idx="196">
                  <c:v>42055</c:v>
                </c:pt>
                <c:pt idx="197">
                  <c:v>42054</c:v>
                </c:pt>
                <c:pt idx="198">
                  <c:v>42053</c:v>
                </c:pt>
                <c:pt idx="199">
                  <c:v>42049</c:v>
                </c:pt>
                <c:pt idx="200">
                  <c:v>42048</c:v>
                </c:pt>
                <c:pt idx="201">
                  <c:v>42047</c:v>
                </c:pt>
                <c:pt idx="202">
                  <c:v>42046</c:v>
                </c:pt>
                <c:pt idx="203">
                  <c:v>42045</c:v>
                </c:pt>
                <c:pt idx="204">
                  <c:v>42042</c:v>
                </c:pt>
                <c:pt idx="205">
                  <c:v>42041</c:v>
                </c:pt>
                <c:pt idx="206">
                  <c:v>42040</c:v>
                </c:pt>
                <c:pt idx="207">
                  <c:v>42039</c:v>
                </c:pt>
                <c:pt idx="208">
                  <c:v>42038</c:v>
                </c:pt>
                <c:pt idx="209">
                  <c:v>42035</c:v>
                </c:pt>
                <c:pt idx="210">
                  <c:v>42034</c:v>
                </c:pt>
                <c:pt idx="211">
                  <c:v>42033</c:v>
                </c:pt>
                <c:pt idx="212">
                  <c:v>42032</c:v>
                </c:pt>
                <c:pt idx="213">
                  <c:v>42031</c:v>
                </c:pt>
                <c:pt idx="214">
                  <c:v>42028</c:v>
                </c:pt>
                <c:pt idx="215">
                  <c:v>42027</c:v>
                </c:pt>
                <c:pt idx="216">
                  <c:v>42026</c:v>
                </c:pt>
                <c:pt idx="217">
                  <c:v>42025</c:v>
                </c:pt>
                <c:pt idx="218">
                  <c:v>42021</c:v>
                </c:pt>
                <c:pt idx="219">
                  <c:v>42020</c:v>
                </c:pt>
                <c:pt idx="220">
                  <c:v>42019</c:v>
                </c:pt>
                <c:pt idx="221">
                  <c:v>42018</c:v>
                </c:pt>
                <c:pt idx="222">
                  <c:v>42017</c:v>
                </c:pt>
                <c:pt idx="223">
                  <c:v>42014</c:v>
                </c:pt>
                <c:pt idx="224">
                  <c:v>42013</c:v>
                </c:pt>
                <c:pt idx="225">
                  <c:v>42012</c:v>
                </c:pt>
                <c:pt idx="226">
                  <c:v>42011</c:v>
                </c:pt>
                <c:pt idx="227">
                  <c:v>42010</c:v>
                </c:pt>
                <c:pt idx="228">
                  <c:v>42007</c:v>
                </c:pt>
                <c:pt idx="229">
                  <c:v>42006</c:v>
                </c:pt>
              </c:numCache>
            </c:numRef>
          </c:cat>
          <c:val>
            <c:numRef>
              <c:f>Data!$P$241:$P$470</c:f>
              <c:numCache>
                <c:formatCode>0.0000</c:formatCode>
                <c:ptCount val="230"/>
                <c:pt idx="0">
                  <c:v>-9.1185949615615724E-3</c:v>
                </c:pt>
                <c:pt idx="1">
                  <c:v>2.2849847236141672E-3</c:v>
                </c:pt>
                <c:pt idx="2">
                  <c:v>-3.8079971651970617E-4</c:v>
                </c:pt>
                <c:pt idx="3">
                  <c:v>8.2518185298715314E-3</c:v>
                </c:pt>
                <c:pt idx="4">
                  <c:v>1.5376165814678735E-3</c:v>
                </c:pt>
                <c:pt idx="5">
                  <c:v>-1.1519135894574517E-3</c:v>
                </c:pt>
                <c:pt idx="6">
                  <c:v>-6.2951910879254554E-3</c:v>
                </c:pt>
                <c:pt idx="7">
                  <c:v>3.8148413093983918E-4</c:v>
                </c:pt>
                <c:pt idx="8">
                  <c:v>-1.9063716364484394E-4</c:v>
                </c:pt>
                <c:pt idx="9">
                  <c:v>7.3034519166779504E-3</c:v>
                </c:pt>
                <c:pt idx="10">
                  <c:v>-1.5352559464677875E-3</c:v>
                </c:pt>
                <c:pt idx="11">
                  <c:v>-3.8233671478407915E-3</c:v>
                </c:pt>
                <c:pt idx="12">
                  <c:v>-1.3364195246727592E-3</c:v>
                </c:pt>
                <c:pt idx="13">
                  <c:v>-3.2349125091843999E-3</c:v>
                </c:pt>
                <c:pt idx="14">
                  <c:v>-2.8463144810887716E-3</c:v>
                </c:pt>
                <c:pt idx="15">
                  <c:v>4.3833371456282345E-3</c:v>
                </c:pt>
                <c:pt idx="16">
                  <c:v>-9.5185386775313054E-4</c:v>
                </c:pt>
                <c:pt idx="17">
                  <c:v>1.3344989955106151E-3</c:v>
                </c:pt>
                <c:pt idx="18">
                  <c:v>6.3316622436340262E-3</c:v>
                </c:pt>
                <c:pt idx="19">
                  <c:v>9.686025077529227E-3</c:v>
                </c:pt>
                <c:pt idx="20">
                  <c:v>-2.897366526589674E-3</c:v>
                </c:pt>
                <c:pt idx="21">
                  <c:v>3.1001597697400502E-3</c:v>
                </c:pt>
                <c:pt idx="22">
                  <c:v>-1.3544617154106181E-3</c:v>
                </c:pt>
                <c:pt idx="23">
                  <c:v>4.275152565423654E-3</c:v>
                </c:pt>
                <c:pt idx="24">
                  <c:v>2.728006038770602E-3</c:v>
                </c:pt>
                <c:pt idx="25">
                  <c:v>1.5612227872628839E-3</c:v>
                </c:pt>
                <c:pt idx="26">
                  <c:v>3.9185019165208813E-3</c:v>
                </c:pt>
                <c:pt idx="27">
                  <c:v>-1.1741502173162801E-3</c:v>
                </c:pt>
                <c:pt idx="28">
                  <c:v>6.3016840675711103E-3</c:v>
                </c:pt>
                <c:pt idx="29">
                  <c:v>-1.5729077109829439E-3</c:v>
                </c:pt>
                <c:pt idx="30">
                  <c:v>2.9579914494876742E-3</c:v>
                </c:pt>
                <c:pt idx="31">
                  <c:v>7.8944338681200031E-4</c:v>
                </c:pt>
                <c:pt idx="32">
                  <c:v>1.077186703831453E-2</c:v>
                </c:pt>
                <c:pt idx="33">
                  <c:v>-4.3692385288939531E-3</c:v>
                </c:pt>
                <c:pt idx="34">
                  <c:v>1.6760735235571131E-2</c:v>
                </c:pt>
                <c:pt idx="35">
                  <c:v>7.5279564453172047E-3</c:v>
                </c:pt>
                <c:pt idx="36">
                  <c:v>8.2051415925878633E-3</c:v>
                </c:pt>
                <c:pt idx="37">
                  <c:v>-8.9447772200545936E-3</c:v>
                </c:pt>
                <c:pt idx="38">
                  <c:v>-3.6459866591625517E-3</c:v>
                </c:pt>
                <c:pt idx="39">
                  <c:v>7.5510862153487616E-3</c:v>
                </c:pt>
                <c:pt idx="40">
                  <c:v>7.6083688258217789E-3</c:v>
                </c:pt>
                <c:pt idx="41">
                  <c:v>-1.7178676178457843E-2</c:v>
                </c:pt>
                <c:pt idx="42">
                  <c:v>-8.416827121950592E-3</c:v>
                </c:pt>
                <c:pt idx="43">
                  <c:v>3.2167323565442025E-3</c:v>
                </c:pt>
                <c:pt idx="44">
                  <c:v>-6.5907533166226677E-3</c:v>
                </c:pt>
                <c:pt idx="45">
                  <c:v>3.2057758252637182E-3</c:v>
                </c:pt>
                <c:pt idx="46">
                  <c:v>-1.7999518242091572E-3</c:v>
                </c:pt>
                <c:pt idx="47">
                  <c:v>-4.4402237627061136E-3</c:v>
                </c:pt>
                <c:pt idx="48">
                  <c:v>-9.8819795014601819E-4</c:v>
                </c:pt>
                <c:pt idx="49">
                  <c:v>-2.1691566993112901E-3</c:v>
                </c:pt>
                <c:pt idx="50">
                  <c:v>1.9758216225438602E-3</c:v>
                </c:pt>
                <c:pt idx="51">
                  <c:v>-2.1687289581884426E-3</c:v>
                </c:pt>
                <c:pt idx="52">
                  <c:v>2.7678644897660338E-3</c:v>
                </c:pt>
                <c:pt idx="53">
                  <c:v>-8.0407591166062869E-3</c:v>
                </c:pt>
                <c:pt idx="54">
                  <c:v>5.9183960064089595E-3</c:v>
                </c:pt>
                <c:pt idx="55">
                  <c:v>5.1555418449160638E-3</c:v>
                </c:pt>
                <c:pt idx="56">
                  <c:v>6.5869712602546924E-3</c:v>
                </c:pt>
                <c:pt idx="57">
                  <c:v>9.9889215168022321E-4</c:v>
                </c:pt>
                <c:pt idx="58">
                  <c:v>3.0059949732401262E-3</c:v>
                </c:pt>
                <c:pt idx="59">
                  <c:v>2.6119754437280342E-3</c:v>
                </c:pt>
                <c:pt idx="60">
                  <c:v>7.6939641883951903E-3</c:v>
                </c:pt>
                <c:pt idx="61">
                  <c:v>1.4585061160712431E-2</c:v>
                </c:pt>
                <c:pt idx="62">
                  <c:v>-3.4800889618754778E-3</c:v>
                </c:pt>
                <c:pt idx="63">
                  <c:v>4.9373430164631454E-3</c:v>
                </c:pt>
                <c:pt idx="64">
                  <c:v>8.5062541864208783E-3</c:v>
                </c:pt>
                <c:pt idx="65">
                  <c:v>1.6624753790834956E-3</c:v>
                </c:pt>
                <c:pt idx="66">
                  <c:v>-1.0380489492030779E-3</c:v>
                </c:pt>
                <c:pt idx="67">
                  <c:v>7.7405898250048621E-3</c:v>
                </c:pt>
                <c:pt idx="68">
                  <c:v>-1.2396730815763009E-2</c:v>
                </c:pt>
                <c:pt idx="69">
                  <c:v>-4.7295599354662101E-3</c:v>
                </c:pt>
                <c:pt idx="70">
                  <c:v>7.4581053905436621E-3</c:v>
                </c:pt>
                <c:pt idx="71">
                  <c:v>-1.2415348753294299E-3</c:v>
                </c:pt>
                <c:pt idx="72">
                  <c:v>4.7817596913462658E-3</c:v>
                </c:pt>
                <c:pt idx="73">
                  <c:v>1.1566684509159694E-2</c:v>
                </c:pt>
                <c:pt idx="74">
                  <c:v>3.588061420582296E-3</c:v>
                </c:pt>
                <c:pt idx="75">
                  <c:v>-2.7504107335948061E-2</c:v>
                </c:pt>
                <c:pt idx="76">
                  <c:v>1.015966752305273E-2</c:v>
                </c:pt>
                <c:pt idx="77">
                  <c:v>-9.0404348581227707E-3</c:v>
                </c:pt>
                <c:pt idx="78">
                  <c:v>-6.9373716181245684E-3</c:v>
                </c:pt>
                <c:pt idx="79">
                  <c:v>1.0932363452262891E-2</c:v>
                </c:pt>
                <c:pt idx="80">
                  <c:v>4.1423930161381501E-3</c:v>
                </c:pt>
                <c:pt idx="81">
                  <c:v>7.9332314514383665E-3</c:v>
                </c:pt>
                <c:pt idx="82">
                  <c:v>-2.7608652037988329E-2</c:v>
                </c:pt>
                <c:pt idx="83">
                  <c:v>-8.4540834528061461E-3</c:v>
                </c:pt>
                <c:pt idx="84">
                  <c:v>-7.7890802474337708E-3</c:v>
                </c:pt>
                <c:pt idx="85">
                  <c:v>-6.5475986734028239E-3</c:v>
                </c:pt>
                <c:pt idx="86">
                  <c:v>-1.0212084818022263E-2</c:v>
                </c:pt>
                <c:pt idx="87">
                  <c:v>-1.9629815909527609E-4</c:v>
                </c:pt>
                <c:pt idx="88">
                  <c:v>2.1644615988416866E-3</c:v>
                </c:pt>
                <c:pt idx="89">
                  <c:v>-8.777113800132394E-3</c:v>
                </c:pt>
                <c:pt idx="90">
                  <c:v>5.8547275195995651E-4</c:v>
                </c:pt>
                <c:pt idx="91">
                  <c:v>4.705884116324931E-3</c:v>
                </c:pt>
                <c:pt idx="92">
                  <c:v>5.8865525036916441E-4</c:v>
                </c:pt>
                <c:pt idx="93">
                  <c:v>-2.739243277299025E-3</c:v>
                </c:pt>
                <c:pt idx="94">
                  <c:v>3.7313710645349601E-3</c:v>
                </c:pt>
                <c:pt idx="95">
                  <c:v>-1.5686753006396799E-3</c:v>
                </c:pt>
                <c:pt idx="96">
                  <c:v>-3.7116093686827352E-3</c:v>
                </c:pt>
                <c:pt idx="97">
                  <c:v>1.565218350910929E-3</c:v>
                </c:pt>
                <c:pt idx="98">
                  <c:v>3.9144765328848348E-4</c:v>
                </c:pt>
                <c:pt idx="99">
                  <c:v>7.8348846077046415E-4</c:v>
                </c:pt>
                <c:pt idx="100">
                  <c:v>4.3281727646764401E-3</c:v>
                </c:pt>
                <c:pt idx="101">
                  <c:v>-3.9192409796555373E-3</c:v>
                </c:pt>
                <c:pt idx="102">
                  <c:v>-6.2316119037209095E-3</c:v>
                </c:pt>
                <c:pt idx="103">
                  <c:v>-6.3855091489992402E-3</c:v>
                </c:pt>
                <c:pt idx="104">
                  <c:v>4.2751653562777018E-3</c:v>
                </c:pt>
                <c:pt idx="105">
                  <c:v>1.7519129926650682E-3</c:v>
                </c:pt>
                <c:pt idx="106">
                  <c:v>7.4524766069675947E-3</c:v>
                </c:pt>
                <c:pt idx="107">
                  <c:v>2.9503549039036673E-3</c:v>
                </c:pt>
                <c:pt idx="108">
                  <c:v>4.1478908755214709E-3</c:v>
                </c:pt>
                <c:pt idx="109">
                  <c:v>2.5741979423886236E-3</c:v>
                </c:pt>
                <c:pt idx="110">
                  <c:v>-7.4685077298056266E-3</c:v>
                </c:pt>
                <c:pt idx="111">
                  <c:v>1.5747699093645086E-3</c:v>
                </c:pt>
                <c:pt idx="112">
                  <c:v>-4.1168289256883744E-3</c:v>
                </c:pt>
                <c:pt idx="113">
                  <c:v>1.069931104197459E-2</c:v>
                </c:pt>
                <c:pt idx="114">
                  <c:v>6.3808870663981986E-3</c:v>
                </c:pt>
                <c:pt idx="115">
                  <c:v>1.5799121550780424E-2</c:v>
                </c:pt>
                <c:pt idx="116">
                  <c:v>9.9352878401756575E-4</c:v>
                </c:pt>
                <c:pt idx="117">
                  <c:v>-6.9651009095307859E-3</c:v>
                </c:pt>
                <c:pt idx="118">
                  <c:v>0</c:v>
                </c:pt>
                <c:pt idx="119">
                  <c:v>-8.4846388876515591E-3</c:v>
                </c:pt>
                <c:pt idx="120">
                  <c:v>6.7539385171730528E-3</c:v>
                </c:pt>
                <c:pt idx="121">
                  <c:v>4.1892183376748705E-3</c:v>
                </c:pt>
                <c:pt idx="122">
                  <c:v>1.0481763192413104E-2</c:v>
                </c:pt>
                <c:pt idx="123">
                  <c:v>3.6415061846043571E-3</c:v>
                </c:pt>
                <c:pt idx="124">
                  <c:v>-1.2124973707929284E-3</c:v>
                </c:pt>
                <c:pt idx="125">
                  <c:v>8.5594052277139648E-3</c:v>
                </c:pt>
                <c:pt idx="126">
                  <c:v>7.1837456773362106E-3</c:v>
                </c:pt>
                <c:pt idx="127">
                  <c:v>-6.1198892445475063E-3</c:v>
                </c:pt>
                <c:pt idx="128">
                  <c:v>4.3024028799426841E-3</c:v>
                </c:pt>
                <c:pt idx="129">
                  <c:v>-3.4707999837831124E-3</c:v>
                </c:pt>
                <c:pt idx="130">
                  <c:v>-6.8937884278832623E-3</c:v>
                </c:pt>
                <c:pt idx="131">
                  <c:v>8.5889254285240121E-3</c:v>
                </c:pt>
                <c:pt idx="132">
                  <c:v>-1.05219975815942E-2</c:v>
                </c:pt>
                <c:pt idx="133">
                  <c:v>-3.4281901418722273E-3</c:v>
                </c:pt>
                <c:pt idx="134">
                  <c:v>7.7221796783812757E-3</c:v>
                </c:pt>
                <c:pt idx="135">
                  <c:v>-3.8462075513850807E-3</c:v>
                </c:pt>
                <c:pt idx="136">
                  <c:v>-9.0270432238221312E-3</c:v>
                </c:pt>
                <c:pt idx="137">
                  <c:v>4.8376898623101808E-3</c:v>
                </c:pt>
                <c:pt idx="138">
                  <c:v>3.4384433760641488E-3</c:v>
                </c:pt>
                <c:pt idx="139">
                  <c:v>9.8039161273022861E-3</c:v>
                </c:pt>
                <c:pt idx="140">
                  <c:v>-2.4701171695635599E-2</c:v>
                </c:pt>
                <c:pt idx="141">
                  <c:v>6.8190423319793884E-3</c:v>
                </c:pt>
                <c:pt idx="142">
                  <c:v>-7.7610476688477646E-3</c:v>
                </c:pt>
                <c:pt idx="143">
                  <c:v>-1.9902506622026221E-4</c:v>
                </c:pt>
                <c:pt idx="144">
                  <c:v>-1.7015465155772534E-2</c:v>
                </c:pt>
                <c:pt idx="145">
                  <c:v>-1.1789739343129664E-2</c:v>
                </c:pt>
                <c:pt idx="146">
                  <c:v>1.0546853877517803E-2</c:v>
                </c:pt>
                <c:pt idx="147">
                  <c:v>-3.9042636358613438E-4</c:v>
                </c:pt>
                <c:pt idx="148">
                  <c:v>-6.9795163223718296E-3</c:v>
                </c:pt>
                <c:pt idx="149">
                  <c:v>1.9396935474701047E-4</c:v>
                </c:pt>
                <c:pt idx="150">
                  <c:v>2.9171131328100371E-3</c:v>
                </c:pt>
                <c:pt idx="151">
                  <c:v>5.2785817335477816E-3</c:v>
                </c:pt>
                <c:pt idx="152">
                  <c:v>-1.1716098286812782E-3</c:v>
                </c:pt>
                <c:pt idx="153">
                  <c:v>-9.8608962539870129E-3</c:v>
                </c:pt>
                <c:pt idx="154">
                  <c:v>2.1315638579646624E-3</c:v>
                </c:pt>
                <c:pt idx="155">
                  <c:v>-1.9339165413671678E-3</c:v>
                </c:pt>
                <c:pt idx="156">
                  <c:v>-3.8665799982730102E-4</c:v>
                </c:pt>
                <c:pt idx="157">
                  <c:v>1.5488251120839567E-3</c:v>
                </c:pt>
                <c:pt idx="158">
                  <c:v>3.4970941377691872E-3</c:v>
                </c:pt>
                <c:pt idx="159">
                  <c:v>-7.7633483401339822E-4</c:v>
                </c:pt>
                <c:pt idx="160">
                  <c:v>6.644612796449012E-3</c:v>
                </c:pt>
                <c:pt idx="161">
                  <c:v>-4.087361594960248E-3</c:v>
                </c:pt>
                <c:pt idx="162">
                  <c:v>4.1041366856295579E-3</c:v>
                </c:pt>
                <c:pt idx="163">
                  <c:v>-4.2811337339248986E-3</c:v>
                </c:pt>
                <c:pt idx="164">
                  <c:v>0</c:v>
                </c:pt>
                <c:pt idx="165">
                  <c:v>3.9070417892832039E-3</c:v>
                </c:pt>
                <c:pt idx="166">
                  <c:v>-1.9537107920549122E-4</c:v>
                </c:pt>
                <c:pt idx="167">
                  <c:v>7.2790660171374259E-3</c:v>
                </c:pt>
                <c:pt idx="168">
                  <c:v>-1.9652839174342406E-4</c:v>
                </c:pt>
                <c:pt idx="169">
                  <c:v>1.3758746139794525E-2</c:v>
                </c:pt>
                <c:pt idx="170">
                  <c:v>4.6073512570727598E-3</c:v>
                </c:pt>
                <c:pt idx="171">
                  <c:v>6.0135668296630433E-4</c:v>
                </c:pt>
                <c:pt idx="172">
                  <c:v>-2.7983874610048491E-3</c:v>
                </c:pt>
                <c:pt idx="173">
                  <c:v>5.6281906069908412E-3</c:v>
                </c:pt>
                <c:pt idx="174">
                  <c:v>1.993886296635836E-3</c:v>
                </c:pt>
                <c:pt idx="175">
                  <c:v>-2.1598282457978266E-2</c:v>
                </c:pt>
                <c:pt idx="176">
                  <c:v>5.8926153032018598E-4</c:v>
                </c:pt>
                <c:pt idx="177">
                  <c:v>-7.8517496108094934E-4</c:v>
                </c:pt>
                <c:pt idx="178">
                  <c:v>1.7699975189341159E-3</c:v>
                </c:pt>
                <c:pt idx="179">
                  <c:v>6.3328656129714202E-3</c:v>
                </c:pt>
                <c:pt idx="180">
                  <c:v>1.0599952837072912E-2</c:v>
                </c:pt>
                <c:pt idx="181">
                  <c:v>-1.7967692788387678E-3</c:v>
                </c:pt>
                <c:pt idx="182">
                  <c:v>6.6319163731572792E-3</c:v>
                </c:pt>
                <c:pt idx="183">
                  <c:v>1.4086853109863066E-3</c:v>
                </c:pt>
                <c:pt idx="184">
                  <c:v>1.119260290660472E-2</c:v>
                </c:pt>
                <c:pt idx="185">
                  <c:v>-2.2336440489139756E-3</c:v>
                </c:pt>
                <c:pt idx="186">
                  <c:v>-1.3816654214868872E-2</c:v>
                </c:pt>
                <c:pt idx="187">
                  <c:v>-2.9945177429082223E-3</c:v>
                </c:pt>
                <c:pt idx="188">
                  <c:v>2.6021895939835893E-3</c:v>
                </c:pt>
                <c:pt idx="189">
                  <c:v>-2.3963520757986426E-3</c:v>
                </c:pt>
                <c:pt idx="190">
                  <c:v>5.0171848315947558E-3</c:v>
                </c:pt>
                <c:pt idx="191">
                  <c:v>-4.9921383507839801E-3</c:v>
                </c:pt>
                <c:pt idx="192">
                  <c:v>-4.3737008993737147E-3</c:v>
                </c:pt>
                <c:pt idx="193">
                  <c:v>3.1911037528364362E-3</c:v>
                </c:pt>
                <c:pt idx="194">
                  <c:v>4.2059316006884204E-3</c:v>
                </c:pt>
                <c:pt idx="195">
                  <c:v>5.436812359004695E-3</c:v>
                </c:pt>
                <c:pt idx="196">
                  <c:v>-2.8110844071139603E-3</c:v>
                </c:pt>
                <c:pt idx="197">
                  <c:v>5.248226115452643E-3</c:v>
                </c:pt>
                <c:pt idx="198">
                  <c:v>4.8681493419965808E-3</c:v>
                </c:pt>
                <c:pt idx="199">
                  <c:v>1.024590225597369E-2</c:v>
                </c:pt>
                <c:pt idx="200">
                  <c:v>6.1516930554856609E-4</c:v>
                </c:pt>
                <c:pt idx="201">
                  <c:v>-1.4333733831139942E-3</c:v>
                </c:pt>
                <c:pt idx="202">
                  <c:v>1.0970850974108628E-2</c:v>
                </c:pt>
                <c:pt idx="203">
                  <c:v>-2.6836702898323309E-3</c:v>
                </c:pt>
                <c:pt idx="204">
                  <c:v>-3.4971602659879066E-3</c:v>
                </c:pt>
                <c:pt idx="205">
                  <c:v>-1.2393393284536874E-2</c:v>
                </c:pt>
                <c:pt idx="206">
                  <c:v>-6.8604172086058277E-3</c:v>
                </c:pt>
                <c:pt idx="207">
                  <c:v>8.7523400992741817E-3</c:v>
                </c:pt>
                <c:pt idx="208">
                  <c:v>4.0874464092610831E-3</c:v>
                </c:pt>
                <c:pt idx="209">
                  <c:v>-2.0394908704790904E-3</c:v>
                </c:pt>
                <c:pt idx="210">
                  <c:v>1.8389901971175516E-3</c:v>
                </c:pt>
                <c:pt idx="211">
                  <c:v>1.2621378144910784E-2</c:v>
                </c:pt>
                <c:pt idx="212">
                  <c:v>3.3216095018649234E-3</c:v>
                </c:pt>
                <c:pt idx="213">
                  <c:v>-7.2135502322256892E-3</c:v>
                </c:pt>
                <c:pt idx="214">
                  <c:v>1.2309709952940593E-2</c:v>
                </c:pt>
                <c:pt idx="215">
                  <c:v>3.1394683284811566E-3</c:v>
                </c:pt>
                <c:pt idx="216">
                  <c:v>5.0482648138292533E-3</c:v>
                </c:pt>
                <c:pt idx="217">
                  <c:v>-1.6142378490414708E-2</c:v>
                </c:pt>
                <c:pt idx="218">
                  <c:v>1.0033478767199965E-2</c:v>
                </c:pt>
                <c:pt idx="219">
                  <c:v>3.1454592978054315E-3</c:v>
                </c:pt>
                <c:pt idx="220">
                  <c:v>5.0578625971276657E-3</c:v>
                </c:pt>
                <c:pt idx="221">
                  <c:v>6.1492564879483966E-3</c:v>
                </c:pt>
                <c:pt idx="222">
                  <c:v>-6.5304724890136549E-3</c:v>
                </c:pt>
                <c:pt idx="223">
                  <c:v>-4.8217927192942779E-3</c:v>
                </c:pt>
                <c:pt idx="224">
                  <c:v>3.3655392940358888E-3</c:v>
                </c:pt>
                <c:pt idx="225">
                  <c:v>1.3429997979109685E-2</c:v>
                </c:pt>
                <c:pt idx="226">
                  <c:v>6.2206414511003939E-3</c:v>
                </c:pt>
                <c:pt idx="227">
                  <c:v>3.2276087604769725E-3</c:v>
                </c:pt>
                <c:pt idx="228">
                  <c:v>3.0834318174076454E-2</c:v>
                </c:pt>
                <c:pt idx="229">
                  <c:v>-9.8836812974398662E-3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92-2B42-B369-24F8BC933B6A}"/>
            </c:ext>
          </c:extLst>
        </c:ser>
        <c:ser>
          <c:idx val="3"/>
          <c:order val="3"/>
          <c:tx>
            <c:strRef>
              <c:f>Data!$Q$240</c:f>
              <c:strCache>
                <c:ptCount val="1"/>
                <c:pt idx="0">
                  <c:v>SCHE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Data!$M$241:$M$470</c:f>
              <c:numCache>
                <c:formatCode>m/d/yy</c:formatCode>
                <c:ptCount val="230"/>
                <c:pt idx="0">
                  <c:v>42336</c:v>
                </c:pt>
                <c:pt idx="1">
                  <c:v>42334</c:v>
                </c:pt>
                <c:pt idx="2">
                  <c:v>42333</c:v>
                </c:pt>
                <c:pt idx="3">
                  <c:v>42332</c:v>
                </c:pt>
                <c:pt idx="4">
                  <c:v>42329</c:v>
                </c:pt>
                <c:pt idx="5">
                  <c:v>42328</c:v>
                </c:pt>
                <c:pt idx="6">
                  <c:v>42327</c:v>
                </c:pt>
                <c:pt idx="7">
                  <c:v>42326</c:v>
                </c:pt>
                <c:pt idx="8">
                  <c:v>42325</c:v>
                </c:pt>
                <c:pt idx="9">
                  <c:v>42322</c:v>
                </c:pt>
                <c:pt idx="10">
                  <c:v>42321</c:v>
                </c:pt>
                <c:pt idx="11">
                  <c:v>42320</c:v>
                </c:pt>
                <c:pt idx="12">
                  <c:v>42319</c:v>
                </c:pt>
                <c:pt idx="13">
                  <c:v>42318</c:v>
                </c:pt>
                <c:pt idx="14">
                  <c:v>42315</c:v>
                </c:pt>
                <c:pt idx="15">
                  <c:v>42314</c:v>
                </c:pt>
                <c:pt idx="16">
                  <c:v>42313</c:v>
                </c:pt>
                <c:pt idx="17">
                  <c:v>42312</c:v>
                </c:pt>
                <c:pt idx="18">
                  <c:v>42311</c:v>
                </c:pt>
                <c:pt idx="19">
                  <c:v>42308</c:v>
                </c:pt>
                <c:pt idx="20">
                  <c:v>42307</c:v>
                </c:pt>
                <c:pt idx="21">
                  <c:v>42306</c:v>
                </c:pt>
                <c:pt idx="22">
                  <c:v>42305</c:v>
                </c:pt>
                <c:pt idx="23">
                  <c:v>42304</c:v>
                </c:pt>
                <c:pt idx="24">
                  <c:v>42301</c:v>
                </c:pt>
                <c:pt idx="25">
                  <c:v>42300</c:v>
                </c:pt>
                <c:pt idx="26">
                  <c:v>42299</c:v>
                </c:pt>
                <c:pt idx="27">
                  <c:v>42298</c:v>
                </c:pt>
                <c:pt idx="28">
                  <c:v>42297</c:v>
                </c:pt>
                <c:pt idx="29">
                  <c:v>42294</c:v>
                </c:pt>
                <c:pt idx="30">
                  <c:v>42293</c:v>
                </c:pt>
                <c:pt idx="31">
                  <c:v>42292</c:v>
                </c:pt>
                <c:pt idx="32">
                  <c:v>42291</c:v>
                </c:pt>
                <c:pt idx="33">
                  <c:v>42290</c:v>
                </c:pt>
                <c:pt idx="34">
                  <c:v>42287</c:v>
                </c:pt>
                <c:pt idx="35">
                  <c:v>42286</c:v>
                </c:pt>
                <c:pt idx="36">
                  <c:v>42285</c:v>
                </c:pt>
                <c:pt idx="37">
                  <c:v>42284</c:v>
                </c:pt>
                <c:pt idx="38">
                  <c:v>42283</c:v>
                </c:pt>
                <c:pt idx="39">
                  <c:v>42280</c:v>
                </c:pt>
                <c:pt idx="40">
                  <c:v>42279</c:v>
                </c:pt>
                <c:pt idx="41">
                  <c:v>42278</c:v>
                </c:pt>
                <c:pt idx="42">
                  <c:v>42277</c:v>
                </c:pt>
                <c:pt idx="43">
                  <c:v>42276</c:v>
                </c:pt>
                <c:pt idx="44">
                  <c:v>42273</c:v>
                </c:pt>
                <c:pt idx="45">
                  <c:v>42272</c:v>
                </c:pt>
                <c:pt idx="46">
                  <c:v>42271</c:v>
                </c:pt>
                <c:pt idx="47">
                  <c:v>42270</c:v>
                </c:pt>
                <c:pt idx="48">
                  <c:v>42269</c:v>
                </c:pt>
                <c:pt idx="49">
                  <c:v>42266</c:v>
                </c:pt>
                <c:pt idx="50">
                  <c:v>42265</c:v>
                </c:pt>
                <c:pt idx="51">
                  <c:v>42264</c:v>
                </c:pt>
                <c:pt idx="52">
                  <c:v>42263</c:v>
                </c:pt>
                <c:pt idx="53">
                  <c:v>42262</c:v>
                </c:pt>
                <c:pt idx="54">
                  <c:v>42259</c:v>
                </c:pt>
                <c:pt idx="55">
                  <c:v>42258</c:v>
                </c:pt>
                <c:pt idx="56">
                  <c:v>42257</c:v>
                </c:pt>
                <c:pt idx="57">
                  <c:v>42256</c:v>
                </c:pt>
                <c:pt idx="58">
                  <c:v>42255</c:v>
                </c:pt>
                <c:pt idx="59">
                  <c:v>42252</c:v>
                </c:pt>
                <c:pt idx="60">
                  <c:v>42251</c:v>
                </c:pt>
                <c:pt idx="61">
                  <c:v>42250</c:v>
                </c:pt>
                <c:pt idx="62">
                  <c:v>42249</c:v>
                </c:pt>
                <c:pt idx="63">
                  <c:v>42245</c:v>
                </c:pt>
                <c:pt idx="64">
                  <c:v>42244</c:v>
                </c:pt>
                <c:pt idx="65">
                  <c:v>42243</c:v>
                </c:pt>
                <c:pt idx="66">
                  <c:v>42242</c:v>
                </c:pt>
                <c:pt idx="67">
                  <c:v>42241</c:v>
                </c:pt>
                <c:pt idx="68">
                  <c:v>42238</c:v>
                </c:pt>
                <c:pt idx="69">
                  <c:v>42237</c:v>
                </c:pt>
                <c:pt idx="70">
                  <c:v>42236</c:v>
                </c:pt>
                <c:pt idx="71">
                  <c:v>42235</c:v>
                </c:pt>
                <c:pt idx="72">
                  <c:v>42234</c:v>
                </c:pt>
                <c:pt idx="73">
                  <c:v>42231</c:v>
                </c:pt>
                <c:pt idx="74">
                  <c:v>42230</c:v>
                </c:pt>
                <c:pt idx="75">
                  <c:v>42229</c:v>
                </c:pt>
                <c:pt idx="76">
                  <c:v>42228</c:v>
                </c:pt>
                <c:pt idx="77">
                  <c:v>42227</c:v>
                </c:pt>
                <c:pt idx="78">
                  <c:v>42224</c:v>
                </c:pt>
                <c:pt idx="79">
                  <c:v>42223</c:v>
                </c:pt>
                <c:pt idx="80">
                  <c:v>42222</c:v>
                </c:pt>
                <c:pt idx="81">
                  <c:v>42221</c:v>
                </c:pt>
                <c:pt idx="82">
                  <c:v>42220</c:v>
                </c:pt>
                <c:pt idx="83">
                  <c:v>42217</c:v>
                </c:pt>
                <c:pt idx="84">
                  <c:v>42216</c:v>
                </c:pt>
                <c:pt idx="85">
                  <c:v>42215</c:v>
                </c:pt>
                <c:pt idx="86">
                  <c:v>42214</c:v>
                </c:pt>
                <c:pt idx="87">
                  <c:v>42213</c:v>
                </c:pt>
                <c:pt idx="88">
                  <c:v>42210</c:v>
                </c:pt>
                <c:pt idx="89">
                  <c:v>42209</c:v>
                </c:pt>
                <c:pt idx="90">
                  <c:v>42208</c:v>
                </c:pt>
                <c:pt idx="91">
                  <c:v>42207</c:v>
                </c:pt>
                <c:pt idx="92">
                  <c:v>42206</c:v>
                </c:pt>
                <c:pt idx="93">
                  <c:v>42203</c:v>
                </c:pt>
                <c:pt idx="94">
                  <c:v>42202</c:v>
                </c:pt>
                <c:pt idx="95">
                  <c:v>42201</c:v>
                </c:pt>
                <c:pt idx="96">
                  <c:v>42200</c:v>
                </c:pt>
                <c:pt idx="97">
                  <c:v>42199</c:v>
                </c:pt>
                <c:pt idx="98">
                  <c:v>42196</c:v>
                </c:pt>
                <c:pt idx="99">
                  <c:v>42195</c:v>
                </c:pt>
                <c:pt idx="100">
                  <c:v>42194</c:v>
                </c:pt>
                <c:pt idx="101">
                  <c:v>42193</c:v>
                </c:pt>
                <c:pt idx="102">
                  <c:v>42192</c:v>
                </c:pt>
                <c:pt idx="103">
                  <c:v>42189</c:v>
                </c:pt>
                <c:pt idx="104">
                  <c:v>42187</c:v>
                </c:pt>
                <c:pt idx="105">
                  <c:v>42186</c:v>
                </c:pt>
                <c:pt idx="106">
                  <c:v>42185</c:v>
                </c:pt>
                <c:pt idx="107">
                  <c:v>42182</c:v>
                </c:pt>
                <c:pt idx="108">
                  <c:v>42181</c:v>
                </c:pt>
                <c:pt idx="109">
                  <c:v>42180</c:v>
                </c:pt>
                <c:pt idx="110">
                  <c:v>42179</c:v>
                </c:pt>
                <c:pt idx="111">
                  <c:v>42178</c:v>
                </c:pt>
                <c:pt idx="112">
                  <c:v>42175</c:v>
                </c:pt>
                <c:pt idx="113">
                  <c:v>42174</c:v>
                </c:pt>
                <c:pt idx="114">
                  <c:v>42173</c:v>
                </c:pt>
                <c:pt idx="115">
                  <c:v>42172</c:v>
                </c:pt>
                <c:pt idx="116">
                  <c:v>42171</c:v>
                </c:pt>
                <c:pt idx="117">
                  <c:v>42168</c:v>
                </c:pt>
                <c:pt idx="118">
                  <c:v>42167</c:v>
                </c:pt>
                <c:pt idx="119">
                  <c:v>42166</c:v>
                </c:pt>
                <c:pt idx="120">
                  <c:v>42165</c:v>
                </c:pt>
                <c:pt idx="121">
                  <c:v>42164</c:v>
                </c:pt>
                <c:pt idx="122">
                  <c:v>42161</c:v>
                </c:pt>
                <c:pt idx="123">
                  <c:v>42160</c:v>
                </c:pt>
                <c:pt idx="124">
                  <c:v>42159</c:v>
                </c:pt>
                <c:pt idx="125">
                  <c:v>42158</c:v>
                </c:pt>
                <c:pt idx="126">
                  <c:v>42157</c:v>
                </c:pt>
                <c:pt idx="127">
                  <c:v>42154</c:v>
                </c:pt>
                <c:pt idx="128">
                  <c:v>42153</c:v>
                </c:pt>
                <c:pt idx="129">
                  <c:v>42152</c:v>
                </c:pt>
                <c:pt idx="130">
                  <c:v>42151</c:v>
                </c:pt>
                <c:pt idx="131">
                  <c:v>42147</c:v>
                </c:pt>
                <c:pt idx="132">
                  <c:v>42146</c:v>
                </c:pt>
                <c:pt idx="133">
                  <c:v>42145</c:v>
                </c:pt>
                <c:pt idx="134">
                  <c:v>42144</c:v>
                </c:pt>
                <c:pt idx="135">
                  <c:v>42143</c:v>
                </c:pt>
                <c:pt idx="136">
                  <c:v>42140</c:v>
                </c:pt>
                <c:pt idx="137">
                  <c:v>42139</c:v>
                </c:pt>
                <c:pt idx="138">
                  <c:v>42138</c:v>
                </c:pt>
                <c:pt idx="139">
                  <c:v>42137</c:v>
                </c:pt>
                <c:pt idx="140">
                  <c:v>42136</c:v>
                </c:pt>
                <c:pt idx="141">
                  <c:v>42133</c:v>
                </c:pt>
                <c:pt idx="142">
                  <c:v>42132</c:v>
                </c:pt>
                <c:pt idx="143">
                  <c:v>42131</c:v>
                </c:pt>
                <c:pt idx="144">
                  <c:v>42130</c:v>
                </c:pt>
                <c:pt idx="145">
                  <c:v>42129</c:v>
                </c:pt>
                <c:pt idx="146">
                  <c:v>42126</c:v>
                </c:pt>
                <c:pt idx="147">
                  <c:v>42125</c:v>
                </c:pt>
                <c:pt idx="148">
                  <c:v>42124</c:v>
                </c:pt>
                <c:pt idx="149">
                  <c:v>42123</c:v>
                </c:pt>
                <c:pt idx="150">
                  <c:v>42122</c:v>
                </c:pt>
                <c:pt idx="151">
                  <c:v>42119</c:v>
                </c:pt>
                <c:pt idx="152">
                  <c:v>42118</c:v>
                </c:pt>
                <c:pt idx="153">
                  <c:v>42117</c:v>
                </c:pt>
                <c:pt idx="154">
                  <c:v>42116</c:v>
                </c:pt>
                <c:pt idx="155">
                  <c:v>42115</c:v>
                </c:pt>
                <c:pt idx="156">
                  <c:v>42111</c:v>
                </c:pt>
                <c:pt idx="157">
                  <c:v>42110</c:v>
                </c:pt>
                <c:pt idx="158">
                  <c:v>42109</c:v>
                </c:pt>
                <c:pt idx="159">
                  <c:v>42108</c:v>
                </c:pt>
                <c:pt idx="160">
                  <c:v>42105</c:v>
                </c:pt>
                <c:pt idx="161">
                  <c:v>42104</c:v>
                </c:pt>
                <c:pt idx="162">
                  <c:v>42103</c:v>
                </c:pt>
                <c:pt idx="163">
                  <c:v>42102</c:v>
                </c:pt>
                <c:pt idx="164">
                  <c:v>42101</c:v>
                </c:pt>
                <c:pt idx="165">
                  <c:v>42098</c:v>
                </c:pt>
                <c:pt idx="166">
                  <c:v>42097</c:v>
                </c:pt>
                <c:pt idx="167">
                  <c:v>42096</c:v>
                </c:pt>
                <c:pt idx="168">
                  <c:v>42095</c:v>
                </c:pt>
                <c:pt idx="169">
                  <c:v>42094</c:v>
                </c:pt>
                <c:pt idx="170">
                  <c:v>42091</c:v>
                </c:pt>
                <c:pt idx="171">
                  <c:v>42090</c:v>
                </c:pt>
                <c:pt idx="172">
                  <c:v>42089</c:v>
                </c:pt>
                <c:pt idx="173">
                  <c:v>42088</c:v>
                </c:pt>
                <c:pt idx="174">
                  <c:v>42087</c:v>
                </c:pt>
                <c:pt idx="175">
                  <c:v>42084</c:v>
                </c:pt>
                <c:pt idx="176">
                  <c:v>42083</c:v>
                </c:pt>
                <c:pt idx="177">
                  <c:v>42082</c:v>
                </c:pt>
                <c:pt idx="178">
                  <c:v>42081</c:v>
                </c:pt>
                <c:pt idx="179">
                  <c:v>42080</c:v>
                </c:pt>
                <c:pt idx="180">
                  <c:v>42077</c:v>
                </c:pt>
                <c:pt idx="181">
                  <c:v>42076</c:v>
                </c:pt>
                <c:pt idx="182">
                  <c:v>42075</c:v>
                </c:pt>
                <c:pt idx="183">
                  <c:v>42074</c:v>
                </c:pt>
                <c:pt idx="184">
                  <c:v>42073</c:v>
                </c:pt>
                <c:pt idx="185">
                  <c:v>42070</c:v>
                </c:pt>
                <c:pt idx="186">
                  <c:v>42069</c:v>
                </c:pt>
                <c:pt idx="187">
                  <c:v>42068</c:v>
                </c:pt>
                <c:pt idx="188">
                  <c:v>42067</c:v>
                </c:pt>
                <c:pt idx="189">
                  <c:v>42066</c:v>
                </c:pt>
                <c:pt idx="190">
                  <c:v>42063</c:v>
                </c:pt>
                <c:pt idx="191">
                  <c:v>42062</c:v>
                </c:pt>
                <c:pt idx="192">
                  <c:v>42061</c:v>
                </c:pt>
                <c:pt idx="193">
                  <c:v>42060</c:v>
                </c:pt>
                <c:pt idx="194">
                  <c:v>42059</c:v>
                </c:pt>
                <c:pt idx="195">
                  <c:v>42056</c:v>
                </c:pt>
                <c:pt idx="196">
                  <c:v>42055</c:v>
                </c:pt>
                <c:pt idx="197">
                  <c:v>42054</c:v>
                </c:pt>
                <c:pt idx="198">
                  <c:v>42053</c:v>
                </c:pt>
                <c:pt idx="199">
                  <c:v>42049</c:v>
                </c:pt>
                <c:pt idx="200">
                  <c:v>42048</c:v>
                </c:pt>
                <c:pt idx="201">
                  <c:v>42047</c:v>
                </c:pt>
                <c:pt idx="202">
                  <c:v>42046</c:v>
                </c:pt>
                <c:pt idx="203">
                  <c:v>42045</c:v>
                </c:pt>
                <c:pt idx="204">
                  <c:v>42042</c:v>
                </c:pt>
                <c:pt idx="205">
                  <c:v>42041</c:v>
                </c:pt>
                <c:pt idx="206">
                  <c:v>42040</c:v>
                </c:pt>
                <c:pt idx="207">
                  <c:v>42039</c:v>
                </c:pt>
                <c:pt idx="208">
                  <c:v>42038</c:v>
                </c:pt>
                <c:pt idx="209">
                  <c:v>42035</c:v>
                </c:pt>
                <c:pt idx="210">
                  <c:v>42034</c:v>
                </c:pt>
                <c:pt idx="211">
                  <c:v>42033</c:v>
                </c:pt>
                <c:pt idx="212">
                  <c:v>42032</c:v>
                </c:pt>
                <c:pt idx="213">
                  <c:v>42031</c:v>
                </c:pt>
                <c:pt idx="214">
                  <c:v>42028</c:v>
                </c:pt>
                <c:pt idx="215">
                  <c:v>42027</c:v>
                </c:pt>
                <c:pt idx="216">
                  <c:v>42026</c:v>
                </c:pt>
                <c:pt idx="217">
                  <c:v>42025</c:v>
                </c:pt>
                <c:pt idx="218">
                  <c:v>42021</c:v>
                </c:pt>
                <c:pt idx="219">
                  <c:v>42020</c:v>
                </c:pt>
                <c:pt idx="220">
                  <c:v>42019</c:v>
                </c:pt>
                <c:pt idx="221">
                  <c:v>42018</c:v>
                </c:pt>
                <c:pt idx="222">
                  <c:v>42017</c:v>
                </c:pt>
                <c:pt idx="223">
                  <c:v>42014</c:v>
                </c:pt>
                <c:pt idx="224">
                  <c:v>42013</c:v>
                </c:pt>
                <c:pt idx="225">
                  <c:v>42012</c:v>
                </c:pt>
                <c:pt idx="226">
                  <c:v>42011</c:v>
                </c:pt>
                <c:pt idx="227">
                  <c:v>42010</c:v>
                </c:pt>
                <c:pt idx="228">
                  <c:v>42007</c:v>
                </c:pt>
                <c:pt idx="229">
                  <c:v>42006</c:v>
                </c:pt>
              </c:numCache>
            </c:numRef>
          </c:cat>
          <c:val>
            <c:numRef>
              <c:f>Data!$Q$241:$Q$470</c:f>
              <c:numCache>
                <c:formatCode>0.0000</c:formatCode>
                <c:ptCount val="230"/>
                <c:pt idx="0">
                  <c:v>-1.1282430041067219E-2</c:v>
                </c:pt>
                <c:pt idx="1">
                  <c:v>1.5066838730229285E-3</c:v>
                </c:pt>
                <c:pt idx="2">
                  <c:v>-3.3783727484571592E-3</c:v>
                </c:pt>
                <c:pt idx="3">
                  <c:v>8.7087508180555481E-3</c:v>
                </c:pt>
                <c:pt idx="4">
                  <c:v>3.7886981117387627E-4</c:v>
                </c:pt>
                <c:pt idx="5">
                  <c:v>3.7889599760640441E-4</c:v>
                </c:pt>
                <c:pt idx="6">
                  <c:v>-4.1509062302864498E-3</c:v>
                </c:pt>
                <c:pt idx="7">
                  <c:v>3.7878768621491684E-3</c:v>
                </c:pt>
                <c:pt idx="8">
                  <c:v>-7.5704874396645427E-4</c:v>
                </c:pt>
                <c:pt idx="9">
                  <c:v>6.8597839573510009E-3</c:v>
                </c:pt>
                <c:pt idx="10">
                  <c:v>-3.809561117400236E-4</c:v>
                </c:pt>
                <c:pt idx="11">
                  <c:v>-6.0583702172558309E-3</c:v>
                </c:pt>
                <c:pt idx="12">
                  <c:v>-7.8887661593213098E-3</c:v>
                </c:pt>
                <c:pt idx="13">
                  <c:v>-6.3457129884214635E-3</c:v>
                </c:pt>
                <c:pt idx="14">
                  <c:v>-8.5121436002683678E-3</c:v>
                </c:pt>
                <c:pt idx="15">
                  <c:v>7.8328589594397341E-3</c:v>
                </c:pt>
                <c:pt idx="16">
                  <c:v>-2.9750360130785629E-3</c:v>
                </c:pt>
                <c:pt idx="17">
                  <c:v>4.1075446124181339E-3</c:v>
                </c:pt>
                <c:pt idx="18">
                  <c:v>9.4232696819868487E-3</c:v>
                </c:pt>
                <c:pt idx="19">
                  <c:v>2.2667783212727108E-3</c:v>
                </c:pt>
                <c:pt idx="20">
                  <c:v>4.1729125753215968E-3</c:v>
                </c:pt>
                <c:pt idx="21">
                  <c:v>3.4259552631307959E-3</c:v>
                </c:pt>
                <c:pt idx="22">
                  <c:v>-3.7921859100164433E-3</c:v>
                </c:pt>
                <c:pt idx="23">
                  <c:v>4.5714733408793052E-3</c:v>
                </c:pt>
                <c:pt idx="24">
                  <c:v>7.6776189520668002E-3</c:v>
                </c:pt>
                <c:pt idx="25">
                  <c:v>7.6815333906553242E-4</c:v>
                </c:pt>
                <c:pt idx="26">
                  <c:v>3.8440286181743138E-4</c:v>
                </c:pt>
                <c:pt idx="27">
                  <c:v>-7.6801702887762009E-4</c:v>
                </c:pt>
                <c:pt idx="28">
                  <c:v>7.3500887548619259E-3</c:v>
                </c:pt>
                <c:pt idx="29">
                  <c:v>-3.8535624774517726E-3</c:v>
                </c:pt>
                <c:pt idx="30">
                  <c:v>3.0923352978065987E-3</c:v>
                </c:pt>
                <c:pt idx="31">
                  <c:v>4.6601592031950342E-3</c:v>
                </c:pt>
                <c:pt idx="32">
                  <c:v>6.6458819562662148E-3</c:v>
                </c:pt>
                <c:pt idx="33">
                  <c:v>-3.8940788364119033E-3</c:v>
                </c:pt>
                <c:pt idx="34">
                  <c:v>1.5421102232212304E-2</c:v>
                </c:pt>
                <c:pt idx="35">
                  <c:v>9.9839990157299819E-3</c:v>
                </c:pt>
                <c:pt idx="36">
                  <c:v>8.4575940675844577E-3</c:v>
                </c:pt>
                <c:pt idx="37">
                  <c:v>-7.5940397630004939E-3</c:v>
                </c:pt>
                <c:pt idx="38">
                  <c:v>-7.5365204551610604E-3</c:v>
                </c:pt>
                <c:pt idx="39">
                  <c:v>3.9823927232860989E-3</c:v>
                </c:pt>
                <c:pt idx="40">
                  <c:v>1.0462754173075971E-2</c:v>
                </c:pt>
                <c:pt idx="41">
                  <c:v>-6.0000171796015947E-3</c:v>
                </c:pt>
                <c:pt idx="42">
                  <c:v>-5.1730274245842794E-3</c:v>
                </c:pt>
                <c:pt idx="43">
                  <c:v>1.9935987815044832E-3</c:v>
                </c:pt>
                <c:pt idx="44">
                  <c:v>-1.06509102268206E-2</c:v>
                </c:pt>
                <c:pt idx="45">
                  <c:v>-3.943256193264714E-4</c:v>
                </c:pt>
                <c:pt idx="46">
                  <c:v>1.1843371423118257E-3</c:v>
                </c:pt>
                <c:pt idx="47">
                  <c:v>-1.0160196999689092E-2</c:v>
                </c:pt>
                <c:pt idx="48">
                  <c:v>7.8221465224952776E-4</c:v>
                </c:pt>
                <c:pt idx="49">
                  <c:v>3.1385165705517118E-3</c:v>
                </c:pt>
                <c:pt idx="50">
                  <c:v>-6.2378777755759804E-3</c:v>
                </c:pt>
                <c:pt idx="51">
                  <c:v>-4.6565429957809712E-3</c:v>
                </c:pt>
                <c:pt idx="52">
                  <c:v>3.8812238103061182E-4</c:v>
                </c:pt>
                <c:pt idx="53">
                  <c:v>-6.9390387466179964E-3</c:v>
                </c:pt>
                <c:pt idx="54">
                  <c:v>4.6475655750745758E-3</c:v>
                </c:pt>
                <c:pt idx="55">
                  <c:v>7.020309519035128E-3</c:v>
                </c:pt>
                <c:pt idx="56">
                  <c:v>7.4654884087956563E-3</c:v>
                </c:pt>
                <c:pt idx="57">
                  <c:v>-3.9269571374088392E-4</c:v>
                </c:pt>
                <c:pt idx="58">
                  <c:v>1.5735795250433541E-3</c:v>
                </c:pt>
                <c:pt idx="59">
                  <c:v>5.5379059926970913E-3</c:v>
                </c:pt>
                <c:pt idx="60">
                  <c:v>9.9880291152111521E-3</c:v>
                </c:pt>
                <c:pt idx="61">
                  <c:v>1.4181578656081714E-2</c:v>
                </c:pt>
                <c:pt idx="62">
                  <c:v>-5.640625950872784E-3</c:v>
                </c:pt>
                <c:pt idx="63">
                  <c:v>8.1233878011051502E-3</c:v>
                </c:pt>
                <c:pt idx="64">
                  <c:v>9.8443163625668469E-3</c:v>
                </c:pt>
                <c:pt idx="65">
                  <c:v>3.2921284073684255E-3</c:v>
                </c:pt>
                <c:pt idx="66">
                  <c:v>8.2368876326262145E-4</c:v>
                </c:pt>
                <c:pt idx="67">
                  <c:v>5.7995169314562171E-3</c:v>
                </c:pt>
                <c:pt idx="68">
                  <c:v>-1.4693936306104962E-2</c:v>
                </c:pt>
                <c:pt idx="69">
                  <c:v>-1.1299461391757009E-2</c:v>
                </c:pt>
                <c:pt idx="70">
                  <c:v>8.9577848734320141E-3</c:v>
                </c:pt>
                <c:pt idx="71">
                  <c:v>-4.0704641165286251E-4</c:v>
                </c:pt>
                <c:pt idx="72">
                  <c:v>3.6764643861253794E-3</c:v>
                </c:pt>
                <c:pt idx="73">
                  <c:v>1.1988370908902934E-2</c:v>
                </c:pt>
                <c:pt idx="74">
                  <c:v>7.9167443138593706E-3</c:v>
                </c:pt>
                <c:pt idx="75">
                  <c:v>-2.7946600265671438E-2</c:v>
                </c:pt>
                <c:pt idx="76">
                  <c:v>1.1885320260876058E-2</c:v>
                </c:pt>
                <c:pt idx="77">
                  <c:v>-8.5331580764754396E-3</c:v>
                </c:pt>
                <c:pt idx="78">
                  <c:v>-1.2043349542992172E-2</c:v>
                </c:pt>
                <c:pt idx="79">
                  <c:v>1.3425554609793309E-2</c:v>
                </c:pt>
                <c:pt idx="80">
                  <c:v>4.4953021782248633E-3</c:v>
                </c:pt>
                <c:pt idx="81">
                  <c:v>1.3250562384733601E-2</c:v>
                </c:pt>
                <c:pt idx="82">
                  <c:v>-3.3226617416515489E-2</c:v>
                </c:pt>
                <c:pt idx="83">
                  <c:v>-1.0693092026217082E-2</c:v>
                </c:pt>
                <c:pt idx="84">
                  <c:v>-2.1317798359199652E-2</c:v>
                </c:pt>
                <c:pt idx="85">
                  <c:v>-9.2166008242693578E-3</c:v>
                </c:pt>
                <c:pt idx="86">
                  <c:v>-8.7552801401176959E-3</c:v>
                </c:pt>
                <c:pt idx="87">
                  <c:v>-3.8056048187211356E-4</c:v>
                </c:pt>
                <c:pt idx="88">
                  <c:v>1.5244838695907758E-3</c:v>
                </c:pt>
                <c:pt idx="89">
                  <c:v>-7.5643700676331117E-3</c:v>
                </c:pt>
                <c:pt idx="90">
                  <c:v>7.5704874396659305E-4</c:v>
                </c:pt>
                <c:pt idx="91">
                  <c:v>7.576223009778105E-4</c:v>
                </c:pt>
                <c:pt idx="92">
                  <c:v>7.5819672772740421E-4</c:v>
                </c:pt>
                <c:pt idx="93">
                  <c:v>-7.1510306930312392E-3</c:v>
                </c:pt>
                <c:pt idx="94">
                  <c:v>5.6775334208514112E-3</c:v>
                </c:pt>
                <c:pt idx="95">
                  <c:v>-1.8888714238966045E-3</c:v>
                </c:pt>
                <c:pt idx="96">
                  <c:v>0</c:v>
                </c:pt>
                <c:pt idx="97">
                  <c:v>3.031402712496314E-3</c:v>
                </c:pt>
                <c:pt idx="98">
                  <c:v>1.1380599448215674E-3</c:v>
                </c:pt>
                <c:pt idx="99">
                  <c:v>-1.5150881734624113E-3</c:v>
                </c:pt>
                <c:pt idx="100">
                  <c:v>6.8650167610093144E-3</c:v>
                </c:pt>
                <c:pt idx="101">
                  <c:v>-1.9034089145027111E-3</c:v>
                </c:pt>
                <c:pt idx="102">
                  <c:v>-4.9241734386843775E-3</c:v>
                </c:pt>
                <c:pt idx="103">
                  <c:v>-4.9001609428009057E-3</c:v>
                </c:pt>
                <c:pt idx="104">
                  <c:v>-7.5326416415440894E-4</c:v>
                </c:pt>
                <c:pt idx="105">
                  <c:v>-1.879678893137708E-3</c:v>
                </c:pt>
                <c:pt idx="106">
                  <c:v>1.3719489223540531E-2</c:v>
                </c:pt>
                <c:pt idx="107">
                  <c:v>0</c:v>
                </c:pt>
                <c:pt idx="108">
                  <c:v>5.7493062966196629E-3</c:v>
                </c:pt>
                <c:pt idx="109">
                  <c:v>8.93308369913552E-3</c:v>
                </c:pt>
                <c:pt idx="110">
                  <c:v>-1.0646378190438427E-2</c:v>
                </c:pt>
                <c:pt idx="111">
                  <c:v>-1.1394273342931951E-3</c:v>
                </c:pt>
                <c:pt idx="112">
                  <c:v>-1.8953018975543957E-3</c:v>
                </c:pt>
                <c:pt idx="113">
                  <c:v>1.2667942246303356E-2</c:v>
                </c:pt>
                <c:pt idx="114">
                  <c:v>7.3471944681763384E-3</c:v>
                </c:pt>
                <c:pt idx="115">
                  <c:v>2.3347825380932656E-2</c:v>
                </c:pt>
                <c:pt idx="116">
                  <c:v>2.3800558105923886E-3</c:v>
                </c:pt>
                <c:pt idx="117">
                  <c:v>-1.0596535349909961E-2</c:v>
                </c:pt>
                <c:pt idx="118">
                  <c:v>-3.9227107386171993E-4</c:v>
                </c:pt>
                <c:pt idx="119">
                  <c:v>-1.0097195766696191E-2</c:v>
                </c:pt>
                <c:pt idx="120">
                  <c:v>9.4080602108033307E-3</c:v>
                </c:pt>
                <c:pt idx="121">
                  <c:v>1.0697376962651781E-2</c:v>
                </c:pt>
                <c:pt idx="122">
                  <c:v>7.1827816203567443E-3</c:v>
                </c:pt>
                <c:pt idx="123">
                  <c:v>1.5986839496540414E-3</c:v>
                </c:pt>
                <c:pt idx="124">
                  <c:v>-6.748687490581563E-3</c:v>
                </c:pt>
                <c:pt idx="125">
                  <c:v>0</c:v>
                </c:pt>
                <c:pt idx="126">
                  <c:v>8.8105556423464168E-3</c:v>
                </c:pt>
                <c:pt idx="127">
                  <c:v>2.4087197515020573E-3</c:v>
                </c:pt>
                <c:pt idx="128">
                  <c:v>5.6519301499575606E-3</c:v>
                </c:pt>
                <c:pt idx="129">
                  <c:v>7.3200266545343931E-3</c:v>
                </c:pt>
                <c:pt idx="130">
                  <c:v>3.264025403865355E-3</c:v>
                </c:pt>
                <c:pt idx="131">
                  <c:v>8.1661969332414244E-4</c:v>
                </c:pt>
                <c:pt idx="132">
                  <c:v>-1.2499992669363011E-2</c:v>
                </c:pt>
                <c:pt idx="133">
                  <c:v>-4.8154225588324098E-3</c:v>
                </c:pt>
                <c:pt idx="134">
                  <c:v>1.1774334485748036E-2</c:v>
                </c:pt>
                <c:pt idx="135">
                  <c:v>-4.043683034901358E-3</c:v>
                </c:pt>
                <c:pt idx="136">
                  <c:v>-1.7481176668458616E-2</c:v>
                </c:pt>
                <c:pt idx="137">
                  <c:v>-1.5866351935738688E-3</c:v>
                </c:pt>
                <c:pt idx="138">
                  <c:v>3.9674402762970498E-4</c:v>
                </c:pt>
                <c:pt idx="139">
                  <c:v>1.2861814070578083E-2</c:v>
                </c:pt>
                <c:pt idx="140">
                  <c:v>-3.0775228994499516E-2</c:v>
                </c:pt>
                <c:pt idx="141">
                  <c:v>5.4837600109932591E-3</c:v>
                </c:pt>
                <c:pt idx="142">
                  <c:v>-1.3524033779677324E-2</c:v>
                </c:pt>
                <c:pt idx="143">
                  <c:v>-7.7208264047859214E-4</c:v>
                </c:pt>
                <c:pt idx="144">
                  <c:v>-1.8195614940561457E-2</c:v>
                </c:pt>
                <c:pt idx="145">
                  <c:v>-1.8966173278946088E-2</c:v>
                </c:pt>
                <c:pt idx="146">
                  <c:v>1.3569543012203186E-2</c:v>
                </c:pt>
                <c:pt idx="147">
                  <c:v>3.7707496999385778E-4</c:v>
                </c:pt>
                <c:pt idx="148">
                  <c:v>-6.3694832767736296E-3</c:v>
                </c:pt>
                <c:pt idx="149">
                  <c:v>3.7485258212562853E-4</c:v>
                </c:pt>
                <c:pt idx="150">
                  <c:v>1.5014666626475539E-3</c:v>
                </c:pt>
                <c:pt idx="151">
                  <c:v>2.6345967600359681E-3</c:v>
                </c:pt>
                <c:pt idx="152">
                  <c:v>-7.5220362296236161E-4</c:v>
                </c:pt>
                <c:pt idx="153">
                  <c:v>-1.1524118819332834E-2</c:v>
                </c:pt>
                <c:pt idx="154">
                  <c:v>4.1059434543601041E-3</c:v>
                </c:pt>
                <c:pt idx="155">
                  <c:v>-6.3055403627565116E-3</c:v>
                </c:pt>
                <c:pt idx="156">
                  <c:v>7.4227684446780367E-4</c:v>
                </c:pt>
                <c:pt idx="157">
                  <c:v>2.6051042273663749E-3</c:v>
                </c:pt>
                <c:pt idx="158">
                  <c:v>7.8769907281523895E-3</c:v>
                </c:pt>
                <c:pt idx="159">
                  <c:v>-4.4809294867008582E-3</c:v>
                </c:pt>
                <c:pt idx="160">
                  <c:v>6.0105743211337197E-3</c:v>
                </c:pt>
                <c:pt idx="161">
                  <c:v>-1.1511319499535985E-2</c:v>
                </c:pt>
                <c:pt idx="162">
                  <c:v>4.8507599949095962E-3</c:v>
                </c:pt>
                <c:pt idx="163">
                  <c:v>-7.4575296918366824E-4</c:v>
                </c:pt>
                <c:pt idx="164">
                  <c:v>-3.7267944127911037E-4</c:v>
                </c:pt>
                <c:pt idx="165">
                  <c:v>7.8887885502612592E-3</c:v>
                </c:pt>
                <c:pt idx="166">
                  <c:v>5.6668086083371972E-3</c:v>
                </c:pt>
                <c:pt idx="167">
                  <c:v>7.2296938853764212E-3</c:v>
                </c:pt>
                <c:pt idx="168">
                  <c:v>-3.4128999043953729E-3</c:v>
                </c:pt>
                <c:pt idx="169">
                  <c:v>1.3840828653189313E-2</c:v>
                </c:pt>
                <c:pt idx="170">
                  <c:v>1.3245070098093939E-2</c:v>
                </c:pt>
                <c:pt idx="171">
                  <c:v>5.8777594562256863E-3</c:v>
                </c:pt>
                <c:pt idx="172">
                  <c:v>-8.5469923341787123E-3</c:v>
                </c:pt>
                <c:pt idx="173">
                  <c:v>1.9462881095181719E-3</c:v>
                </c:pt>
                <c:pt idx="174">
                  <c:v>3.9077875800393059E-3</c:v>
                </c:pt>
                <c:pt idx="175">
                  <c:v>-2.9210967970642474E-2</c:v>
                </c:pt>
                <c:pt idx="176">
                  <c:v>-1.8932275517514086E-3</c:v>
                </c:pt>
                <c:pt idx="177">
                  <c:v>3.8008468394156955E-3</c:v>
                </c:pt>
                <c:pt idx="178">
                  <c:v>-7.5963137460251142E-4</c:v>
                </c:pt>
                <c:pt idx="179">
                  <c:v>1.113666317242981E-2</c:v>
                </c:pt>
                <c:pt idx="180">
                  <c:v>1.3624097642925066E-2</c:v>
                </c:pt>
                <c:pt idx="181">
                  <c:v>-5.4201494617295443E-3</c:v>
                </c:pt>
                <c:pt idx="182">
                  <c:v>1.1628341940335713E-3</c:v>
                </c:pt>
                <c:pt idx="183">
                  <c:v>4.6728289539501805E-3</c:v>
                </c:pt>
                <c:pt idx="184">
                  <c:v>1.9047629648189866E-2</c:v>
                </c:pt>
                <c:pt idx="185">
                  <c:v>-6.3091246167938982E-3</c:v>
                </c:pt>
                <c:pt idx="186">
                  <c:v>-1.6291782617837772E-2</c:v>
                </c:pt>
                <c:pt idx="187">
                  <c:v>-6.9335638345234419E-3</c:v>
                </c:pt>
                <c:pt idx="188">
                  <c:v>1.1691300091047699E-2</c:v>
                </c:pt>
                <c:pt idx="189">
                  <c:v>2.3437158871757054E-3</c:v>
                </c:pt>
                <c:pt idx="190">
                  <c:v>7.8186298797402781E-4</c:v>
                </c:pt>
                <c:pt idx="191">
                  <c:v>-1.0061867414471513E-2</c:v>
                </c:pt>
                <c:pt idx="192">
                  <c:v>-8.0614032915346939E-3</c:v>
                </c:pt>
                <c:pt idx="193">
                  <c:v>-1.9157142260666535E-3</c:v>
                </c:pt>
                <c:pt idx="194">
                  <c:v>1.2020156465656238E-2</c:v>
                </c:pt>
                <c:pt idx="195">
                  <c:v>1.1769354878939202E-2</c:v>
                </c:pt>
                <c:pt idx="196">
                  <c:v>-2.3484244071872956E-3</c:v>
                </c:pt>
                <c:pt idx="197">
                  <c:v>5.5096160816045887E-3</c:v>
                </c:pt>
                <c:pt idx="198">
                  <c:v>6.3366097272133486E-3</c:v>
                </c:pt>
                <c:pt idx="199">
                  <c:v>-7.9141338471568556E-4</c:v>
                </c:pt>
                <c:pt idx="200">
                  <c:v>1.1886340261729102E-3</c:v>
                </c:pt>
                <c:pt idx="201">
                  <c:v>-7.8616570504427569E-3</c:v>
                </c:pt>
                <c:pt idx="202">
                  <c:v>8.3234893177968599E-3</c:v>
                </c:pt>
                <c:pt idx="203">
                  <c:v>-3.1608558728693226E-3</c:v>
                </c:pt>
                <c:pt idx="204">
                  <c:v>-4.7188084701205299E-3</c:v>
                </c:pt>
                <c:pt idx="205">
                  <c:v>-9.7353097863909447E-3</c:v>
                </c:pt>
                <c:pt idx="206">
                  <c:v>-1.1166642105342272E-2</c:v>
                </c:pt>
                <c:pt idx="207">
                  <c:v>1.2475586884769395E-2</c:v>
                </c:pt>
                <c:pt idx="208">
                  <c:v>-3.8967221663814826E-4</c:v>
                </c:pt>
                <c:pt idx="209">
                  <c:v>-4.2685411708466674E-3</c:v>
                </c:pt>
                <c:pt idx="210">
                  <c:v>9.7962657603760002E-3</c:v>
                </c:pt>
                <c:pt idx="211">
                  <c:v>1.9576479619600306E-2</c:v>
                </c:pt>
                <c:pt idx="212">
                  <c:v>-3.9936213246271896E-4</c:v>
                </c:pt>
                <c:pt idx="213">
                  <c:v>-1.0276667474757114E-2</c:v>
                </c:pt>
                <c:pt idx="214">
                  <c:v>1.0383373956170732E-2</c:v>
                </c:pt>
                <c:pt idx="215">
                  <c:v>8.0514680343319201E-3</c:v>
                </c:pt>
                <c:pt idx="216">
                  <c:v>9.3458626430589602E-3</c:v>
                </c:pt>
                <c:pt idx="217">
                  <c:v>-1.5600042784243632E-2</c:v>
                </c:pt>
                <c:pt idx="218">
                  <c:v>4.4195835017631644E-3</c:v>
                </c:pt>
                <c:pt idx="219">
                  <c:v>4.0337279938233682E-3</c:v>
                </c:pt>
                <c:pt idx="220">
                  <c:v>9.7760797618019427E-3</c:v>
                </c:pt>
                <c:pt idx="221">
                  <c:v>6.9729056291763939E-3</c:v>
                </c:pt>
                <c:pt idx="222">
                  <c:v>-6.5201117883428999E-3</c:v>
                </c:pt>
                <c:pt idx="223">
                  <c:v>-6.0752666070842442E-3</c:v>
                </c:pt>
                <c:pt idx="224">
                  <c:v>6.9330922554900216E-3</c:v>
                </c:pt>
                <c:pt idx="225">
                  <c:v>1.5741594938335438E-2</c:v>
                </c:pt>
                <c:pt idx="226">
                  <c:v>4.9957204500209289E-3</c:v>
                </c:pt>
                <c:pt idx="227">
                  <c:v>1.2506544814643416E-3</c:v>
                </c:pt>
                <c:pt idx="228">
                  <c:v>3.1827911115750063E-2</c:v>
                </c:pt>
                <c:pt idx="229">
                  <c:v>-1.5247774632756022E-2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592-2B42-B369-24F8BC933B6A}"/>
            </c:ext>
          </c:extLst>
        </c:ser>
        <c:ser>
          <c:idx val="4"/>
          <c:order val="4"/>
          <c:tx>
            <c:strRef>
              <c:f>Data!$R$240</c:f>
              <c:strCache>
                <c:ptCount val="1"/>
                <c:pt idx="0">
                  <c:v>BND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Data!$M$241:$M$470</c:f>
              <c:numCache>
                <c:formatCode>m/d/yy</c:formatCode>
                <c:ptCount val="230"/>
                <c:pt idx="0">
                  <c:v>42336</c:v>
                </c:pt>
                <c:pt idx="1">
                  <c:v>42334</c:v>
                </c:pt>
                <c:pt idx="2">
                  <c:v>42333</c:v>
                </c:pt>
                <c:pt idx="3">
                  <c:v>42332</c:v>
                </c:pt>
                <c:pt idx="4">
                  <c:v>42329</c:v>
                </c:pt>
                <c:pt idx="5">
                  <c:v>42328</c:v>
                </c:pt>
                <c:pt idx="6">
                  <c:v>42327</c:v>
                </c:pt>
                <c:pt idx="7">
                  <c:v>42326</c:v>
                </c:pt>
                <c:pt idx="8">
                  <c:v>42325</c:v>
                </c:pt>
                <c:pt idx="9">
                  <c:v>42322</c:v>
                </c:pt>
                <c:pt idx="10">
                  <c:v>42321</c:v>
                </c:pt>
                <c:pt idx="11">
                  <c:v>42320</c:v>
                </c:pt>
                <c:pt idx="12">
                  <c:v>42319</c:v>
                </c:pt>
                <c:pt idx="13">
                  <c:v>42318</c:v>
                </c:pt>
                <c:pt idx="14">
                  <c:v>42315</c:v>
                </c:pt>
                <c:pt idx="15">
                  <c:v>42314</c:v>
                </c:pt>
                <c:pt idx="16">
                  <c:v>42313</c:v>
                </c:pt>
                <c:pt idx="17">
                  <c:v>42312</c:v>
                </c:pt>
                <c:pt idx="18">
                  <c:v>42311</c:v>
                </c:pt>
                <c:pt idx="19">
                  <c:v>42308</c:v>
                </c:pt>
                <c:pt idx="20">
                  <c:v>42307</c:v>
                </c:pt>
                <c:pt idx="21">
                  <c:v>42306</c:v>
                </c:pt>
                <c:pt idx="22">
                  <c:v>42305</c:v>
                </c:pt>
                <c:pt idx="23">
                  <c:v>42304</c:v>
                </c:pt>
                <c:pt idx="24">
                  <c:v>42301</c:v>
                </c:pt>
                <c:pt idx="25">
                  <c:v>42300</c:v>
                </c:pt>
                <c:pt idx="26">
                  <c:v>42299</c:v>
                </c:pt>
                <c:pt idx="27">
                  <c:v>42298</c:v>
                </c:pt>
                <c:pt idx="28">
                  <c:v>42297</c:v>
                </c:pt>
                <c:pt idx="29">
                  <c:v>42294</c:v>
                </c:pt>
                <c:pt idx="30">
                  <c:v>42293</c:v>
                </c:pt>
                <c:pt idx="31">
                  <c:v>42292</c:v>
                </c:pt>
                <c:pt idx="32">
                  <c:v>42291</c:v>
                </c:pt>
                <c:pt idx="33">
                  <c:v>42290</c:v>
                </c:pt>
                <c:pt idx="34">
                  <c:v>42287</c:v>
                </c:pt>
                <c:pt idx="35">
                  <c:v>42286</c:v>
                </c:pt>
                <c:pt idx="36">
                  <c:v>42285</c:v>
                </c:pt>
                <c:pt idx="37">
                  <c:v>42284</c:v>
                </c:pt>
                <c:pt idx="38">
                  <c:v>42283</c:v>
                </c:pt>
                <c:pt idx="39">
                  <c:v>42280</c:v>
                </c:pt>
                <c:pt idx="40">
                  <c:v>42279</c:v>
                </c:pt>
                <c:pt idx="41">
                  <c:v>42278</c:v>
                </c:pt>
                <c:pt idx="42">
                  <c:v>42277</c:v>
                </c:pt>
                <c:pt idx="43">
                  <c:v>42276</c:v>
                </c:pt>
                <c:pt idx="44">
                  <c:v>42273</c:v>
                </c:pt>
                <c:pt idx="45">
                  <c:v>42272</c:v>
                </c:pt>
                <c:pt idx="46">
                  <c:v>42271</c:v>
                </c:pt>
                <c:pt idx="47">
                  <c:v>42270</c:v>
                </c:pt>
                <c:pt idx="48">
                  <c:v>42269</c:v>
                </c:pt>
                <c:pt idx="49">
                  <c:v>42266</c:v>
                </c:pt>
                <c:pt idx="50">
                  <c:v>42265</c:v>
                </c:pt>
                <c:pt idx="51">
                  <c:v>42264</c:v>
                </c:pt>
                <c:pt idx="52">
                  <c:v>42263</c:v>
                </c:pt>
                <c:pt idx="53">
                  <c:v>42262</c:v>
                </c:pt>
                <c:pt idx="54">
                  <c:v>42259</c:v>
                </c:pt>
                <c:pt idx="55">
                  <c:v>42258</c:v>
                </c:pt>
                <c:pt idx="56">
                  <c:v>42257</c:v>
                </c:pt>
                <c:pt idx="57">
                  <c:v>42256</c:v>
                </c:pt>
                <c:pt idx="58">
                  <c:v>42255</c:v>
                </c:pt>
                <c:pt idx="59">
                  <c:v>42252</c:v>
                </c:pt>
                <c:pt idx="60">
                  <c:v>42251</c:v>
                </c:pt>
                <c:pt idx="61">
                  <c:v>42250</c:v>
                </c:pt>
                <c:pt idx="62">
                  <c:v>42249</c:v>
                </c:pt>
                <c:pt idx="63">
                  <c:v>42245</c:v>
                </c:pt>
                <c:pt idx="64">
                  <c:v>42244</c:v>
                </c:pt>
                <c:pt idx="65">
                  <c:v>42243</c:v>
                </c:pt>
                <c:pt idx="66">
                  <c:v>42242</c:v>
                </c:pt>
                <c:pt idx="67">
                  <c:v>42241</c:v>
                </c:pt>
                <c:pt idx="68">
                  <c:v>42238</c:v>
                </c:pt>
                <c:pt idx="69">
                  <c:v>42237</c:v>
                </c:pt>
                <c:pt idx="70">
                  <c:v>42236</c:v>
                </c:pt>
                <c:pt idx="71">
                  <c:v>42235</c:v>
                </c:pt>
                <c:pt idx="72">
                  <c:v>42234</c:v>
                </c:pt>
                <c:pt idx="73">
                  <c:v>42231</c:v>
                </c:pt>
                <c:pt idx="74">
                  <c:v>42230</c:v>
                </c:pt>
                <c:pt idx="75">
                  <c:v>42229</c:v>
                </c:pt>
                <c:pt idx="76">
                  <c:v>42228</c:v>
                </c:pt>
                <c:pt idx="77">
                  <c:v>42227</c:v>
                </c:pt>
                <c:pt idx="78">
                  <c:v>42224</c:v>
                </c:pt>
                <c:pt idx="79">
                  <c:v>42223</c:v>
                </c:pt>
                <c:pt idx="80">
                  <c:v>42222</c:v>
                </c:pt>
                <c:pt idx="81">
                  <c:v>42221</c:v>
                </c:pt>
                <c:pt idx="82">
                  <c:v>42220</c:v>
                </c:pt>
                <c:pt idx="83">
                  <c:v>42217</c:v>
                </c:pt>
                <c:pt idx="84">
                  <c:v>42216</c:v>
                </c:pt>
                <c:pt idx="85">
                  <c:v>42215</c:v>
                </c:pt>
                <c:pt idx="86">
                  <c:v>42214</c:v>
                </c:pt>
                <c:pt idx="87">
                  <c:v>42213</c:v>
                </c:pt>
                <c:pt idx="88">
                  <c:v>42210</c:v>
                </c:pt>
                <c:pt idx="89">
                  <c:v>42209</c:v>
                </c:pt>
                <c:pt idx="90">
                  <c:v>42208</c:v>
                </c:pt>
                <c:pt idx="91">
                  <c:v>42207</c:v>
                </c:pt>
                <c:pt idx="92">
                  <c:v>42206</c:v>
                </c:pt>
                <c:pt idx="93">
                  <c:v>42203</c:v>
                </c:pt>
                <c:pt idx="94">
                  <c:v>42202</c:v>
                </c:pt>
                <c:pt idx="95">
                  <c:v>42201</c:v>
                </c:pt>
                <c:pt idx="96">
                  <c:v>42200</c:v>
                </c:pt>
                <c:pt idx="97">
                  <c:v>42199</c:v>
                </c:pt>
                <c:pt idx="98">
                  <c:v>42196</c:v>
                </c:pt>
                <c:pt idx="99">
                  <c:v>42195</c:v>
                </c:pt>
                <c:pt idx="100">
                  <c:v>42194</c:v>
                </c:pt>
                <c:pt idx="101">
                  <c:v>42193</c:v>
                </c:pt>
                <c:pt idx="102">
                  <c:v>42192</c:v>
                </c:pt>
                <c:pt idx="103">
                  <c:v>42189</c:v>
                </c:pt>
                <c:pt idx="104">
                  <c:v>42187</c:v>
                </c:pt>
                <c:pt idx="105">
                  <c:v>42186</c:v>
                </c:pt>
                <c:pt idx="106">
                  <c:v>42185</c:v>
                </c:pt>
                <c:pt idx="107">
                  <c:v>42182</c:v>
                </c:pt>
                <c:pt idx="108">
                  <c:v>42181</c:v>
                </c:pt>
                <c:pt idx="109">
                  <c:v>42180</c:v>
                </c:pt>
                <c:pt idx="110">
                  <c:v>42179</c:v>
                </c:pt>
                <c:pt idx="111">
                  <c:v>42178</c:v>
                </c:pt>
                <c:pt idx="112">
                  <c:v>42175</c:v>
                </c:pt>
                <c:pt idx="113">
                  <c:v>42174</c:v>
                </c:pt>
                <c:pt idx="114">
                  <c:v>42173</c:v>
                </c:pt>
                <c:pt idx="115">
                  <c:v>42172</c:v>
                </c:pt>
                <c:pt idx="116">
                  <c:v>42171</c:v>
                </c:pt>
                <c:pt idx="117">
                  <c:v>42168</c:v>
                </c:pt>
                <c:pt idx="118">
                  <c:v>42167</c:v>
                </c:pt>
                <c:pt idx="119">
                  <c:v>42166</c:v>
                </c:pt>
                <c:pt idx="120">
                  <c:v>42165</c:v>
                </c:pt>
                <c:pt idx="121">
                  <c:v>42164</c:v>
                </c:pt>
                <c:pt idx="122">
                  <c:v>42161</c:v>
                </c:pt>
                <c:pt idx="123">
                  <c:v>42160</c:v>
                </c:pt>
                <c:pt idx="124">
                  <c:v>42159</c:v>
                </c:pt>
                <c:pt idx="125">
                  <c:v>42158</c:v>
                </c:pt>
                <c:pt idx="126">
                  <c:v>42157</c:v>
                </c:pt>
                <c:pt idx="127">
                  <c:v>42154</c:v>
                </c:pt>
                <c:pt idx="128">
                  <c:v>42153</c:v>
                </c:pt>
                <c:pt idx="129">
                  <c:v>42152</c:v>
                </c:pt>
                <c:pt idx="130">
                  <c:v>42151</c:v>
                </c:pt>
                <c:pt idx="131">
                  <c:v>42147</c:v>
                </c:pt>
                <c:pt idx="132">
                  <c:v>42146</c:v>
                </c:pt>
                <c:pt idx="133">
                  <c:v>42145</c:v>
                </c:pt>
                <c:pt idx="134">
                  <c:v>42144</c:v>
                </c:pt>
                <c:pt idx="135">
                  <c:v>42143</c:v>
                </c:pt>
                <c:pt idx="136">
                  <c:v>42140</c:v>
                </c:pt>
                <c:pt idx="137">
                  <c:v>42139</c:v>
                </c:pt>
                <c:pt idx="138">
                  <c:v>42138</c:v>
                </c:pt>
                <c:pt idx="139">
                  <c:v>42137</c:v>
                </c:pt>
                <c:pt idx="140">
                  <c:v>42136</c:v>
                </c:pt>
                <c:pt idx="141">
                  <c:v>42133</c:v>
                </c:pt>
                <c:pt idx="142">
                  <c:v>42132</c:v>
                </c:pt>
                <c:pt idx="143">
                  <c:v>42131</c:v>
                </c:pt>
                <c:pt idx="144">
                  <c:v>42130</c:v>
                </c:pt>
                <c:pt idx="145">
                  <c:v>42129</c:v>
                </c:pt>
                <c:pt idx="146">
                  <c:v>42126</c:v>
                </c:pt>
                <c:pt idx="147">
                  <c:v>42125</c:v>
                </c:pt>
                <c:pt idx="148">
                  <c:v>42124</c:v>
                </c:pt>
                <c:pt idx="149">
                  <c:v>42123</c:v>
                </c:pt>
                <c:pt idx="150">
                  <c:v>42122</c:v>
                </c:pt>
                <c:pt idx="151">
                  <c:v>42119</c:v>
                </c:pt>
                <c:pt idx="152">
                  <c:v>42118</c:v>
                </c:pt>
                <c:pt idx="153">
                  <c:v>42117</c:v>
                </c:pt>
                <c:pt idx="154">
                  <c:v>42116</c:v>
                </c:pt>
                <c:pt idx="155">
                  <c:v>42115</c:v>
                </c:pt>
                <c:pt idx="156">
                  <c:v>42111</c:v>
                </c:pt>
                <c:pt idx="157">
                  <c:v>42110</c:v>
                </c:pt>
                <c:pt idx="158">
                  <c:v>42109</c:v>
                </c:pt>
                <c:pt idx="159">
                  <c:v>42108</c:v>
                </c:pt>
                <c:pt idx="160">
                  <c:v>42105</c:v>
                </c:pt>
                <c:pt idx="161">
                  <c:v>42104</c:v>
                </c:pt>
                <c:pt idx="162">
                  <c:v>42103</c:v>
                </c:pt>
                <c:pt idx="163">
                  <c:v>42102</c:v>
                </c:pt>
                <c:pt idx="164">
                  <c:v>42101</c:v>
                </c:pt>
                <c:pt idx="165">
                  <c:v>42098</c:v>
                </c:pt>
                <c:pt idx="166">
                  <c:v>42097</c:v>
                </c:pt>
                <c:pt idx="167">
                  <c:v>42096</c:v>
                </c:pt>
                <c:pt idx="168">
                  <c:v>42095</c:v>
                </c:pt>
                <c:pt idx="169">
                  <c:v>42094</c:v>
                </c:pt>
                <c:pt idx="170">
                  <c:v>42091</c:v>
                </c:pt>
                <c:pt idx="171">
                  <c:v>42090</c:v>
                </c:pt>
                <c:pt idx="172">
                  <c:v>42089</c:v>
                </c:pt>
                <c:pt idx="173">
                  <c:v>42088</c:v>
                </c:pt>
                <c:pt idx="174">
                  <c:v>42087</c:v>
                </c:pt>
                <c:pt idx="175">
                  <c:v>42084</c:v>
                </c:pt>
                <c:pt idx="176">
                  <c:v>42083</c:v>
                </c:pt>
                <c:pt idx="177">
                  <c:v>42082</c:v>
                </c:pt>
                <c:pt idx="178">
                  <c:v>42081</c:v>
                </c:pt>
                <c:pt idx="179">
                  <c:v>42080</c:v>
                </c:pt>
                <c:pt idx="180">
                  <c:v>42077</c:v>
                </c:pt>
                <c:pt idx="181">
                  <c:v>42076</c:v>
                </c:pt>
                <c:pt idx="182">
                  <c:v>42075</c:v>
                </c:pt>
                <c:pt idx="183">
                  <c:v>42074</c:v>
                </c:pt>
                <c:pt idx="184">
                  <c:v>42073</c:v>
                </c:pt>
                <c:pt idx="185">
                  <c:v>42070</c:v>
                </c:pt>
                <c:pt idx="186">
                  <c:v>42069</c:v>
                </c:pt>
                <c:pt idx="187">
                  <c:v>42068</c:v>
                </c:pt>
                <c:pt idx="188">
                  <c:v>42067</c:v>
                </c:pt>
                <c:pt idx="189">
                  <c:v>42066</c:v>
                </c:pt>
                <c:pt idx="190">
                  <c:v>42063</c:v>
                </c:pt>
                <c:pt idx="191">
                  <c:v>42062</c:v>
                </c:pt>
                <c:pt idx="192">
                  <c:v>42061</c:v>
                </c:pt>
                <c:pt idx="193">
                  <c:v>42060</c:v>
                </c:pt>
                <c:pt idx="194">
                  <c:v>42059</c:v>
                </c:pt>
                <c:pt idx="195">
                  <c:v>42056</c:v>
                </c:pt>
                <c:pt idx="196">
                  <c:v>42055</c:v>
                </c:pt>
                <c:pt idx="197">
                  <c:v>42054</c:v>
                </c:pt>
                <c:pt idx="198">
                  <c:v>42053</c:v>
                </c:pt>
                <c:pt idx="199">
                  <c:v>42049</c:v>
                </c:pt>
                <c:pt idx="200">
                  <c:v>42048</c:v>
                </c:pt>
                <c:pt idx="201">
                  <c:v>42047</c:v>
                </c:pt>
                <c:pt idx="202">
                  <c:v>42046</c:v>
                </c:pt>
                <c:pt idx="203">
                  <c:v>42045</c:v>
                </c:pt>
                <c:pt idx="204">
                  <c:v>42042</c:v>
                </c:pt>
                <c:pt idx="205">
                  <c:v>42041</c:v>
                </c:pt>
                <c:pt idx="206">
                  <c:v>42040</c:v>
                </c:pt>
                <c:pt idx="207">
                  <c:v>42039</c:v>
                </c:pt>
                <c:pt idx="208">
                  <c:v>42038</c:v>
                </c:pt>
                <c:pt idx="209">
                  <c:v>42035</c:v>
                </c:pt>
                <c:pt idx="210">
                  <c:v>42034</c:v>
                </c:pt>
                <c:pt idx="211">
                  <c:v>42033</c:v>
                </c:pt>
                <c:pt idx="212">
                  <c:v>42032</c:v>
                </c:pt>
                <c:pt idx="213">
                  <c:v>42031</c:v>
                </c:pt>
                <c:pt idx="214">
                  <c:v>42028</c:v>
                </c:pt>
                <c:pt idx="215">
                  <c:v>42027</c:v>
                </c:pt>
                <c:pt idx="216">
                  <c:v>42026</c:v>
                </c:pt>
                <c:pt idx="217">
                  <c:v>42025</c:v>
                </c:pt>
                <c:pt idx="218">
                  <c:v>42021</c:v>
                </c:pt>
                <c:pt idx="219">
                  <c:v>42020</c:v>
                </c:pt>
                <c:pt idx="220">
                  <c:v>42019</c:v>
                </c:pt>
                <c:pt idx="221">
                  <c:v>42018</c:v>
                </c:pt>
                <c:pt idx="222">
                  <c:v>42017</c:v>
                </c:pt>
                <c:pt idx="223">
                  <c:v>42014</c:v>
                </c:pt>
                <c:pt idx="224">
                  <c:v>42013</c:v>
                </c:pt>
                <c:pt idx="225">
                  <c:v>42012</c:v>
                </c:pt>
                <c:pt idx="226">
                  <c:v>42011</c:v>
                </c:pt>
                <c:pt idx="227">
                  <c:v>42010</c:v>
                </c:pt>
                <c:pt idx="228">
                  <c:v>42007</c:v>
                </c:pt>
                <c:pt idx="229">
                  <c:v>42006</c:v>
                </c:pt>
              </c:numCache>
            </c:numRef>
          </c:cat>
          <c:val>
            <c:numRef>
              <c:f>Data!$R$241:$R$470</c:f>
              <c:numCache>
                <c:formatCode>0.0000</c:formatCode>
                <c:ptCount val="230"/>
                <c:pt idx="0">
                  <c:v>0</c:v>
                </c:pt>
                <c:pt idx="1">
                  <c:v>-1.5401947929566105E-3</c:v>
                </c:pt>
                <c:pt idx="2">
                  <c:v>1.6612874035115673E-3</c:v>
                </c:pt>
                <c:pt idx="3">
                  <c:v>9.5025614342922544E-4</c:v>
                </c:pt>
                <c:pt idx="4">
                  <c:v>5.9403595070180604E-4</c:v>
                </c:pt>
                <c:pt idx="5">
                  <c:v>-1.6608107217953906E-3</c:v>
                </c:pt>
                <c:pt idx="6">
                  <c:v>2.7361354000105319E-3</c:v>
                </c:pt>
                <c:pt idx="7">
                  <c:v>1.0718304825654357E-3</c:v>
                </c:pt>
                <c:pt idx="8">
                  <c:v>1.4312423843498554E-3</c:v>
                </c:pt>
                <c:pt idx="9">
                  <c:v>-3.5793311734694965E-4</c:v>
                </c:pt>
                <c:pt idx="10">
                  <c:v>2.8695855814422034E-3</c:v>
                </c:pt>
                <c:pt idx="11">
                  <c:v>1.7965642008393801E-3</c:v>
                </c:pt>
                <c:pt idx="12">
                  <c:v>5.9927505499854903E-4</c:v>
                </c:pt>
                <c:pt idx="13">
                  <c:v>5.9954827799801273E-4</c:v>
                </c:pt>
                <c:pt idx="14">
                  <c:v>-9.582965521163422E-4</c:v>
                </c:pt>
                <c:pt idx="15">
                  <c:v>-5.1253104678997807E-3</c:v>
                </c:pt>
                <c:pt idx="16">
                  <c:v>2.1500743652148073E-3</c:v>
                </c:pt>
                <c:pt idx="17">
                  <c:v>-3.4518879162028109E-3</c:v>
                </c:pt>
                <c:pt idx="18">
                  <c:v>-2.8488206052105854E-3</c:v>
                </c:pt>
                <c:pt idx="19">
                  <c:v>-8.892899492457659E-4</c:v>
                </c:pt>
                <c:pt idx="20">
                  <c:v>4.755448568673301E-3</c:v>
                </c:pt>
                <c:pt idx="21">
                  <c:v>3.2206297980767709E-3</c:v>
                </c:pt>
                <c:pt idx="22">
                  <c:v>2.3851173385775216E-4</c:v>
                </c:pt>
                <c:pt idx="23">
                  <c:v>-2.1428376480731024E-3</c:v>
                </c:pt>
                <c:pt idx="24">
                  <c:v>-1.6637822116290382E-3</c:v>
                </c:pt>
                <c:pt idx="25">
                  <c:v>1.1890806558468171E-4</c:v>
                </c:pt>
                <c:pt idx="26">
                  <c:v>4.7557739540322273E-4</c:v>
                </c:pt>
                <c:pt idx="27">
                  <c:v>1.7868375672003838E-3</c:v>
                </c:pt>
                <c:pt idx="28">
                  <c:v>-2.3767793893057932E-3</c:v>
                </c:pt>
                <c:pt idx="29">
                  <c:v>4.758019924226351E-4</c:v>
                </c:pt>
                <c:pt idx="30">
                  <c:v>0</c:v>
                </c:pt>
                <c:pt idx="31">
                  <c:v>1.0709670954579095E-3</c:v>
                </c:pt>
                <c:pt idx="32">
                  <c:v>-2.6117856545536168E-3</c:v>
                </c:pt>
                <c:pt idx="33">
                  <c:v>1.664869162446844E-3</c:v>
                </c:pt>
                <c:pt idx="34">
                  <c:v>-3.6730059219144094E-3</c:v>
                </c:pt>
                <c:pt idx="35">
                  <c:v>-3.0711743232294899E-3</c:v>
                </c:pt>
                <c:pt idx="36">
                  <c:v>-1.1798784890038197E-3</c:v>
                </c:pt>
                <c:pt idx="37">
                  <c:v>4.7231986073473811E-4</c:v>
                </c:pt>
                <c:pt idx="38">
                  <c:v>-2.5902319664849343E-3</c:v>
                </c:pt>
                <c:pt idx="39">
                  <c:v>1.6509295291402264E-3</c:v>
                </c:pt>
                <c:pt idx="40">
                  <c:v>3.3128096469475397E-3</c:v>
                </c:pt>
                <c:pt idx="41">
                  <c:v>2.2532612902572001E-3</c:v>
                </c:pt>
                <c:pt idx="42">
                  <c:v>9.7339992356139089E-4</c:v>
                </c:pt>
                <c:pt idx="43">
                  <c:v>7.1110042186077113E-4</c:v>
                </c:pt>
                <c:pt idx="44">
                  <c:v>1.0678874483409006E-3</c:v>
                </c:pt>
                <c:pt idx="45">
                  <c:v>1.6638269373239068E-3</c:v>
                </c:pt>
                <c:pt idx="46">
                  <c:v>-4.7314451251973984E-3</c:v>
                </c:pt>
                <c:pt idx="47">
                  <c:v>3.4419371237045643E-3</c:v>
                </c:pt>
                <c:pt idx="48">
                  <c:v>7.1281644058017088E-4</c:v>
                </c:pt>
                <c:pt idx="49">
                  <c:v>3.576214329895226E-3</c:v>
                </c:pt>
                <c:pt idx="50">
                  <c:v>1.4322025533530459E-3</c:v>
                </c:pt>
                <c:pt idx="51">
                  <c:v>7.1698993401798081E-4</c:v>
                </c:pt>
                <c:pt idx="52">
                  <c:v>2.2748624847142964E-3</c:v>
                </c:pt>
                <c:pt idx="53">
                  <c:v>2.6409876240153884E-3</c:v>
                </c:pt>
                <c:pt idx="54">
                  <c:v>-5.7292459373483691E-3</c:v>
                </c:pt>
                <c:pt idx="55">
                  <c:v>-1.9061941741164545E-3</c:v>
                </c:pt>
                <c:pt idx="56">
                  <c:v>-5.95052271132071E-4</c:v>
                </c:pt>
                <c:pt idx="57">
                  <c:v>-5.0937054079520849E-3</c:v>
                </c:pt>
                <c:pt idx="58">
                  <c:v>-4.5984521563898597E-3</c:v>
                </c:pt>
                <c:pt idx="59">
                  <c:v>1.1803536115341589E-3</c:v>
                </c:pt>
                <c:pt idx="60">
                  <c:v>-5.1672179384944115E-3</c:v>
                </c:pt>
                <c:pt idx="61">
                  <c:v>1.8826447759067203E-3</c:v>
                </c:pt>
                <c:pt idx="62">
                  <c:v>9.1854928519570533E-4</c:v>
                </c:pt>
                <c:pt idx="63">
                  <c:v>-1.1767766523145676E-4</c:v>
                </c:pt>
                <c:pt idx="64">
                  <c:v>-5.8697643134261387E-4</c:v>
                </c:pt>
                <c:pt idx="65">
                  <c:v>3.5241666503106872E-4</c:v>
                </c:pt>
                <c:pt idx="66">
                  <c:v>3.4180629776960278E-3</c:v>
                </c:pt>
                <c:pt idx="67">
                  <c:v>-5.8892843717660878E-4</c:v>
                </c:pt>
                <c:pt idx="68">
                  <c:v>3.6651319403080496E-3</c:v>
                </c:pt>
                <c:pt idx="69">
                  <c:v>-1.8880191062945282E-3</c:v>
                </c:pt>
                <c:pt idx="70">
                  <c:v>-4.7192202720802977E-4</c:v>
                </c:pt>
                <c:pt idx="71">
                  <c:v>2.601719921929692E-3</c:v>
                </c:pt>
                <c:pt idx="72">
                  <c:v>-3.1828812345411225E-3</c:v>
                </c:pt>
                <c:pt idx="73">
                  <c:v>-1.0596700409081349E-3</c:v>
                </c:pt>
                <c:pt idx="74">
                  <c:v>4.8514064943574291E-3</c:v>
                </c:pt>
                <c:pt idx="75">
                  <c:v>3.5624841694266579E-3</c:v>
                </c:pt>
                <c:pt idx="76">
                  <c:v>-1.541439018330971E-3</c:v>
                </c:pt>
                <c:pt idx="77">
                  <c:v>4.4065122844596421E-3</c:v>
                </c:pt>
                <c:pt idx="78">
                  <c:v>-1.7832399346999752E-3</c:v>
                </c:pt>
                <c:pt idx="79">
                  <c:v>8.3278160845678658E-4</c:v>
                </c:pt>
                <c:pt idx="80">
                  <c:v>0</c:v>
                </c:pt>
                <c:pt idx="81">
                  <c:v>2.5047749627093098E-3</c:v>
                </c:pt>
                <c:pt idx="82">
                  <c:v>4.312487976495567E-3</c:v>
                </c:pt>
                <c:pt idx="83">
                  <c:v>9.5917699304821729E-4</c:v>
                </c:pt>
                <c:pt idx="84">
                  <c:v>7.161331348385782E-3</c:v>
                </c:pt>
                <c:pt idx="85">
                  <c:v>1.206284343975385E-3</c:v>
                </c:pt>
                <c:pt idx="86">
                  <c:v>-2.413857729160934E-4</c:v>
                </c:pt>
                <c:pt idx="87">
                  <c:v>6.0344159824699439E-4</c:v>
                </c:pt>
                <c:pt idx="88">
                  <c:v>0</c:v>
                </c:pt>
                <c:pt idx="89">
                  <c:v>-1.0849515640611478E-3</c:v>
                </c:pt>
                <c:pt idx="90">
                  <c:v>9.6534762868469249E-4</c:v>
                </c:pt>
                <c:pt idx="91">
                  <c:v>-8.4388374041987713E-4</c:v>
                </c:pt>
                <c:pt idx="92">
                  <c:v>1.0862736441743087E-3</c:v>
                </c:pt>
                <c:pt idx="93">
                  <c:v>-1.085094934145919E-3</c:v>
                </c:pt>
                <c:pt idx="94">
                  <c:v>1.8116930239073679E-3</c:v>
                </c:pt>
                <c:pt idx="95">
                  <c:v>3.0284782676503461E-3</c:v>
                </c:pt>
                <c:pt idx="96">
                  <c:v>-1.3309466420255024E-3</c:v>
                </c:pt>
                <c:pt idx="97">
                  <c:v>1.453841895367642E-3</c:v>
                </c:pt>
                <c:pt idx="98">
                  <c:v>8.488078806542285E-4</c:v>
                </c:pt>
                <c:pt idx="99">
                  <c:v>-3.2631593674761921E-3</c:v>
                </c:pt>
                <c:pt idx="100">
                  <c:v>8.4694233681794923E-4</c:v>
                </c:pt>
                <c:pt idx="101">
                  <c:v>-1.3291172429023568E-3</c:v>
                </c:pt>
                <c:pt idx="102">
                  <c:v>-1.2079493337550787E-4</c:v>
                </c:pt>
                <c:pt idx="103">
                  <c:v>-4.6883558802488148E-3</c:v>
                </c:pt>
                <c:pt idx="104">
                  <c:v>1.8063877206950796E-3</c:v>
                </c:pt>
                <c:pt idx="105">
                  <c:v>1.9307409733274835E-3</c:v>
                </c:pt>
                <c:pt idx="106">
                  <c:v>-7.2561523384101167E-5</c:v>
                </c:pt>
                <c:pt idx="107">
                  <c:v>8.432504935952282E-4</c:v>
                </c:pt>
                <c:pt idx="108">
                  <c:v>2.9002527240300164E-3</c:v>
                </c:pt>
                <c:pt idx="109">
                  <c:v>-2.2906635437615515E-3</c:v>
                </c:pt>
                <c:pt idx="110">
                  <c:v>3.6197588964966048E-4</c:v>
                </c:pt>
                <c:pt idx="111">
                  <c:v>1.8122950603925586E-3</c:v>
                </c:pt>
                <c:pt idx="112">
                  <c:v>-2.7714815399078069E-3</c:v>
                </c:pt>
                <c:pt idx="113">
                  <c:v>1.5690622766706417E-3</c:v>
                </c:pt>
                <c:pt idx="114">
                  <c:v>3.3903380782331501E-3</c:v>
                </c:pt>
                <c:pt idx="115">
                  <c:v>2.3056639688685716E-3</c:v>
                </c:pt>
                <c:pt idx="116">
                  <c:v>0</c:v>
                </c:pt>
                <c:pt idx="117">
                  <c:v>1.2146417301518886E-4</c:v>
                </c:pt>
                <c:pt idx="118">
                  <c:v>1.7018796166955465E-3</c:v>
                </c:pt>
                <c:pt idx="119">
                  <c:v>1.7051731018108232E-3</c:v>
                </c:pt>
                <c:pt idx="120">
                  <c:v>-7.3026922199115264E-4</c:v>
                </c:pt>
                <c:pt idx="121">
                  <c:v>-2.0643567254763945E-3</c:v>
                </c:pt>
                <c:pt idx="122">
                  <c:v>2.6788382197941328E-3</c:v>
                </c:pt>
                <c:pt idx="123">
                  <c:v>-2.435793056790995E-4</c:v>
                </c:pt>
                <c:pt idx="124">
                  <c:v>0</c:v>
                </c:pt>
                <c:pt idx="125">
                  <c:v>-1.7014609186297781E-3</c:v>
                </c:pt>
                <c:pt idx="126">
                  <c:v>2.8401233278094575E-3</c:v>
                </c:pt>
                <c:pt idx="127">
                  <c:v>4.3965361512063855E-3</c:v>
                </c:pt>
                <c:pt idx="128">
                  <c:v>2.6939393822526907E-3</c:v>
                </c:pt>
                <c:pt idx="129">
                  <c:v>-2.4484014754381914E-4</c:v>
                </c:pt>
                <c:pt idx="130">
                  <c:v>2.0857178295268018E-3</c:v>
                </c:pt>
                <c:pt idx="131">
                  <c:v>0</c:v>
                </c:pt>
                <c:pt idx="132">
                  <c:v>3.5705388608250296E-3</c:v>
                </c:pt>
                <c:pt idx="133">
                  <c:v>1.8501500985710943E-3</c:v>
                </c:pt>
                <c:pt idx="134">
                  <c:v>-4.9303186752969088E-4</c:v>
                </c:pt>
                <c:pt idx="135">
                  <c:v>-1.2314010308934699E-3</c:v>
                </c:pt>
                <c:pt idx="136">
                  <c:v>2.4622819221393159E-4</c:v>
                </c:pt>
                <c:pt idx="137">
                  <c:v>-1.4756620202336528E-3</c:v>
                </c:pt>
                <c:pt idx="138">
                  <c:v>1.4778428167502064E-3</c:v>
                </c:pt>
                <c:pt idx="139">
                  <c:v>6.1618035583512561E-4</c:v>
                </c:pt>
                <c:pt idx="140">
                  <c:v>2.0998205623987687E-3</c:v>
                </c:pt>
                <c:pt idx="141">
                  <c:v>-1.2367722897498238E-4</c:v>
                </c:pt>
                <c:pt idx="142">
                  <c:v>9.888159284814073E-4</c:v>
                </c:pt>
                <c:pt idx="143">
                  <c:v>-7.4077051559531338E-4</c:v>
                </c:pt>
                <c:pt idx="144">
                  <c:v>1.4844345677569679E-3</c:v>
                </c:pt>
                <c:pt idx="145">
                  <c:v>1.2383761995317009E-3</c:v>
                </c:pt>
                <c:pt idx="146">
                  <c:v>1.8612603049989759E-3</c:v>
                </c:pt>
                <c:pt idx="147">
                  <c:v>-2.2285169302765713E-3</c:v>
                </c:pt>
                <c:pt idx="148">
                  <c:v>6.2041856568681705E-5</c:v>
                </c:pt>
                <c:pt idx="149">
                  <c:v>1.484577682893218E-3</c:v>
                </c:pt>
                <c:pt idx="150">
                  <c:v>-2.0988479132845474E-3</c:v>
                </c:pt>
                <c:pt idx="151">
                  <c:v>2.2267477945847897E-3</c:v>
                </c:pt>
                <c:pt idx="152">
                  <c:v>-2.4717771719623307E-4</c:v>
                </c:pt>
                <c:pt idx="153">
                  <c:v>2.6039006260315115E-3</c:v>
                </c:pt>
                <c:pt idx="154">
                  <c:v>1.7394883489160911E-3</c:v>
                </c:pt>
                <c:pt idx="155">
                  <c:v>-9.9298046672508336E-4</c:v>
                </c:pt>
                <c:pt idx="156">
                  <c:v>1.3671338338454178E-3</c:v>
                </c:pt>
                <c:pt idx="157">
                  <c:v>0</c:v>
                </c:pt>
                <c:pt idx="158">
                  <c:v>-1.736714029107743E-3</c:v>
                </c:pt>
                <c:pt idx="159">
                  <c:v>2.4816911605671856E-4</c:v>
                </c:pt>
                <c:pt idx="160">
                  <c:v>-1.8579650486244953E-3</c:v>
                </c:pt>
                <c:pt idx="161">
                  <c:v>-1.7308133311619543E-3</c:v>
                </c:pt>
                <c:pt idx="162">
                  <c:v>1.3617591439080358E-3</c:v>
                </c:pt>
                <c:pt idx="163">
                  <c:v>1.4877644118044357E-3</c:v>
                </c:pt>
                <c:pt idx="164">
                  <c:v>-9.9073553159845316E-4</c:v>
                </c:pt>
                <c:pt idx="165">
                  <c:v>7.4375605318067019E-4</c:v>
                </c:pt>
                <c:pt idx="166">
                  <c:v>9.9275403323602373E-4</c:v>
                </c:pt>
                <c:pt idx="167">
                  <c:v>-1.36323725177368E-3</c:v>
                </c:pt>
                <c:pt idx="168">
                  <c:v>4.9580402080208821E-4</c:v>
                </c:pt>
                <c:pt idx="169">
                  <c:v>-3.9516972381707892E-3</c:v>
                </c:pt>
                <c:pt idx="170">
                  <c:v>-7.3829176749148125E-4</c:v>
                </c:pt>
                <c:pt idx="171">
                  <c:v>4.9253983894439188E-4</c:v>
                </c:pt>
                <c:pt idx="172">
                  <c:v>1.850416387179302E-3</c:v>
                </c:pt>
                <c:pt idx="173">
                  <c:v>2.4703147503217851E-4</c:v>
                </c:pt>
                <c:pt idx="174">
                  <c:v>1.2357028334273005E-3</c:v>
                </c:pt>
                <c:pt idx="175">
                  <c:v>5.4665081390723779E-3</c:v>
                </c:pt>
                <c:pt idx="176">
                  <c:v>2.4855592253874003E-4</c:v>
                </c:pt>
                <c:pt idx="177">
                  <c:v>4.3685743238197836E-3</c:v>
                </c:pt>
                <c:pt idx="178">
                  <c:v>-4.9922970218543926E-4</c:v>
                </c:pt>
                <c:pt idx="179">
                  <c:v>-6.2328682715465718E-4</c:v>
                </c:pt>
                <c:pt idx="180">
                  <c:v>1.8735856052893068E-3</c:v>
                </c:pt>
                <c:pt idx="181">
                  <c:v>-8.7362389800367372E-4</c:v>
                </c:pt>
                <c:pt idx="182">
                  <c:v>-4.9906315734330375E-4</c:v>
                </c:pt>
                <c:pt idx="183">
                  <c:v>2.3756167165114063E-3</c:v>
                </c:pt>
                <c:pt idx="184">
                  <c:v>-4.9969856105884275E-4</c:v>
                </c:pt>
                <c:pt idx="185">
                  <c:v>1.2512146090572778E-3</c:v>
                </c:pt>
                <c:pt idx="186">
                  <c:v>2.8862398425401315E-3</c:v>
                </c:pt>
                <c:pt idx="187">
                  <c:v>1.2562053896730601E-3</c:v>
                </c:pt>
                <c:pt idx="188">
                  <c:v>7.5487529868494495E-4</c:v>
                </c:pt>
                <c:pt idx="189">
                  <c:v>1.763337024641492E-3</c:v>
                </c:pt>
                <c:pt idx="190">
                  <c:v>-3.0889150301207412E-3</c:v>
                </c:pt>
                <c:pt idx="191">
                  <c:v>-1.1266365765612567E-3</c:v>
                </c:pt>
                <c:pt idx="192">
                  <c:v>-1.9980823513674516E-3</c:v>
                </c:pt>
                <c:pt idx="193">
                  <c:v>1.3758399766410486E-3</c:v>
                </c:pt>
                <c:pt idx="194">
                  <c:v>-3.7523105941019151E-4</c:v>
                </c:pt>
                <c:pt idx="195">
                  <c:v>2.2553753672577923E-3</c:v>
                </c:pt>
                <c:pt idx="196">
                  <c:v>-2.000685719740491E-3</c:v>
                </c:pt>
                <c:pt idx="197">
                  <c:v>-3.7507947031438363E-4</c:v>
                </c:pt>
                <c:pt idx="198">
                  <c:v>8.7563307107982021E-4</c:v>
                </c:pt>
                <c:pt idx="199">
                  <c:v>3.7545713635860333E-4</c:v>
                </c:pt>
                <c:pt idx="200">
                  <c:v>1.755313848583088E-3</c:v>
                </c:pt>
                <c:pt idx="201">
                  <c:v>-1.5020084246619894E-3</c:v>
                </c:pt>
                <c:pt idx="202">
                  <c:v>-1.2527289934556523E-4</c:v>
                </c:pt>
                <c:pt idx="203">
                  <c:v>-3.7555966524547424E-4</c:v>
                </c:pt>
                <c:pt idx="204">
                  <c:v>1.5038155817711438E-3</c:v>
                </c:pt>
                <c:pt idx="205">
                  <c:v>7.5261810391342608E-4</c:v>
                </c:pt>
                <c:pt idx="206">
                  <c:v>-3.7626588647550675E-4</c:v>
                </c:pt>
                <c:pt idx="207">
                  <c:v>2.1357012172527603E-3</c:v>
                </c:pt>
                <c:pt idx="208">
                  <c:v>-8.7859586651825572E-4</c:v>
                </c:pt>
                <c:pt idx="209">
                  <c:v>-2.7787216687901782E-3</c:v>
                </c:pt>
                <c:pt idx="210">
                  <c:v>4.6412487510655029E-3</c:v>
                </c:pt>
                <c:pt idx="211">
                  <c:v>1.0042624689047474E-3</c:v>
                </c:pt>
                <c:pt idx="212">
                  <c:v>2.0134801458583452E-3</c:v>
                </c:pt>
                <c:pt idx="213">
                  <c:v>3.7740995614910189E-4</c:v>
                </c:pt>
                <c:pt idx="214">
                  <c:v>-1.1314501840311143E-3</c:v>
                </c:pt>
                <c:pt idx="215">
                  <c:v>2.1417507115302917E-3</c:v>
                </c:pt>
                <c:pt idx="216">
                  <c:v>1.0092120629332014E-3</c:v>
                </c:pt>
                <c:pt idx="217">
                  <c:v>1.7689701982718309E-3</c:v>
                </c:pt>
                <c:pt idx="218">
                  <c:v>-7.5771651931722179E-4</c:v>
                </c:pt>
                <c:pt idx="219">
                  <c:v>-1.1350861576315411E-3</c:v>
                </c:pt>
                <c:pt idx="220">
                  <c:v>3.7877014644120319E-4</c:v>
                </c:pt>
                <c:pt idx="221">
                  <c:v>1.2597249668452681E-4</c:v>
                </c:pt>
                <c:pt idx="222">
                  <c:v>-8.8232588384250655E-4</c:v>
                </c:pt>
                <c:pt idx="223">
                  <c:v>2.0210594431086834E-3</c:v>
                </c:pt>
                <c:pt idx="224">
                  <c:v>-2.0169830005687941E-3</c:v>
                </c:pt>
                <c:pt idx="225">
                  <c:v>1.3881984032922381E-3</c:v>
                </c:pt>
                <c:pt idx="226">
                  <c:v>-1.2603730784224926E-3</c:v>
                </c:pt>
                <c:pt idx="227">
                  <c:v>-1.5107414074726337E-3</c:v>
                </c:pt>
                <c:pt idx="228">
                  <c:v>-3.012275907435023E-3</c:v>
                </c:pt>
                <c:pt idx="229">
                  <c:v>3.9059226423638436E-3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92-2B42-B369-24F8BC933B6A}"/>
            </c:ext>
          </c:extLst>
        </c:ser>
        <c:ser>
          <c:idx val="5"/>
          <c:order val="5"/>
          <c:tx>
            <c:strRef>
              <c:f>Data!$S$240</c:f>
              <c:strCache>
                <c:ptCount val="1"/>
                <c:pt idx="0">
                  <c:v>VGT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Data!$M$241:$M$470</c:f>
              <c:numCache>
                <c:formatCode>m/d/yy</c:formatCode>
                <c:ptCount val="230"/>
                <c:pt idx="0">
                  <c:v>42336</c:v>
                </c:pt>
                <c:pt idx="1">
                  <c:v>42334</c:v>
                </c:pt>
                <c:pt idx="2">
                  <c:v>42333</c:v>
                </c:pt>
                <c:pt idx="3">
                  <c:v>42332</c:v>
                </c:pt>
                <c:pt idx="4">
                  <c:v>42329</c:v>
                </c:pt>
                <c:pt idx="5">
                  <c:v>42328</c:v>
                </c:pt>
                <c:pt idx="6">
                  <c:v>42327</c:v>
                </c:pt>
                <c:pt idx="7">
                  <c:v>42326</c:v>
                </c:pt>
                <c:pt idx="8">
                  <c:v>42325</c:v>
                </c:pt>
                <c:pt idx="9">
                  <c:v>42322</c:v>
                </c:pt>
                <c:pt idx="10">
                  <c:v>42321</c:v>
                </c:pt>
                <c:pt idx="11">
                  <c:v>42320</c:v>
                </c:pt>
                <c:pt idx="12">
                  <c:v>42319</c:v>
                </c:pt>
                <c:pt idx="13">
                  <c:v>42318</c:v>
                </c:pt>
                <c:pt idx="14">
                  <c:v>42315</c:v>
                </c:pt>
                <c:pt idx="15">
                  <c:v>42314</c:v>
                </c:pt>
                <c:pt idx="16">
                  <c:v>42313</c:v>
                </c:pt>
                <c:pt idx="17">
                  <c:v>42312</c:v>
                </c:pt>
                <c:pt idx="18">
                  <c:v>42311</c:v>
                </c:pt>
                <c:pt idx="19">
                  <c:v>42308</c:v>
                </c:pt>
                <c:pt idx="20">
                  <c:v>42307</c:v>
                </c:pt>
                <c:pt idx="21">
                  <c:v>42306</c:v>
                </c:pt>
                <c:pt idx="22">
                  <c:v>42305</c:v>
                </c:pt>
                <c:pt idx="23">
                  <c:v>42304</c:v>
                </c:pt>
                <c:pt idx="24">
                  <c:v>42301</c:v>
                </c:pt>
                <c:pt idx="25">
                  <c:v>42300</c:v>
                </c:pt>
                <c:pt idx="26">
                  <c:v>42299</c:v>
                </c:pt>
                <c:pt idx="27">
                  <c:v>42298</c:v>
                </c:pt>
                <c:pt idx="28">
                  <c:v>42297</c:v>
                </c:pt>
                <c:pt idx="29">
                  <c:v>42294</c:v>
                </c:pt>
                <c:pt idx="30">
                  <c:v>42293</c:v>
                </c:pt>
                <c:pt idx="31">
                  <c:v>42292</c:v>
                </c:pt>
                <c:pt idx="32">
                  <c:v>42291</c:v>
                </c:pt>
                <c:pt idx="33">
                  <c:v>42290</c:v>
                </c:pt>
                <c:pt idx="34">
                  <c:v>42287</c:v>
                </c:pt>
                <c:pt idx="35">
                  <c:v>42286</c:v>
                </c:pt>
                <c:pt idx="36">
                  <c:v>42285</c:v>
                </c:pt>
                <c:pt idx="37">
                  <c:v>42284</c:v>
                </c:pt>
                <c:pt idx="38">
                  <c:v>42283</c:v>
                </c:pt>
                <c:pt idx="39">
                  <c:v>42280</c:v>
                </c:pt>
                <c:pt idx="40">
                  <c:v>42279</c:v>
                </c:pt>
                <c:pt idx="41">
                  <c:v>42278</c:v>
                </c:pt>
                <c:pt idx="42">
                  <c:v>42277</c:v>
                </c:pt>
                <c:pt idx="43">
                  <c:v>42276</c:v>
                </c:pt>
                <c:pt idx="44">
                  <c:v>42273</c:v>
                </c:pt>
                <c:pt idx="45">
                  <c:v>42272</c:v>
                </c:pt>
                <c:pt idx="46">
                  <c:v>42271</c:v>
                </c:pt>
                <c:pt idx="47">
                  <c:v>42270</c:v>
                </c:pt>
                <c:pt idx="48">
                  <c:v>42269</c:v>
                </c:pt>
                <c:pt idx="49">
                  <c:v>42266</c:v>
                </c:pt>
                <c:pt idx="50">
                  <c:v>42265</c:v>
                </c:pt>
                <c:pt idx="51">
                  <c:v>42264</c:v>
                </c:pt>
                <c:pt idx="52">
                  <c:v>42263</c:v>
                </c:pt>
                <c:pt idx="53">
                  <c:v>42262</c:v>
                </c:pt>
                <c:pt idx="54">
                  <c:v>42259</c:v>
                </c:pt>
                <c:pt idx="55">
                  <c:v>42258</c:v>
                </c:pt>
                <c:pt idx="56">
                  <c:v>42257</c:v>
                </c:pt>
                <c:pt idx="57">
                  <c:v>42256</c:v>
                </c:pt>
                <c:pt idx="58">
                  <c:v>42255</c:v>
                </c:pt>
                <c:pt idx="59">
                  <c:v>42252</c:v>
                </c:pt>
                <c:pt idx="60">
                  <c:v>42251</c:v>
                </c:pt>
                <c:pt idx="61">
                  <c:v>42250</c:v>
                </c:pt>
                <c:pt idx="62">
                  <c:v>42249</c:v>
                </c:pt>
                <c:pt idx="63">
                  <c:v>42245</c:v>
                </c:pt>
                <c:pt idx="64">
                  <c:v>42244</c:v>
                </c:pt>
                <c:pt idx="65">
                  <c:v>42243</c:v>
                </c:pt>
                <c:pt idx="66">
                  <c:v>42242</c:v>
                </c:pt>
                <c:pt idx="67">
                  <c:v>42241</c:v>
                </c:pt>
                <c:pt idx="68">
                  <c:v>42238</c:v>
                </c:pt>
                <c:pt idx="69">
                  <c:v>42237</c:v>
                </c:pt>
                <c:pt idx="70">
                  <c:v>42236</c:v>
                </c:pt>
                <c:pt idx="71">
                  <c:v>42235</c:v>
                </c:pt>
                <c:pt idx="72">
                  <c:v>42234</c:v>
                </c:pt>
                <c:pt idx="73">
                  <c:v>42231</c:v>
                </c:pt>
                <c:pt idx="74">
                  <c:v>42230</c:v>
                </c:pt>
                <c:pt idx="75">
                  <c:v>42229</c:v>
                </c:pt>
                <c:pt idx="76">
                  <c:v>42228</c:v>
                </c:pt>
                <c:pt idx="77">
                  <c:v>42227</c:v>
                </c:pt>
                <c:pt idx="78">
                  <c:v>42224</c:v>
                </c:pt>
                <c:pt idx="79">
                  <c:v>42223</c:v>
                </c:pt>
                <c:pt idx="80">
                  <c:v>42222</c:v>
                </c:pt>
                <c:pt idx="81">
                  <c:v>42221</c:v>
                </c:pt>
                <c:pt idx="82">
                  <c:v>42220</c:v>
                </c:pt>
                <c:pt idx="83">
                  <c:v>42217</c:v>
                </c:pt>
                <c:pt idx="84">
                  <c:v>42216</c:v>
                </c:pt>
                <c:pt idx="85">
                  <c:v>42215</c:v>
                </c:pt>
                <c:pt idx="86">
                  <c:v>42214</c:v>
                </c:pt>
                <c:pt idx="87">
                  <c:v>42213</c:v>
                </c:pt>
                <c:pt idx="88">
                  <c:v>42210</c:v>
                </c:pt>
                <c:pt idx="89">
                  <c:v>42209</c:v>
                </c:pt>
                <c:pt idx="90">
                  <c:v>42208</c:v>
                </c:pt>
                <c:pt idx="91">
                  <c:v>42207</c:v>
                </c:pt>
                <c:pt idx="92">
                  <c:v>42206</c:v>
                </c:pt>
                <c:pt idx="93">
                  <c:v>42203</c:v>
                </c:pt>
                <c:pt idx="94">
                  <c:v>42202</c:v>
                </c:pt>
                <c:pt idx="95">
                  <c:v>42201</c:v>
                </c:pt>
                <c:pt idx="96">
                  <c:v>42200</c:v>
                </c:pt>
                <c:pt idx="97">
                  <c:v>42199</c:v>
                </c:pt>
                <c:pt idx="98">
                  <c:v>42196</c:v>
                </c:pt>
                <c:pt idx="99">
                  <c:v>42195</c:v>
                </c:pt>
                <c:pt idx="100">
                  <c:v>42194</c:v>
                </c:pt>
                <c:pt idx="101">
                  <c:v>42193</c:v>
                </c:pt>
                <c:pt idx="102">
                  <c:v>42192</c:v>
                </c:pt>
                <c:pt idx="103">
                  <c:v>42189</c:v>
                </c:pt>
                <c:pt idx="104">
                  <c:v>42187</c:v>
                </c:pt>
                <c:pt idx="105">
                  <c:v>42186</c:v>
                </c:pt>
                <c:pt idx="106">
                  <c:v>42185</c:v>
                </c:pt>
                <c:pt idx="107">
                  <c:v>42182</c:v>
                </c:pt>
                <c:pt idx="108">
                  <c:v>42181</c:v>
                </c:pt>
                <c:pt idx="109">
                  <c:v>42180</c:v>
                </c:pt>
                <c:pt idx="110">
                  <c:v>42179</c:v>
                </c:pt>
                <c:pt idx="111">
                  <c:v>42178</c:v>
                </c:pt>
                <c:pt idx="112">
                  <c:v>42175</c:v>
                </c:pt>
                <c:pt idx="113">
                  <c:v>42174</c:v>
                </c:pt>
                <c:pt idx="114">
                  <c:v>42173</c:v>
                </c:pt>
                <c:pt idx="115">
                  <c:v>42172</c:v>
                </c:pt>
                <c:pt idx="116">
                  <c:v>42171</c:v>
                </c:pt>
                <c:pt idx="117">
                  <c:v>42168</c:v>
                </c:pt>
                <c:pt idx="118">
                  <c:v>42167</c:v>
                </c:pt>
                <c:pt idx="119">
                  <c:v>42166</c:v>
                </c:pt>
                <c:pt idx="120">
                  <c:v>42165</c:v>
                </c:pt>
                <c:pt idx="121">
                  <c:v>42164</c:v>
                </c:pt>
                <c:pt idx="122">
                  <c:v>42161</c:v>
                </c:pt>
                <c:pt idx="123">
                  <c:v>42160</c:v>
                </c:pt>
                <c:pt idx="124">
                  <c:v>42159</c:v>
                </c:pt>
                <c:pt idx="125">
                  <c:v>42158</c:v>
                </c:pt>
                <c:pt idx="126">
                  <c:v>42157</c:v>
                </c:pt>
                <c:pt idx="127">
                  <c:v>42154</c:v>
                </c:pt>
                <c:pt idx="128">
                  <c:v>42153</c:v>
                </c:pt>
                <c:pt idx="129">
                  <c:v>42152</c:v>
                </c:pt>
                <c:pt idx="130">
                  <c:v>42151</c:v>
                </c:pt>
                <c:pt idx="131">
                  <c:v>42147</c:v>
                </c:pt>
                <c:pt idx="132">
                  <c:v>42146</c:v>
                </c:pt>
                <c:pt idx="133">
                  <c:v>42145</c:v>
                </c:pt>
                <c:pt idx="134">
                  <c:v>42144</c:v>
                </c:pt>
                <c:pt idx="135">
                  <c:v>42143</c:v>
                </c:pt>
                <c:pt idx="136">
                  <c:v>42140</c:v>
                </c:pt>
                <c:pt idx="137">
                  <c:v>42139</c:v>
                </c:pt>
                <c:pt idx="138">
                  <c:v>42138</c:v>
                </c:pt>
                <c:pt idx="139">
                  <c:v>42137</c:v>
                </c:pt>
                <c:pt idx="140">
                  <c:v>42136</c:v>
                </c:pt>
                <c:pt idx="141">
                  <c:v>42133</c:v>
                </c:pt>
                <c:pt idx="142">
                  <c:v>42132</c:v>
                </c:pt>
                <c:pt idx="143">
                  <c:v>42131</c:v>
                </c:pt>
                <c:pt idx="144">
                  <c:v>42130</c:v>
                </c:pt>
                <c:pt idx="145">
                  <c:v>42129</c:v>
                </c:pt>
                <c:pt idx="146">
                  <c:v>42126</c:v>
                </c:pt>
                <c:pt idx="147">
                  <c:v>42125</c:v>
                </c:pt>
                <c:pt idx="148">
                  <c:v>42124</c:v>
                </c:pt>
                <c:pt idx="149">
                  <c:v>42123</c:v>
                </c:pt>
                <c:pt idx="150">
                  <c:v>42122</c:v>
                </c:pt>
                <c:pt idx="151">
                  <c:v>42119</c:v>
                </c:pt>
                <c:pt idx="152">
                  <c:v>42118</c:v>
                </c:pt>
                <c:pt idx="153">
                  <c:v>42117</c:v>
                </c:pt>
                <c:pt idx="154">
                  <c:v>42116</c:v>
                </c:pt>
                <c:pt idx="155">
                  <c:v>42115</c:v>
                </c:pt>
                <c:pt idx="156">
                  <c:v>42111</c:v>
                </c:pt>
                <c:pt idx="157">
                  <c:v>42110</c:v>
                </c:pt>
                <c:pt idx="158">
                  <c:v>42109</c:v>
                </c:pt>
                <c:pt idx="159">
                  <c:v>42108</c:v>
                </c:pt>
                <c:pt idx="160">
                  <c:v>42105</c:v>
                </c:pt>
                <c:pt idx="161">
                  <c:v>42104</c:v>
                </c:pt>
                <c:pt idx="162">
                  <c:v>42103</c:v>
                </c:pt>
                <c:pt idx="163">
                  <c:v>42102</c:v>
                </c:pt>
                <c:pt idx="164">
                  <c:v>42101</c:v>
                </c:pt>
                <c:pt idx="165">
                  <c:v>42098</c:v>
                </c:pt>
                <c:pt idx="166">
                  <c:v>42097</c:v>
                </c:pt>
                <c:pt idx="167">
                  <c:v>42096</c:v>
                </c:pt>
                <c:pt idx="168">
                  <c:v>42095</c:v>
                </c:pt>
                <c:pt idx="169">
                  <c:v>42094</c:v>
                </c:pt>
                <c:pt idx="170">
                  <c:v>42091</c:v>
                </c:pt>
                <c:pt idx="171">
                  <c:v>42090</c:v>
                </c:pt>
                <c:pt idx="172">
                  <c:v>42089</c:v>
                </c:pt>
                <c:pt idx="173">
                  <c:v>42088</c:v>
                </c:pt>
                <c:pt idx="174">
                  <c:v>42087</c:v>
                </c:pt>
                <c:pt idx="175">
                  <c:v>42084</c:v>
                </c:pt>
                <c:pt idx="176">
                  <c:v>42083</c:v>
                </c:pt>
                <c:pt idx="177">
                  <c:v>42082</c:v>
                </c:pt>
                <c:pt idx="178">
                  <c:v>42081</c:v>
                </c:pt>
                <c:pt idx="179">
                  <c:v>42080</c:v>
                </c:pt>
                <c:pt idx="180">
                  <c:v>42077</c:v>
                </c:pt>
                <c:pt idx="181">
                  <c:v>42076</c:v>
                </c:pt>
                <c:pt idx="182">
                  <c:v>42075</c:v>
                </c:pt>
                <c:pt idx="183">
                  <c:v>42074</c:v>
                </c:pt>
                <c:pt idx="184">
                  <c:v>42073</c:v>
                </c:pt>
                <c:pt idx="185">
                  <c:v>42070</c:v>
                </c:pt>
                <c:pt idx="186">
                  <c:v>42069</c:v>
                </c:pt>
                <c:pt idx="187">
                  <c:v>42068</c:v>
                </c:pt>
                <c:pt idx="188">
                  <c:v>42067</c:v>
                </c:pt>
                <c:pt idx="189">
                  <c:v>42066</c:v>
                </c:pt>
                <c:pt idx="190">
                  <c:v>42063</c:v>
                </c:pt>
                <c:pt idx="191">
                  <c:v>42062</c:v>
                </c:pt>
                <c:pt idx="192">
                  <c:v>42061</c:v>
                </c:pt>
                <c:pt idx="193">
                  <c:v>42060</c:v>
                </c:pt>
                <c:pt idx="194">
                  <c:v>42059</c:v>
                </c:pt>
                <c:pt idx="195">
                  <c:v>42056</c:v>
                </c:pt>
                <c:pt idx="196">
                  <c:v>42055</c:v>
                </c:pt>
                <c:pt idx="197">
                  <c:v>42054</c:v>
                </c:pt>
                <c:pt idx="198">
                  <c:v>42053</c:v>
                </c:pt>
                <c:pt idx="199">
                  <c:v>42049</c:v>
                </c:pt>
                <c:pt idx="200">
                  <c:v>42048</c:v>
                </c:pt>
                <c:pt idx="201">
                  <c:v>42047</c:v>
                </c:pt>
                <c:pt idx="202">
                  <c:v>42046</c:v>
                </c:pt>
                <c:pt idx="203">
                  <c:v>42045</c:v>
                </c:pt>
                <c:pt idx="204">
                  <c:v>42042</c:v>
                </c:pt>
                <c:pt idx="205">
                  <c:v>42041</c:v>
                </c:pt>
                <c:pt idx="206">
                  <c:v>42040</c:v>
                </c:pt>
                <c:pt idx="207">
                  <c:v>42039</c:v>
                </c:pt>
                <c:pt idx="208">
                  <c:v>42038</c:v>
                </c:pt>
                <c:pt idx="209">
                  <c:v>42035</c:v>
                </c:pt>
                <c:pt idx="210">
                  <c:v>42034</c:v>
                </c:pt>
                <c:pt idx="211">
                  <c:v>42033</c:v>
                </c:pt>
                <c:pt idx="212">
                  <c:v>42032</c:v>
                </c:pt>
                <c:pt idx="213">
                  <c:v>42031</c:v>
                </c:pt>
                <c:pt idx="214">
                  <c:v>42028</c:v>
                </c:pt>
                <c:pt idx="215">
                  <c:v>42027</c:v>
                </c:pt>
                <c:pt idx="216">
                  <c:v>42026</c:v>
                </c:pt>
                <c:pt idx="217">
                  <c:v>42025</c:v>
                </c:pt>
                <c:pt idx="218">
                  <c:v>42021</c:v>
                </c:pt>
                <c:pt idx="219">
                  <c:v>42020</c:v>
                </c:pt>
                <c:pt idx="220">
                  <c:v>42019</c:v>
                </c:pt>
                <c:pt idx="221">
                  <c:v>42018</c:v>
                </c:pt>
                <c:pt idx="222">
                  <c:v>42017</c:v>
                </c:pt>
                <c:pt idx="223">
                  <c:v>42014</c:v>
                </c:pt>
                <c:pt idx="224">
                  <c:v>42013</c:v>
                </c:pt>
                <c:pt idx="225">
                  <c:v>42012</c:v>
                </c:pt>
                <c:pt idx="226">
                  <c:v>42011</c:v>
                </c:pt>
                <c:pt idx="227">
                  <c:v>42010</c:v>
                </c:pt>
                <c:pt idx="228">
                  <c:v>42007</c:v>
                </c:pt>
                <c:pt idx="229">
                  <c:v>42006</c:v>
                </c:pt>
              </c:numCache>
            </c:numRef>
          </c:cat>
          <c:val>
            <c:numRef>
              <c:f>Data!$S$241:$S$470</c:f>
              <c:numCache>
                <c:formatCode>0.0000</c:formatCode>
                <c:ptCount val="230"/>
                <c:pt idx="0">
                  <c:v>-4.2167454450909901E-3</c:v>
                </c:pt>
                <c:pt idx="1">
                  <c:v>6.1945630560887588E-3</c:v>
                </c:pt>
                <c:pt idx="2">
                  <c:v>5.5187599342476775E-4</c:v>
                </c:pt>
                <c:pt idx="3">
                  <c:v>1.4688740148362089E-2</c:v>
                </c:pt>
                <c:pt idx="4">
                  <c:v>-2.5835278115611597E-4</c:v>
                </c:pt>
                <c:pt idx="5">
                  <c:v>-5.439517780423688E-3</c:v>
                </c:pt>
                <c:pt idx="6">
                  <c:v>-5.2405021796626183E-3</c:v>
                </c:pt>
                <c:pt idx="7">
                  <c:v>3.2914547011278178E-3</c:v>
                </c:pt>
                <c:pt idx="8">
                  <c:v>2.3566018237082698E-3</c:v>
                </c:pt>
                <c:pt idx="9">
                  <c:v>8.3383408596484146E-3</c:v>
                </c:pt>
                <c:pt idx="10">
                  <c:v>-1.2082020828651941E-3</c:v>
                </c:pt>
                <c:pt idx="11">
                  <c:v>2.2489519397686361E-3</c:v>
                </c:pt>
                <c:pt idx="12">
                  <c:v>3.1671559116765945E-3</c:v>
                </c:pt>
                <c:pt idx="13">
                  <c:v>1.2597319198834668E-3</c:v>
                </c:pt>
                <c:pt idx="14">
                  <c:v>5.3718752722720442E-3</c:v>
                </c:pt>
                <c:pt idx="15">
                  <c:v>8.1010726026457414E-3</c:v>
                </c:pt>
                <c:pt idx="16">
                  <c:v>-1.0116035739550409E-3</c:v>
                </c:pt>
                <c:pt idx="17">
                  <c:v>-9.6667828197076293E-4</c:v>
                </c:pt>
                <c:pt idx="18">
                  <c:v>4.546411498352442E-3</c:v>
                </c:pt>
                <c:pt idx="19">
                  <c:v>1.3011939479445147E-2</c:v>
                </c:pt>
                <c:pt idx="20">
                  <c:v>-1.1611008540228342E-3</c:v>
                </c:pt>
                <c:pt idx="21">
                  <c:v>6.7446075660214169E-3</c:v>
                </c:pt>
                <c:pt idx="22">
                  <c:v>-8.1170042946729568E-3</c:v>
                </c:pt>
                <c:pt idx="23">
                  <c:v>1.1457916078708824E-2</c:v>
                </c:pt>
                <c:pt idx="24">
                  <c:v>1.205261300979033E-2</c:v>
                </c:pt>
                <c:pt idx="25">
                  <c:v>1.5296224989499641E-2</c:v>
                </c:pt>
                <c:pt idx="26">
                  <c:v>1.0206304879380236E-3</c:v>
                </c:pt>
                <c:pt idx="27">
                  <c:v>-1.3547995378527624E-2</c:v>
                </c:pt>
                <c:pt idx="28">
                  <c:v>1.0031782492127449E-2</c:v>
                </c:pt>
                <c:pt idx="29">
                  <c:v>-1.0566176780507343E-2</c:v>
                </c:pt>
                <c:pt idx="30">
                  <c:v>-9.596959856765689E-4</c:v>
                </c:pt>
                <c:pt idx="31">
                  <c:v>-8.7425645530772207E-3</c:v>
                </c:pt>
                <c:pt idx="32">
                  <c:v>1.0389512570421724E-2</c:v>
                </c:pt>
                <c:pt idx="33">
                  <c:v>-4.5704242592022589E-5</c:v>
                </c:pt>
                <c:pt idx="34">
                  <c:v>1.4627229187220821E-2</c:v>
                </c:pt>
                <c:pt idx="35">
                  <c:v>6.0264496373134795E-3</c:v>
                </c:pt>
                <c:pt idx="36">
                  <c:v>1.4261887000210499E-2</c:v>
                </c:pt>
                <c:pt idx="37">
                  <c:v>-1.9420912101016149E-2</c:v>
                </c:pt>
                <c:pt idx="38">
                  <c:v>-3.1494939021939855E-3</c:v>
                </c:pt>
                <c:pt idx="39">
                  <c:v>1.6908356917503274E-2</c:v>
                </c:pt>
                <c:pt idx="40">
                  <c:v>1.2928830329661824E-2</c:v>
                </c:pt>
                <c:pt idx="41">
                  <c:v>-1.8725657136997712E-2</c:v>
                </c:pt>
                <c:pt idx="42">
                  <c:v>-9.0002746983711707E-3</c:v>
                </c:pt>
                <c:pt idx="43">
                  <c:v>1.0927588417382844E-2</c:v>
                </c:pt>
                <c:pt idx="44">
                  <c:v>-1.4512796441833261E-2</c:v>
                </c:pt>
                <c:pt idx="45">
                  <c:v>9.4379578660832306E-4</c:v>
                </c:pt>
                <c:pt idx="46">
                  <c:v>1.1938559401690977E-2</c:v>
                </c:pt>
                <c:pt idx="47">
                  <c:v>-1.1296554221177389E-2</c:v>
                </c:pt>
                <c:pt idx="48">
                  <c:v>2.2181447764659827E-3</c:v>
                </c:pt>
                <c:pt idx="49">
                  <c:v>-1.0607196151582713E-2</c:v>
                </c:pt>
                <c:pt idx="50">
                  <c:v>2.2453325786574545E-3</c:v>
                </c:pt>
                <c:pt idx="51">
                  <c:v>5.5016877563920409E-4</c:v>
                </c:pt>
                <c:pt idx="52">
                  <c:v>3.5890509746165276E-3</c:v>
                </c:pt>
                <c:pt idx="53">
                  <c:v>-9.6519573367317112E-4</c:v>
                </c:pt>
                <c:pt idx="54">
                  <c:v>-7.0748945421743462E-3</c:v>
                </c:pt>
                <c:pt idx="55">
                  <c:v>4.6774158806833829E-3</c:v>
                </c:pt>
                <c:pt idx="56">
                  <c:v>1.02848942835852E-2</c:v>
                </c:pt>
                <c:pt idx="57">
                  <c:v>-4.9784674987466172E-3</c:v>
                </c:pt>
                <c:pt idx="58">
                  <c:v>-7.6849786891768183E-3</c:v>
                </c:pt>
                <c:pt idx="59">
                  <c:v>-1.4160906558499404E-3</c:v>
                </c:pt>
                <c:pt idx="60">
                  <c:v>2.0225531255981883E-2</c:v>
                </c:pt>
                <c:pt idx="61">
                  <c:v>1.7304485864394786E-2</c:v>
                </c:pt>
                <c:pt idx="62">
                  <c:v>-1.2315117981653849E-2</c:v>
                </c:pt>
                <c:pt idx="63">
                  <c:v>-6.5519721360589496E-4</c:v>
                </c:pt>
                <c:pt idx="64">
                  <c:v>1.7619135050471597E-2</c:v>
                </c:pt>
                <c:pt idx="65">
                  <c:v>4.7646718902627473E-4</c:v>
                </c:pt>
                <c:pt idx="66">
                  <c:v>-2.4713711266377771E-3</c:v>
                </c:pt>
                <c:pt idx="67">
                  <c:v>1.2657094528551299E-2</c:v>
                </c:pt>
                <c:pt idx="68">
                  <c:v>-3.1913966863132505E-2</c:v>
                </c:pt>
                <c:pt idx="69">
                  <c:v>-2.3703026859959748E-3</c:v>
                </c:pt>
                <c:pt idx="70">
                  <c:v>1.1566083537070107E-2</c:v>
                </c:pt>
                <c:pt idx="71">
                  <c:v>-4.4468197833464019E-3</c:v>
                </c:pt>
                <c:pt idx="72">
                  <c:v>1.4772352372164562E-2</c:v>
                </c:pt>
                <c:pt idx="73">
                  <c:v>1.7987391596576443E-2</c:v>
                </c:pt>
                <c:pt idx="74">
                  <c:v>-1.9786013639934547E-3</c:v>
                </c:pt>
                <c:pt idx="75">
                  <c:v>-3.073094175110451E-2</c:v>
                </c:pt>
                <c:pt idx="76">
                  <c:v>2.4045482370447339E-2</c:v>
                </c:pt>
                <c:pt idx="77">
                  <c:v>-1.3280908857705033E-2</c:v>
                </c:pt>
                <c:pt idx="78">
                  <c:v>-1.1400890197857543E-2</c:v>
                </c:pt>
                <c:pt idx="79">
                  <c:v>2.4754533038668335E-2</c:v>
                </c:pt>
                <c:pt idx="80">
                  <c:v>6.8459101386139877E-3</c:v>
                </c:pt>
                <c:pt idx="81">
                  <c:v>1.4625135614312824E-2</c:v>
                </c:pt>
                <c:pt idx="82">
                  <c:v>-4.1088169846623078E-2</c:v>
                </c:pt>
                <c:pt idx="83">
                  <c:v>-1.8642192821005332E-2</c:v>
                </c:pt>
                <c:pt idx="84">
                  <c:v>-5.0376962149945009E-3</c:v>
                </c:pt>
                <c:pt idx="85">
                  <c:v>-1.4577150764881105E-2</c:v>
                </c:pt>
                <c:pt idx="86">
                  <c:v>-6.0557146664637256E-3</c:v>
                </c:pt>
                <c:pt idx="87">
                  <c:v>-1.5675363715860441E-3</c:v>
                </c:pt>
                <c:pt idx="88">
                  <c:v>6.9450593893698627E-3</c:v>
                </c:pt>
                <c:pt idx="89">
                  <c:v>-7.0749888711961716E-3</c:v>
                </c:pt>
                <c:pt idx="90">
                  <c:v>9.3558705136543678E-3</c:v>
                </c:pt>
                <c:pt idx="91">
                  <c:v>5.6819117483945178E-3</c:v>
                </c:pt>
                <c:pt idx="92">
                  <c:v>1.0843571926900249E-2</c:v>
                </c:pt>
                <c:pt idx="93">
                  <c:v>-5.4380761491206559E-3</c:v>
                </c:pt>
                <c:pt idx="94">
                  <c:v>7.0873662833089886E-3</c:v>
                </c:pt>
                <c:pt idx="95">
                  <c:v>-2.4332207301419342E-3</c:v>
                </c:pt>
                <c:pt idx="96">
                  <c:v>-8.4667991712973848E-3</c:v>
                </c:pt>
                <c:pt idx="97">
                  <c:v>2.4640928681744006E-3</c:v>
                </c:pt>
                <c:pt idx="98">
                  <c:v>8.0037040388963344E-3</c:v>
                </c:pt>
                <c:pt idx="99">
                  <c:v>3.3229483368099723E-3</c:v>
                </c:pt>
                <c:pt idx="100">
                  <c:v>7.6732885853863456E-3</c:v>
                </c:pt>
                <c:pt idx="101">
                  <c:v>3.7811734675852592E-3</c:v>
                </c:pt>
                <c:pt idx="102">
                  <c:v>-7.4136779060490271E-3</c:v>
                </c:pt>
                <c:pt idx="103">
                  <c:v>-1.5266352954705822E-3</c:v>
                </c:pt>
                <c:pt idx="104">
                  <c:v>7.1758006700073391E-3</c:v>
                </c:pt>
                <c:pt idx="105">
                  <c:v>2.9441974568900197E-3</c:v>
                </c:pt>
                <c:pt idx="106">
                  <c:v>1.4652211440172714E-2</c:v>
                </c:pt>
                <c:pt idx="107">
                  <c:v>1.9479610912193294E-3</c:v>
                </c:pt>
                <c:pt idx="108">
                  <c:v>4.6297992340109256E-3</c:v>
                </c:pt>
                <c:pt idx="109">
                  <c:v>9.5893307119098263E-3</c:v>
                </c:pt>
                <c:pt idx="110">
                  <c:v>-1.7517217649427465E-2</c:v>
                </c:pt>
                <c:pt idx="111">
                  <c:v>-8.513393876096977E-4</c:v>
                </c:pt>
                <c:pt idx="112">
                  <c:v>-5.2795140158736278E-3</c:v>
                </c:pt>
                <c:pt idx="113">
                  <c:v>1.3792349636466273E-2</c:v>
                </c:pt>
                <c:pt idx="114">
                  <c:v>4.8267457613471012E-3</c:v>
                </c:pt>
                <c:pt idx="115">
                  <c:v>1.6763949501391519E-2</c:v>
                </c:pt>
                <c:pt idx="116">
                  <c:v>1.9960944763871939E-3</c:v>
                </c:pt>
                <c:pt idx="117">
                  <c:v>-8.9745519511539949E-3</c:v>
                </c:pt>
                <c:pt idx="118">
                  <c:v>2.9034719594306282E-3</c:v>
                </c:pt>
                <c:pt idx="119">
                  <c:v>-4.3363223536047567E-3</c:v>
                </c:pt>
                <c:pt idx="120">
                  <c:v>-1.2031933393653808E-3</c:v>
                </c:pt>
                <c:pt idx="121">
                  <c:v>1.0946318640276162E-2</c:v>
                </c:pt>
                <c:pt idx="122">
                  <c:v>1.7473545017756057E-2</c:v>
                </c:pt>
                <c:pt idx="123">
                  <c:v>1.1060355676007633E-2</c:v>
                </c:pt>
                <c:pt idx="124">
                  <c:v>1.2927349192886864E-2</c:v>
                </c:pt>
                <c:pt idx="125">
                  <c:v>3.320751056609645E-2</c:v>
                </c:pt>
                <c:pt idx="126">
                  <c:v>-1.8204326900227014E-2</c:v>
                </c:pt>
                <c:pt idx="127">
                  <c:v>-1.6089844868195879E-2</c:v>
                </c:pt>
                <c:pt idx="128">
                  <c:v>5.9039334454826934E-3</c:v>
                </c:pt>
                <c:pt idx="129">
                  <c:v>-6.7234542365575004E-3</c:v>
                </c:pt>
                <c:pt idx="130">
                  <c:v>-3.1245403719660451E-3</c:v>
                </c:pt>
                <c:pt idx="131">
                  <c:v>8.0682682105950821E-4</c:v>
                </c:pt>
                <c:pt idx="132">
                  <c:v>-1.8173820960282968E-2</c:v>
                </c:pt>
                <c:pt idx="133">
                  <c:v>-6.0537976617883078E-3</c:v>
                </c:pt>
                <c:pt idx="134">
                  <c:v>1.3670583321070091E-2</c:v>
                </c:pt>
                <c:pt idx="135">
                  <c:v>-1.7500106648546541E-2</c:v>
                </c:pt>
                <c:pt idx="136">
                  <c:v>-9.9490383464030403E-3</c:v>
                </c:pt>
                <c:pt idx="137">
                  <c:v>1.0346182281969105E-2</c:v>
                </c:pt>
                <c:pt idx="138">
                  <c:v>1.0254202330979269E-2</c:v>
                </c:pt>
                <c:pt idx="139">
                  <c:v>1.6772383905189359E-2</c:v>
                </c:pt>
                <c:pt idx="140">
                  <c:v>-3.8779921009823415E-2</c:v>
                </c:pt>
                <c:pt idx="141">
                  <c:v>2.8159560750725099E-3</c:v>
                </c:pt>
                <c:pt idx="142">
                  <c:v>-6.7034546252242233E-3</c:v>
                </c:pt>
                <c:pt idx="143">
                  <c:v>-1.8291422011478323E-3</c:v>
                </c:pt>
                <c:pt idx="144">
                  <c:v>-2.1248499584663499E-2</c:v>
                </c:pt>
                <c:pt idx="145">
                  <c:v>-6.7387573681656496E-3</c:v>
                </c:pt>
                <c:pt idx="146">
                  <c:v>9.8292933171891111E-3</c:v>
                </c:pt>
                <c:pt idx="147">
                  <c:v>-4.6096862148098331E-3</c:v>
                </c:pt>
                <c:pt idx="148">
                  <c:v>-3.8424574135223926E-3</c:v>
                </c:pt>
                <c:pt idx="149">
                  <c:v>1.7838688382754231E-3</c:v>
                </c:pt>
                <c:pt idx="150">
                  <c:v>6.5761706882410266E-4</c:v>
                </c:pt>
                <c:pt idx="151">
                  <c:v>-2.1092819720587462E-3</c:v>
                </c:pt>
                <c:pt idx="152">
                  <c:v>-1.2639533525472919E-3</c:v>
                </c:pt>
                <c:pt idx="153">
                  <c:v>6.5568713699050288E-4</c:v>
                </c:pt>
                <c:pt idx="154">
                  <c:v>1.1514563342182238E-2</c:v>
                </c:pt>
                <c:pt idx="155">
                  <c:v>3.089400875687862E-3</c:v>
                </c:pt>
                <c:pt idx="156">
                  <c:v>1.809370850290153E-3</c:v>
                </c:pt>
                <c:pt idx="157">
                  <c:v>3.5841823969178978E-3</c:v>
                </c:pt>
                <c:pt idx="158">
                  <c:v>4.3193864610612037E-3</c:v>
                </c:pt>
                <c:pt idx="159">
                  <c:v>0</c:v>
                </c:pt>
                <c:pt idx="160">
                  <c:v>6.472828727790903E-3</c:v>
                </c:pt>
                <c:pt idx="161">
                  <c:v>-4.8273850999737406E-4</c:v>
                </c:pt>
                <c:pt idx="162">
                  <c:v>7.981343200562924E-3</c:v>
                </c:pt>
                <c:pt idx="163">
                  <c:v>-4.6021707032600405E-3</c:v>
                </c:pt>
                <c:pt idx="164">
                  <c:v>3.9882201002765924E-3</c:v>
                </c:pt>
                <c:pt idx="165">
                  <c:v>4.7398598731222793E-3</c:v>
                </c:pt>
                <c:pt idx="166">
                  <c:v>-5.346497942321087E-3</c:v>
                </c:pt>
                <c:pt idx="167">
                  <c:v>8.4305766654050856E-3</c:v>
                </c:pt>
                <c:pt idx="168">
                  <c:v>2.8509753964353311E-3</c:v>
                </c:pt>
                <c:pt idx="169">
                  <c:v>1.4005819151675316E-2</c:v>
                </c:pt>
                <c:pt idx="170">
                  <c:v>1.0119905699602534E-2</c:v>
                </c:pt>
                <c:pt idx="171">
                  <c:v>4.196346994086133E-3</c:v>
                </c:pt>
                <c:pt idx="172">
                  <c:v>-6.2800523288233058E-3</c:v>
                </c:pt>
                <c:pt idx="173">
                  <c:v>5.8111326562213629E-3</c:v>
                </c:pt>
                <c:pt idx="174">
                  <c:v>-4.0763158903378387E-3</c:v>
                </c:pt>
                <c:pt idx="175">
                  <c:v>-2.5407199401671396E-2</c:v>
                </c:pt>
                <c:pt idx="176">
                  <c:v>2.4919210861253309E-2</c:v>
                </c:pt>
                <c:pt idx="177">
                  <c:v>-3.0480269896529309E-3</c:v>
                </c:pt>
                <c:pt idx="178">
                  <c:v>2.4041692869708319E-3</c:v>
                </c:pt>
                <c:pt idx="179">
                  <c:v>3.8211735914546433E-3</c:v>
                </c:pt>
                <c:pt idx="180">
                  <c:v>1.1236649082131307E-2</c:v>
                </c:pt>
                <c:pt idx="181">
                  <c:v>1.9869089084554284E-3</c:v>
                </c:pt>
                <c:pt idx="182">
                  <c:v>6.2540246695656776E-3</c:v>
                </c:pt>
                <c:pt idx="183">
                  <c:v>4.9457346056373946E-3</c:v>
                </c:pt>
                <c:pt idx="184">
                  <c:v>2.1954255032898225E-2</c:v>
                </c:pt>
                <c:pt idx="185">
                  <c:v>1.0529552420281484E-4</c:v>
                </c:pt>
                <c:pt idx="186">
                  <c:v>-8.664868033211693E-3</c:v>
                </c:pt>
                <c:pt idx="187">
                  <c:v>-6.4823530990380535E-3</c:v>
                </c:pt>
                <c:pt idx="188">
                  <c:v>-3.3595052250800371E-3</c:v>
                </c:pt>
                <c:pt idx="189">
                  <c:v>-5.7554703426755038E-3</c:v>
                </c:pt>
                <c:pt idx="190">
                  <c:v>6.4129928559775893E-3</c:v>
                </c:pt>
                <c:pt idx="191">
                  <c:v>-3.196247671247896E-3</c:v>
                </c:pt>
                <c:pt idx="192">
                  <c:v>0</c:v>
                </c:pt>
                <c:pt idx="193">
                  <c:v>1.6006819235593155E-3</c:v>
                </c:pt>
                <c:pt idx="194">
                  <c:v>4.6688177234789734E-3</c:v>
                </c:pt>
                <c:pt idx="195">
                  <c:v>1.3352319184915631E-2</c:v>
                </c:pt>
                <c:pt idx="196">
                  <c:v>-2.1028956674693059E-4</c:v>
                </c:pt>
                <c:pt idx="197">
                  <c:v>1.4210981091449975E-3</c:v>
                </c:pt>
                <c:pt idx="198">
                  <c:v>7.9005334694851666E-4</c:v>
                </c:pt>
                <c:pt idx="199">
                  <c:v>7.6428721135485518E-3</c:v>
                </c:pt>
                <c:pt idx="200">
                  <c:v>2.3407827800640624E-3</c:v>
                </c:pt>
                <c:pt idx="201">
                  <c:v>1.5452171253349165E-3</c:v>
                </c:pt>
                <c:pt idx="202">
                  <c:v>1.3555151108849372E-2</c:v>
                </c:pt>
                <c:pt idx="203">
                  <c:v>5.4027463271475796E-4</c:v>
                </c:pt>
                <c:pt idx="204">
                  <c:v>6.4715168724093193E-3</c:v>
                </c:pt>
                <c:pt idx="205">
                  <c:v>-1.3519130469254827E-2</c:v>
                </c:pt>
                <c:pt idx="206">
                  <c:v>3.4992232160662496E-3</c:v>
                </c:pt>
                <c:pt idx="207">
                  <c:v>8.2506499411041101E-3</c:v>
                </c:pt>
                <c:pt idx="208">
                  <c:v>1.5712687208387581E-2</c:v>
                </c:pt>
                <c:pt idx="209">
                  <c:v>6.771861432528079E-3</c:v>
                </c:pt>
                <c:pt idx="210">
                  <c:v>2.0578557580255893E-3</c:v>
                </c:pt>
                <c:pt idx="211">
                  <c:v>2.8723534749175949E-2</c:v>
                </c:pt>
                <c:pt idx="212">
                  <c:v>-1.0026029904464172E-2</c:v>
                </c:pt>
                <c:pt idx="213">
                  <c:v>-1.2474163746367959E-2</c:v>
                </c:pt>
                <c:pt idx="214">
                  <c:v>1.5508000767847417E-2</c:v>
                </c:pt>
                <c:pt idx="215">
                  <c:v>1.0272468964926168E-2</c:v>
                </c:pt>
                <c:pt idx="216">
                  <c:v>2.3585426743193238E-3</c:v>
                </c:pt>
                <c:pt idx="217">
                  <c:v>-1.6463981125092494E-2</c:v>
                </c:pt>
                <c:pt idx="218">
                  <c:v>1.4871365448758448E-2</c:v>
                </c:pt>
                <c:pt idx="219">
                  <c:v>7.637168682282868E-3</c:v>
                </c:pt>
                <c:pt idx="220">
                  <c:v>1.0424814627464306E-3</c:v>
                </c:pt>
                <c:pt idx="221">
                  <c:v>1.4751634988527019E-2</c:v>
                </c:pt>
                <c:pt idx="222">
                  <c:v>-9.8923222126979724E-3</c:v>
                </c:pt>
                <c:pt idx="223">
                  <c:v>-5.8159327877042519E-4</c:v>
                </c:pt>
                <c:pt idx="224">
                  <c:v>4.6742856010567697E-3</c:v>
                </c:pt>
                <c:pt idx="225">
                  <c:v>1.2482371970464385E-2</c:v>
                </c:pt>
                <c:pt idx="226">
                  <c:v>9.6158564457644764E-3</c:v>
                </c:pt>
                <c:pt idx="227">
                  <c:v>1.1172955994921614E-2</c:v>
                </c:pt>
                <c:pt idx="228">
                  <c:v>4.3483669147365324E-2</c:v>
                </c:pt>
                <c:pt idx="229">
                  <c:v>3.3041594006329627E-3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92-2B42-B369-24F8BC933B6A}"/>
            </c:ext>
          </c:extLst>
        </c:ser>
        <c:ser>
          <c:idx val="6"/>
          <c:order val="6"/>
          <c:tx>
            <c:strRef>
              <c:f>Data!$T$240</c:f>
              <c:strCache>
                <c:ptCount val="1"/>
                <c:pt idx="0">
                  <c:v>XNTK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Data!$M$241:$M$470</c:f>
              <c:numCache>
                <c:formatCode>m/d/yy</c:formatCode>
                <c:ptCount val="230"/>
                <c:pt idx="0">
                  <c:v>42336</c:v>
                </c:pt>
                <c:pt idx="1">
                  <c:v>42334</c:v>
                </c:pt>
                <c:pt idx="2">
                  <c:v>42333</c:v>
                </c:pt>
                <c:pt idx="3">
                  <c:v>42332</c:v>
                </c:pt>
                <c:pt idx="4">
                  <c:v>42329</c:v>
                </c:pt>
                <c:pt idx="5">
                  <c:v>42328</c:v>
                </c:pt>
                <c:pt idx="6">
                  <c:v>42327</c:v>
                </c:pt>
                <c:pt idx="7">
                  <c:v>42326</c:v>
                </c:pt>
                <c:pt idx="8">
                  <c:v>42325</c:v>
                </c:pt>
                <c:pt idx="9">
                  <c:v>42322</c:v>
                </c:pt>
                <c:pt idx="10">
                  <c:v>42321</c:v>
                </c:pt>
                <c:pt idx="11">
                  <c:v>42320</c:v>
                </c:pt>
                <c:pt idx="12">
                  <c:v>42319</c:v>
                </c:pt>
                <c:pt idx="13">
                  <c:v>42318</c:v>
                </c:pt>
                <c:pt idx="14">
                  <c:v>42315</c:v>
                </c:pt>
                <c:pt idx="15">
                  <c:v>42314</c:v>
                </c:pt>
                <c:pt idx="16">
                  <c:v>42313</c:v>
                </c:pt>
                <c:pt idx="17">
                  <c:v>42312</c:v>
                </c:pt>
                <c:pt idx="18">
                  <c:v>42311</c:v>
                </c:pt>
                <c:pt idx="19">
                  <c:v>42308</c:v>
                </c:pt>
                <c:pt idx="20">
                  <c:v>42307</c:v>
                </c:pt>
                <c:pt idx="21">
                  <c:v>42306</c:v>
                </c:pt>
                <c:pt idx="22">
                  <c:v>42305</c:v>
                </c:pt>
                <c:pt idx="23">
                  <c:v>42304</c:v>
                </c:pt>
                <c:pt idx="24">
                  <c:v>42301</c:v>
                </c:pt>
                <c:pt idx="25">
                  <c:v>42300</c:v>
                </c:pt>
                <c:pt idx="26">
                  <c:v>42299</c:v>
                </c:pt>
                <c:pt idx="27">
                  <c:v>42298</c:v>
                </c:pt>
                <c:pt idx="28">
                  <c:v>42297</c:v>
                </c:pt>
                <c:pt idx="29">
                  <c:v>42294</c:v>
                </c:pt>
                <c:pt idx="30">
                  <c:v>42293</c:v>
                </c:pt>
                <c:pt idx="31">
                  <c:v>42292</c:v>
                </c:pt>
                <c:pt idx="32">
                  <c:v>42291</c:v>
                </c:pt>
                <c:pt idx="33">
                  <c:v>42290</c:v>
                </c:pt>
                <c:pt idx="34">
                  <c:v>42287</c:v>
                </c:pt>
                <c:pt idx="35">
                  <c:v>42286</c:v>
                </c:pt>
                <c:pt idx="36">
                  <c:v>42285</c:v>
                </c:pt>
                <c:pt idx="37">
                  <c:v>42284</c:v>
                </c:pt>
                <c:pt idx="38">
                  <c:v>42283</c:v>
                </c:pt>
                <c:pt idx="39">
                  <c:v>42280</c:v>
                </c:pt>
                <c:pt idx="40">
                  <c:v>42279</c:v>
                </c:pt>
                <c:pt idx="41">
                  <c:v>42278</c:v>
                </c:pt>
                <c:pt idx="42">
                  <c:v>42277</c:v>
                </c:pt>
                <c:pt idx="43">
                  <c:v>42276</c:v>
                </c:pt>
                <c:pt idx="44">
                  <c:v>42273</c:v>
                </c:pt>
                <c:pt idx="45">
                  <c:v>42272</c:v>
                </c:pt>
                <c:pt idx="46">
                  <c:v>42271</c:v>
                </c:pt>
                <c:pt idx="47">
                  <c:v>42270</c:v>
                </c:pt>
                <c:pt idx="48">
                  <c:v>42269</c:v>
                </c:pt>
                <c:pt idx="49">
                  <c:v>42266</c:v>
                </c:pt>
                <c:pt idx="50">
                  <c:v>42265</c:v>
                </c:pt>
                <c:pt idx="51">
                  <c:v>42264</c:v>
                </c:pt>
                <c:pt idx="52">
                  <c:v>42263</c:v>
                </c:pt>
                <c:pt idx="53">
                  <c:v>42262</c:v>
                </c:pt>
                <c:pt idx="54">
                  <c:v>42259</c:v>
                </c:pt>
                <c:pt idx="55">
                  <c:v>42258</c:v>
                </c:pt>
                <c:pt idx="56">
                  <c:v>42257</c:v>
                </c:pt>
                <c:pt idx="57">
                  <c:v>42256</c:v>
                </c:pt>
                <c:pt idx="58">
                  <c:v>42255</c:v>
                </c:pt>
                <c:pt idx="59">
                  <c:v>42252</c:v>
                </c:pt>
                <c:pt idx="60">
                  <c:v>42251</c:v>
                </c:pt>
                <c:pt idx="61">
                  <c:v>42250</c:v>
                </c:pt>
                <c:pt idx="62">
                  <c:v>42249</c:v>
                </c:pt>
                <c:pt idx="63">
                  <c:v>42245</c:v>
                </c:pt>
                <c:pt idx="64">
                  <c:v>42244</c:v>
                </c:pt>
                <c:pt idx="65">
                  <c:v>42243</c:v>
                </c:pt>
                <c:pt idx="66">
                  <c:v>42242</c:v>
                </c:pt>
                <c:pt idx="67">
                  <c:v>42241</c:v>
                </c:pt>
                <c:pt idx="68">
                  <c:v>42238</c:v>
                </c:pt>
                <c:pt idx="69">
                  <c:v>42237</c:v>
                </c:pt>
                <c:pt idx="70">
                  <c:v>42236</c:v>
                </c:pt>
                <c:pt idx="71">
                  <c:v>42235</c:v>
                </c:pt>
                <c:pt idx="72">
                  <c:v>42234</c:v>
                </c:pt>
                <c:pt idx="73">
                  <c:v>42231</c:v>
                </c:pt>
                <c:pt idx="74">
                  <c:v>42230</c:v>
                </c:pt>
                <c:pt idx="75">
                  <c:v>42229</c:v>
                </c:pt>
                <c:pt idx="76">
                  <c:v>42228</c:v>
                </c:pt>
                <c:pt idx="77">
                  <c:v>42227</c:v>
                </c:pt>
                <c:pt idx="78">
                  <c:v>42224</c:v>
                </c:pt>
                <c:pt idx="79">
                  <c:v>42223</c:v>
                </c:pt>
                <c:pt idx="80">
                  <c:v>42222</c:v>
                </c:pt>
                <c:pt idx="81">
                  <c:v>42221</c:v>
                </c:pt>
                <c:pt idx="82">
                  <c:v>42220</c:v>
                </c:pt>
                <c:pt idx="83">
                  <c:v>42217</c:v>
                </c:pt>
                <c:pt idx="84">
                  <c:v>42216</c:v>
                </c:pt>
                <c:pt idx="85">
                  <c:v>42215</c:v>
                </c:pt>
                <c:pt idx="86">
                  <c:v>42214</c:v>
                </c:pt>
                <c:pt idx="87">
                  <c:v>42213</c:v>
                </c:pt>
                <c:pt idx="88">
                  <c:v>42210</c:v>
                </c:pt>
                <c:pt idx="89">
                  <c:v>42209</c:v>
                </c:pt>
                <c:pt idx="90">
                  <c:v>42208</c:v>
                </c:pt>
                <c:pt idx="91">
                  <c:v>42207</c:v>
                </c:pt>
                <c:pt idx="92">
                  <c:v>42206</c:v>
                </c:pt>
                <c:pt idx="93">
                  <c:v>42203</c:v>
                </c:pt>
                <c:pt idx="94">
                  <c:v>42202</c:v>
                </c:pt>
                <c:pt idx="95">
                  <c:v>42201</c:v>
                </c:pt>
                <c:pt idx="96">
                  <c:v>42200</c:v>
                </c:pt>
                <c:pt idx="97">
                  <c:v>42199</c:v>
                </c:pt>
                <c:pt idx="98">
                  <c:v>42196</c:v>
                </c:pt>
                <c:pt idx="99">
                  <c:v>42195</c:v>
                </c:pt>
                <c:pt idx="100">
                  <c:v>42194</c:v>
                </c:pt>
                <c:pt idx="101">
                  <c:v>42193</c:v>
                </c:pt>
                <c:pt idx="102">
                  <c:v>42192</c:v>
                </c:pt>
                <c:pt idx="103">
                  <c:v>42189</c:v>
                </c:pt>
                <c:pt idx="104">
                  <c:v>42187</c:v>
                </c:pt>
                <c:pt idx="105">
                  <c:v>42186</c:v>
                </c:pt>
                <c:pt idx="106">
                  <c:v>42185</c:v>
                </c:pt>
                <c:pt idx="107">
                  <c:v>42182</c:v>
                </c:pt>
                <c:pt idx="108">
                  <c:v>42181</c:v>
                </c:pt>
                <c:pt idx="109">
                  <c:v>42180</c:v>
                </c:pt>
                <c:pt idx="110">
                  <c:v>42179</c:v>
                </c:pt>
                <c:pt idx="111">
                  <c:v>42178</c:v>
                </c:pt>
                <c:pt idx="112">
                  <c:v>42175</c:v>
                </c:pt>
                <c:pt idx="113">
                  <c:v>42174</c:v>
                </c:pt>
                <c:pt idx="114">
                  <c:v>42173</c:v>
                </c:pt>
                <c:pt idx="115">
                  <c:v>42172</c:v>
                </c:pt>
                <c:pt idx="116">
                  <c:v>42171</c:v>
                </c:pt>
                <c:pt idx="117">
                  <c:v>42168</c:v>
                </c:pt>
                <c:pt idx="118">
                  <c:v>42167</c:v>
                </c:pt>
                <c:pt idx="119">
                  <c:v>42166</c:v>
                </c:pt>
                <c:pt idx="120">
                  <c:v>42165</c:v>
                </c:pt>
                <c:pt idx="121">
                  <c:v>42164</c:v>
                </c:pt>
                <c:pt idx="122">
                  <c:v>42161</c:v>
                </c:pt>
                <c:pt idx="123">
                  <c:v>42160</c:v>
                </c:pt>
                <c:pt idx="124">
                  <c:v>42159</c:v>
                </c:pt>
                <c:pt idx="125">
                  <c:v>42158</c:v>
                </c:pt>
                <c:pt idx="126">
                  <c:v>42157</c:v>
                </c:pt>
                <c:pt idx="127">
                  <c:v>42154</c:v>
                </c:pt>
                <c:pt idx="128">
                  <c:v>42153</c:v>
                </c:pt>
                <c:pt idx="129">
                  <c:v>42152</c:v>
                </c:pt>
                <c:pt idx="130">
                  <c:v>42151</c:v>
                </c:pt>
                <c:pt idx="131">
                  <c:v>42147</c:v>
                </c:pt>
                <c:pt idx="132">
                  <c:v>42146</c:v>
                </c:pt>
                <c:pt idx="133">
                  <c:v>42145</c:v>
                </c:pt>
                <c:pt idx="134">
                  <c:v>42144</c:v>
                </c:pt>
                <c:pt idx="135">
                  <c:v>42143</c:v>
                </c:pt>
                <c:pt idx="136">
                  <c:v>42140</c:v>
                </c:pt>
                <c:pt idx="137">
                  <c:v>42139</c:v>
                </c:pt>
                <c:pt idx="138">
                  <c:v>42138</c:v>
                </c:pt>
                <c:pt idx="139">
                  <c:v>42137</c:v>
                </c:pt>
                <c:pt idx="140">
                  <c:v>42136</c:v>
                </c:pt>
                <c:pt idx="141">
                  <c:v>42133</c:v>
                </c:pt>
                <c:pt idx="142">
                  <c:v>42132</c:v>
                </c:pt>
                <c:pt idx="143">
                  <c:v>42131</c:v>
                </c:pt>
                <c:pt idx="144">
                  <c:v>42130</c:v>
                </c:pt>
                <c:pt idx="145">
                  <c:v>42129</c:v>
                </c:pt>
                <c:pt idx="146">
                  <c:v>42126</c:v>
                </c:pt>
                <c:pt idx="147">
                  <c:v>42125</c:v>
                </c:pt>
                <c:pt idx="148">
                  <c:v>42124</c:v>
                </c:pt>
                <c:pt idx="149">
                  <c:v>42123</c:v>
                </c:pt>
                <c:pt idx="150">
                  <c:v>42122</c:v>
                </c:pt>
                <c:pt idx="151">
                  <c:v>42119</c:v>
                </c:pt>
                <c:pt idx="152">
                  <c:v>42118</c:v>
                </c:pt>
                <c:pt idx="153">
                  <c:v>42117</c:v>
                </c:pt>
                <c:pt idx="154">
                  <c:v>42116</c:v>
                </c:pt>
                <c:pt idx="155">
                  <c:v>42115</c:v>
                </c:pt>
                <c:pt idx="156">
                  <c:v>42111</c:v>
                </c:pt>
                <c:pt idx="157">
                  <c:v>42110</c:v>
                </c:pt>
                <c:pt idx="158">
                  <c:v>42109</c:v>
                </c:pt>
                <c:pt idx="159">
                  <c:v>42108</c:v>
                </c:pt>
                <c:pt idx="160">
                  <c:v>42105</c:v>
                </c:pt>
                <c:pt idx="161">
                  <c:v>42104</c:v>
                </c:pt>
                <c:pt idx="162">
                  <c:v>42103</c:v>
                </c:pt>
                <c:pt idx="163">
                  <c:v>42102</c:v>
                </c:pt>
                <c:pt idx="164">
                  <c:v>42101</c:v>
                </c:pt>
                <c:pt idx="165">
                  <c:v>42098</c:v>
                </c:pt>
                <c:pt idx="166">
                  <c:v>42097</c:v>
                </c:pt>
                <c:pt idx="167">
                  <c:v>42096</c:v>
                </c:pt>
                <c:pt idx="168">
                  <c:v>42095</c:v>
                </c:pt>
                <c:pt idx="169">
                  <c:v>42094</c:v>
                </c:pt>
                <c:pt idx="170">
                  <c:v>42091</c:v>
                </c:pt>
                <c:pt idx="171">
                  <c:v>42090</c:v>
                </c:pt>
                <c:pt idx="172">
                  <c:v>42089</c:v>
                </c:pt>
                <c:pt idx="173">
                  <c:v>42088</c:v>
                </c:pt>
                <c:pt idx="174">
                  <c:v>42087</c:v>
                </c:pt>
                <c:pt idx="175">
                  <c:v>42084</c:v>
                </c:pt>
                <c:pt idx="176">
                  <c:v>42083</c:v>
                </c:pt>
                <c:pt idx="177">
                  <c:v>42082</c:v>
                </c:pt>
                <c:pt idx="178">
                  <c:v>42081</c:v>
                </c:pt>
                <c:pt idx="179">
                  <c:v>42080</c:v>
                </c:pt>
                <c:pt idx="180">
                  <c:v>42077</c:v>
                </c:pt>
                <c:pt idx="181">
                  <c:v>42076</c:v>
                </c:pt>
                <c:pt idx="182">
                  <c:v>42075</c:v>
                </c:pt>
                <c:pt idx="183">
                  <c:v>42074</c:v>
                </c:pt>
                <c:pt idx="184">
                  <c:v>42073</c:v>
                </c:pt>
                <c:pt idx="185">
                  <c:v>42070</c:v>
                </c:pt>
                <c:pt idx="186">
                  <c:v>42069</c:v>
                </c:pt>
                <c:pt idx="187">
                  <c:v>42068</c:v>
                </c:pt>
                <c:pt idx="188">
                  <c:v>42067</c:v>
                </c:pt>
                <c:pt idx="189">
                  <c:v>42066</c:v>
                </c:pt>
                <c:pt idx="190">
                  <c:v>42063</c:v>
                </c:pt>
                <c:pt idx="191">
                  <c:v>42062</c:v>
                </c:pt>
                <c:pt idx="192">
                  <c:v>42061</c:v>
                </c:pt>
                <c:pt idx="193">
                  <c:v>42060</c:v>
                </c:pt>
                <c:pt idx="194">
                  <c:v>42059</c:v>
                </c:pt>
                <c:pt idx="195">
                  <c:v>42056</c:v>
                </c:pt>
                <c:pt idx="196">
                  <c:v>42055</c:v>
                </c:pt>
                <c:pt idx="197">
                  <c:v>42054</c:v>
                </c:pt>
                <c:pt idx="198">
                  <c:v>42053</c:v>
                </c:pt>
                <c:pt idx="199">
                  <c:v>42049</c:v>
                </c:pt>
                <c:pt idx="200">
                  <c:v>42048</c:v>
                </c:pt>
                <c:pt idx="201">
                  <c:v>42047</c:v>
                </c:pt>
                <c:pt idx="202">
                  <c:v>42046</c:v>
                </c:pt>
                <c:pt idx="203">
                  <c:v>42045</c:v>
                </c:pt>
                <c:pt idx="204">
                  <c:v>42042</c:v>
                </c:pt>
                <c:pt idx="205">
                  <c:v>42041</c:v>
                </c:pt>
                <c:pt idx="206">
                  <c:v>42040</c:v>
                </c:pt>
                <c:pt idx="207">
                  <c:v>42039</c:v>
                </c:pt>
                <c:pt idx="208">
                  <c:v>42038</c:v>
                </c:pt>
                <c:pt idx="209">
                  <c:v>42035</c:v>
                </c:pt>
                <c:pt idx="210">
                  <c:v>42034</c:v>
                </c:pt>
                <c:pt idx="211">
                  <c:v>42033</c:v>
                </c:pt>
                <c:pt idx="212">
                  <c:v>42032</c:v>
                </c:pt>
                <c:pt idx="213">
                  <c:v>42031</c:v>
                </c:pt>
                <c:pt idx="214">
                  <c:v>42028</c:v>
                </c:pt>
                <c:pt idx="215">
                  <c:v>42027</c:v>
                </c:pt>
                <c:pt idx="216">
                  <c:v>42026</c:v>
                </c:pt>
                <c:pt idx="217">
                  <c:v>42025</c:v>
                </c:pt>
                <c:pt idx="218">
                  <c:v>42021</c:v>
                </c:pt>
                <c:pt idx="219">
                  <c:v>42020</c:v>
                </c:pt>
                <c:pt idx="220">
                  <c:v>42019</c:v>
                </c:pt>
                <c:pt idx="221">
                  <c:v>42018</c:v>
                </c:pt>
                <c:pt idx="222">
                  <c:v>42017</c:v>
                </c:pt>
                <c:pt idx="223">
                  <c:v>42014</c:v>
                </c:pt>
                <c:pt idx="224">
                  <c:v>42013</c:v>
                </c:pt>
                <c:pt idx="225">
                  <c:v>42012</c:v>
                </c:pt>
                <c:pt idx="226">
                  <c:v>42011</c:v>
                </c:pt>
                <c:pt idx="227">
                  <c:v>42010</c:v>
                </c:pt>
                <c:pt idx="228">
                  <c:v>42007</c:v>
                </c:pt>
                <c:pt idx="229">
                  <c:v>42006</c:v>
                </c:pt>
              </c:numCache>
            </c:numRef>
          </c:cat>
          <c:val>
            <c:numRef>
              <c:f>Data!$T$241:$T$470</c:f>
              <c:numCache>
                <c:formatCode>0.0000</c:formatCode>
                <c:ptCount val="230"/>
                <c:pt idx="0">
                  <c:v>-5.4664966136187491E-3</c:v>
                </c:pt>
                <c:pt idx="1">
                  <c:v>5.7537304189521059E-3</c:v>
                </c:pt>
                <c:pt idx="2">
                  <c:v>5.1174673419012481E-4</c:v>
                </c:pt>
                <c:pt idx="3">
                  <c:v>1.5194690194191753E-2</c:v>
                </c:pt>
                <c:pt idx="4">
                  <c:v>-2.7198537250765361E-3</c:v>
                </c:pt>
                <c:pt idx="5">
                  <c:v>-2.5836079755935551E-3</c:v>
                </c:pt>
                <c:pt idx="6">
                  <c:v>-5.1407559259017783E-3</c:v>
                </c:pt>
                <c:pt idx="7">
                  <c:v>2.3187884966983673E-3</c:v>
                </c:pt>
                <c:pt idx="8">
                  <c:v>1.8067534396685428E-3</c:v>
                </c:pt>
                <c:pt idx="9">
                  <c:v>9.9046801456983639E-3</c:v>
                </c:pt>
                <c:pt idx="10">
                  <c:v>0</c:v>
                </c:pt>
                <c:pt idx="11">
                  <c:v>-1.4315049824498223E-3</c:v>
                </c:pt>
                <c:pt idx="12">
                  <c:v>3.1331504546571686E-3</c:v>
                </c:pt>
                <c:pt idx="13">
                  <c:v>-1.1735591240322081E-3</c:v>
                </c:pt>
                <c:pt idx="14">
                  <c:v>2.4837958500863165E-3</c:v>
                </c:pt>
                <c:pt idx="15">
                  <c:v>7.3740050662368072E-3</c:v>
                </c:pt>
                <c:pt idx="16">
                  <c:v>-1.3149262260793177E-3</c:v>
                </c:pt>
                <c:pt idx="17">
                  <c:v>-9.197563265281527E-4</c:v>
                </c:pt>
                <c:pt idx="18">
                  <c:v>9.6842908175697028E-3</c:v>
                </c:pt>
                <c:pt idx="19">
                  <c:v>8.9680367450003899E-3</c:v>
                </c:pt>
                <c:pt idx="20">
                  <c:v>-5.0605491264582884E-3</c:v>
                </c:pt>
                <c:pt idx="21">
                  <c:v>6.5682903377378785E-3</c:v>
                </c:pt>
                <c:pt idx="22">
                  <c:v>-4.9353450645879798E-3</c:v>
                </c:pt>
                <c:pt idx="23">
                  <c:v>9.1532740394738403E-3</c:v>
                </c:pt>
                <c:pt idx="24">
                  <c:v>1.2677206528046679E-2</c:v>
                </c:pt>
                <c:pt idx="25">
                  <c:v>1.5785083800583591E-2</c:v>
                </c:pt>
                <c:pt idx="26">
                  <c:v>-4.6856030572104742E-3</c:v>
                </c:pt>
                <c:pt idx="27">
                  <c:v>-1.5468099970855395E-2</c:v>
                </c:pt>
                <c:pt idx="28">
                  <c:v>9.4505470414078148E-3</c:v>
                </c:pt>
                <c:pt idx="29">
                  <c:v>-1.6832810836749441E-2</c:v>
                </c:pt>
                <c:pt idx="30">
                  <c:v>-1.4789539451405232E-3</c:v>
                </c:pt>
                <c:pt idx="31">
                  <c:v>-1.2350583172321045E-2</c:v>
                </c:pt>
                <c:pt idx="32">
                  <c:v>1.6880537204056238E-2</c:v>
                </c:pt>
                <c:pt idx="33">
                  <c:v>2.701283072791082E-4</c:v>
                </c:pt>
                <c:pt idx="34">
                  <c:v>1.8154415262394332E-2</c:v>
                </c:pt>
                <c:pt idx="35">
                  <c:v>6.9241973830524717E-3</c:v>
                </c:pt>
                <c:pt idx="36">
                  <c:v>1.2053220625990591E-2</c:v>
                </c:pt>
                <c:pt idx="37">
                  <c:v>-2.4473669292095355E-2</c:v>
                </c:pt>
                <c:pt idx="38">
                  <c:v>-9.5617599257903131E-4</c:v>
                </c:pt>
                <c:pt idx="39">
                  <c:v>1.3006803772711002E-2</c:v>
                </c:pt>
                <c:pt idx="40">
                  <c:v>1.616987691153465E-2</c:v>
                </c:pt>
                <c:pt idx="41">
                  <c:v>-1.5094790951423808E-2</c:v>
                </c:pt>
                <c:pt idx="42">
                  <c:v>-7.4227700974614777E-3</c:v>
                </c:pt>
                <c:pt idx="43">
                  <c:v>1.0837945384500043E-2</c:v>
                </c:pt>
                <c:pt idx="44">
                  <c:v>-2.2943376357111835E-2</c:v>
                </c:pt>
                <c:pt idx="45">
                  <c:v>1.2234238624353499E-3</c:v>
                </c:pt>
                <c:pt idx="46">
                  <c:v>1.6581452509583004E-2</c:v>
                </c:pt>
                <c:pt idx="47">
                  <c:v>-1.9110758483322547E-2</c:v>
                </c:pt>
                <c:pt idx="48">
                  <c:v>-2.663071182158866E-3</c:v>
                </c:pt>
                <c:pt idx="49">
                  <c:v>-9.6193064248728585E-3</c:v>
                </c:pt>
                <c:pt idx="50">
                  <c:v>8.0225982535917157E-4</c:v>
                </c:pt>
                <c:pt idx="51">
                  <c:v>-1.335309782304551E-3</c:v>
                </c:pt>
                <c:pt idx="52">
                  <c:v>4.8302564115736482E-3</c:v>
                </c:pt>
                <c:pt idx="53">
                  <c:v>-1.8748445657598858E-3</c:v>
                </c:pt>
                <c:pt idx="54">
                  <c:v>-3.8688063246657906E-3</c:v>
                </c:pt>
                <c:pt idx="55">
                  <c:v>2.0051201077556711E-3</c:v>
                </c:pt>
                <c:pt idx="56">
                  <c:v>8.9008225349712315E-3</c:v>
                </c:pt>
                <c:pt idx="57">
                  <c:v>-4.4308005983628752E-3</c:v>
                </c:pt>
                <c:pt idx="58">
                  <c:v>-2.6780347618245172E-3</c:v>
                </c:pt>
                <c:pt idx="59">
                  <c:v>-4.6647829678897398E-3</c:v>
                </c:pt>
                <c:pt idx="60">
                  <c:v>2.304335095848414E-2</c:v>
                </c:pt>
                <c:pt idx="61">
                  <c:v>1.8045635005822219E-2</c:v>
                </c:pt>
                <c:pt idx="62">
                  <c:v>-1.3285979924764183E-2</c:v>
                </c:pt>
                <c:pt idx="63">
                  <c:v>1.096965312676811E-3</c:v>
                </c:pt>
                <c:pt idx="64">
                  <c:v>1.8291090251218969E-2</c:v>
                </c:pt>
                <c:pt idx="65">
                  <c:v>0</c:v>
                </c:pt>
                <c:pt idx="66">
                  <c:v>8.3835870576736229E-4</c:v>
                </c:pt>
                <c:pt idx="67">
                  <c:v>1.1734761486411111E-2</c:v>
                </c:pt>
                <c:pt idx="68">
                  <c:v>-2.9766701588810403E-2</c:v>
                </c:pt>
                <c:pt idx="69">
                  <c:v>-4.5063230228427854E-3</c:v>
                </c:pt>
                <c:pt idx="70">
                  <c:v>8.1221733631011202E-3</c:v>
                </c:pt>
                <c:pt idx="71">
                  <c:v>-4.1130386647596677E-3</c:v>
                </c:pt>
                <c:pt idx="72">
                  <c:v>1.5453110694775301E-2</c:v>
                </c:pt>
                <c:pt idx="73">
                  <c:v>2.1909295915954117E-2</c:v>
                </c:pt>
                <c:pt idx="74">
                  <c:v>-4.2652092497759382E-4</c:v>
                </c:pt>
                <c:pt idx="75">
                  <c:v>-3.2205048414928591E-2</c:v>
                </c:pt>
                <c:pt idx="76">
                  <c:v>2.9470193707807704E-2</c:v>
                </c:pt>
                <c:pt idx="77">
                  <c:v>-1.5208432657182568E-2</c:v>
                </c:pt>
                <c:pt idx="78">
                  <c:v>-1.4303339457341604E-2</c:v>
                </c:pt>
                <c:pt idx="79">
                  <c:v>2.0921030649199594E-2</c:v>
                </c:pt>
                <c:pt idx="80">
                  <c:v>4.5133663605021511E-3</c:v>
                </c:pt>
                <c:pt idx="81">
                  <c:v>1.4596379112175097E-2</c:v>
                </c:pt>
                <c:pt idx="82">
                  <c:v>-4.155797974152315E-2</c:v>
                </c:pt>
                <c:pt idx="83">
                  <c:v>-2.1473700783649557E-2</c:v>
                </c:pt>
                <c:pt idx="84">
                  <c:v>-1.101661446440186E-2</c:v>
                </c:pt>
                <c:pt idx="85">
                  <c:v>-1.348710788054419E-2</c:v>
                </c:pt>
                <c:pt idx="86">
                  <c:v>-5.4694622652329992E-3</c:v>
                </c:pt>
                <c:pt idx="87">
                  <c:v>-4.1498854172289466E-3</c:v>
                </c:pt>
                <c:pt idx="88">
                  <c:v>8.6331471110417356E-3</c:v>
                </c:pt>
                <c:pt idx="89">
                  <c:v>-1.2401512605411721E-2</c:v>
                </c:pt>
                <c:pt idx="90">
                  <c:v>1.4149037181413906E-2</c:v>
                </c:pt>
                <c:pt idx="91">
                  <c:v>4.2099414630464493E-3</c:v>
                </c:pt>
                <c:pt idx="92">
                  <c:v>9.965520741329819E-3</c:v>
                </c:pt>
                <c:pt idx="93">
                  <c:v>-6.0750180458562647E-3</c:v>
                </c:pt>
                <c:pt idx="94">
                  <c:v>1.8523776256319313E-3</c:v>
                </c:pt>
                <c:pt idx="95">
                  <c:v>2.6469923083219897E-4</c:v>
                </c:pt>
                <c:pt idx="96">
                  <c:v>-9.1792865028268011E-3</c:v>
                </c:pt>
                <c:pt idx="97">
                  <c:v>4.0818100272401805E-3</c:v>
                </c:pt>
                <c:pt idx="98">
                  <c:v>1.0107489242821821E-2</c:v>
                </c:pt>
                <c:pt idx="99">
                  <c:v>4.542597943483947E-3</c:v>
                </c:pt>
                <c:pt idx="100">
                  <c:v>7.6735993881932489E-3</c:v>
                </c:pt>
                <c:pt idx="101">
                  <c:v>8.6909748436113377E-3</c:v>
                </c:pt>
                <c:pt idx="102">
                  <c:v>-7.011884539474985E-3</c:v>
                </c:pt>
                <c:pt idx="103">
                  <c:v>-4.6973382426033173E-3</c:v>
                </c:pt>
                <c:pt idx="104">
                  <c:v>5.9403361090674331E-3</c:v>
                </c:pt>
                <c:pt idx="105">
                  <c:v>1.0811409203238822E-3</c:v>
                </c:pt>
                <c:pt idx="106">
                  <c:v>1.844449321562687E-2</c:v>
                </c:pt>
                <c:pt idx="107">
                  <c:v>1.2407001983403463E-3</c:v>
                </c:pt>
                <c:pt idx="108">
                  <c:v>6.7987405031370357E-3</c:v>
                </c:pt>
                <c:pt idx="109">
                  <c:v>1.3927997360684816E-2</c:v>
                </c:pt>
                <c:pt idx="110">
                  <c:v>-1.8909602619209941E-2</c:v>
                </c:pt>
                <c:pt idx="111">
                  <c:v>-8.5514012199025275E-4</c:v>
                </c:pt>
                <c:pt idx="112">
                  <c:v>-4.9307036468425568E-3</c:v>
                </c:pt>
                <c:pt idx="113">
                  <c:v>1.3605391079319466E-2</c:v>
                </c:pt>
                <c:pt idx="114">
                  <c:v>6.9900366386422066E-3</c:v>
                </c:pt>
                <c:pt idx="115">
                  <c:v>1.9817580947011918E-2</c:v>
                </c:pt>
                <c:pt idx="116">
                  <c:v>4.295527257167411E-3</c:v>
                </c:pt>
                <c:pt idx="117">
                  <c:v>-1.1324986010632455E-2</c:v>
                </c:pt>
                <c:pt idx="118">
                  <c:v>5.9811715083004187E-3</c:v>
                </c:pt>
                <c:pt idx="119">
                  <c:v>-1.1264376562798094E-2</c:v>
                </c:pt>
                <c:pt idx="120">
                  <c:v>-2.8130960005610619E-4</c:v>
                </c:pt>
                <c:pt idx="121">
                  <c:v>1.2398236161068863E-2</c:v>
                </c:pt>
                <c:pt idx="122">
                  <c:v>1.8136948512127216E-2</c:v>
                </c:pt>
                <c:pt idx="123">
                  <c:v>7.4550740706788203E-3</c:v>
                </c:pt>
                <c:pt idx="124">
                  <c:v>3.6677617008284359E-3</c:v>
                </c:pt>
                <c:pt idx="125">
                  <c:v>3.7127170488643897E-2</c:v>
                </c:pt>
                <c:pt idx="126">
                  <c:v>-2.3331691691393115E-2</c:v>
                </c:pt>
                <c:pt idx="127">
                  <c:v>-1.8667202308106347E-2</c:v>
                </c:pt>
                <c:pt idx="128">
                  <c:v>4.3944149585317472E-3</c:v>
                </c:pt>
                <c:pt idx="129">
                  <c:v>-9.5750097393147871E-3</c:v>
                </c:pt>
                <c:pt idx="130">
                  <c:v>-1.7378601519679518E-3</c:v>
                </c:pt>
                <c:pt idx="131">
                  <c:v>1.0147328842699508E-3</c:v>
                </c:pt>
                <c:pt idx="132">
                  <c:v>-2.3499336683922459E-2</c:v>
                </c:pt>
                <c:pt idx="133">
                  <c:v>-7.5865857649807236E-3</c:v>
                </c:pt>
                <c:pt idx="134">
                  <c:v>1.4972523860346809E-2</c:v>
                </c:pt>
                <c:pt idx="135">
                  <c:v>-2.4889037586378233E-2</c:v>
                </c:pt>
                <c:pt idx="136">
                  <c:v>-1.8290937185339803E-2</c:v>
                </c:pt>
                <c:pt idx="137">
                  <c:v>7.4258141768194976E-3</c:v>
                </c:pt>
                <c:pt idx="138">
                  <c:v>1.253138425769121E-2</c:v>
                </c:pt>
                <c:pt idx="139">
                  <c:v>2.0895489194113409E-2</c:v>
                </c:pt>
                <c:pt idx="140">
                  <c:v>-3.8934408709799286E-2</c:v>
                </c:pt>
                <c:pt idx="141">
                  <c:v>2.877036538687676E-3</c:v>
                </c:pt>
                <c:pt idx="142">
                  <c:v>-4.3649020015756818E-3</c:v>
                </c:pt>
                <c:pt idx="143">
                  <c:v>-5.156821960477103E-3</c:v>
                </c:pt>
                <c:pt idx="144">
                  <c:v>-2.2938167720509488E-2</c:v>
                </c:pt>
                <c:pt idx="145">
                  <c:v>-9.456324981473696E-3</c:v>
                </c:pt>
                <c:pt idx="146">
                  <c:v>1.2365383614991001E-2</c:v>
                </c:pt>
                <c:pt idx="147">
                  <c:v>-3.7089842160580302E-3</c:v>
                </c:pt>
                <c:pt idx="148">
                  <c:v>-5.0088478380730921E-3</c:v>
                </c:pt>
                <c:pt idx="149">
                  <c:v>1.9811267922079825E-3</c:v>
                </c:pt>
                <c:pt idx="150">
                  <c:v>3.312610741133688E-3</c:v>
                </c:pt>
                <c:pt idx="151">
                  <c:v>-2.2474375166144202E-3</c:v>
                </c:pt>
                <c:pt idx="152">
                  <c:v>6.6140895731747989E-4</c:v>
                </c:pt>
                <c:pt idx="153">
                  <c:v>-2.638854159140449E-3</c:v>
                </c:pt>
                <c:pt idx="154">
                  <c:v>1.6905871475975741E-2</c:v>
                </c:pt>
                <c:pt idx="155">
                  <c:v>3.6358066747857925E-3</c:v>
                </c:pt>
                <c:pt idx="156">
                  <c:v>1.0785599223369355E-3</c:v>
                </c:pt>
                <c:pt idx="157">
                  <c:v>1.7556039440600247E-3</c:v>
                </c:pt>
                <c:pt idx="158">
                  <c:v>9.8185942553827739E-3</c:v>
                </c:pt>
                <c:pt idx="159">
                  <c:v>-5.1553132310485717E-3</c:v>
                </c:pt>
                <c:pt idx="160">
                  <c:v>4.6340245316451841E-3</c:v>
                </c:pt>
                <c:pt idx="161">
                  <c:v>-2.7252186415788659E-4</c:v>
                </c:pt>
                <c:pt idx="162">
                  <c:v>4.6543240325660354E-3</c:v>
                </c:pt>
                <c:pt idx="163">
                  <c:v>-4.2257610643656896E-3</c:v>
                </c:pt>
                <c:pt idx="164">
                  <c:v>2.0488287666993003E-3</c:v>
                </c:pt>
                <c:pt idx="165">
                  <c:v>6.8769315348671438E-3</c:v>
                </c:pt>
                <c:pt idx="166">
                  <c:v>-7.6430413272290335E-3</c:v>
                </c:pt>
                <c:pt idx="167">
                  <c:v>8.533811290345002E-3</c:v>
                </c:pt>
                <c:pt idx="168">
                  <c:v>8.2677054547606894E-4</c:v>
                </c:pt>
                <c:pt idx="169">
                  <c:v>1.9093102569082129E-2</c:v>
                </c:pt>
                <c:pt idx="170">
                  <c:v>1.1789666425297956E-2</c:v>
                </c:pt>
                <c:pt idx="171">
                  <c:v>4.2798121881577854E-3</c:v>
                </c:pt>
                <c:pt idx="172">
                  <c:v>-9.4673127192352012E-3</c:v>
                </c:pt>
                <c:pt idx="173">
                  <c:v>6.9719277577519351E-3</c:v>
                </c:pt>
                <c:pt idx="174">
                  <c:v>-3.6858360784588723E-3</c:v>
                </c:pt>
                <c:pt idx="175">
                  <c:v>-2.6094099180636082E-2</c:v>
                </c:pt>
                <c:pt idx="176">
                  <c:v>2.1723812617752716E-2</c:v>
                </c:pt>
                <c:pt idx="177">
                  <c:v>5.6456954873666701E-4</c:v>
                </c:pt>
                <c:pt idx="178">
                  <c:v>7.6801311610973427E-3</c:v>
                </c:pt>
                <c:pt idx="179">
                  <c:v>-2.5569587132618472E-4</c:v>
                </c:pt>
                <c:pt idx="180">
                  <c:v>9.6056012966864307E-3</c:v>
                </c:pt>
                <c:pt idx="181">
                  <c:v>-1.4317448773186392E-3</c:v>
                </c:pt>
                <c:pt idx="182">
                  <c:v>7.9364514493371306E-3</c:v>
                </c:pt>
                <c:pt idx="183">
                  <c:v>3.475416773767971E-3</c:v>
                </c:pt>
                <c:pt idx="184">
                  <c:v>2.0239341466492616E-2</c:v>
                </c:pt>
                <c:pt idx="185">
                  <c:v>-1.9168938641332006E-3</c:v>
                </c:pt>
                <c:pt idx="186">
                  <c:v>-1.1514245020036963E-2</c:v>
                </c:pt>
                <c:pt idx="187">
                  <c:v>-6.8038251010492188E-3</c:v>
                </c:pt>
                <c:pt idx="188">
                  <c:v>4.0697034856443477E-3</c:v>
                </c:pt>
                <c:pt idx="189">
                  <c:v>-8.5025893123062708E-3</c:v>
                </c:pt>
                <c:pt idx="190">
                  <c:v>3.6158265860417754E-3</c:v>
                </c:pt>
                <c:pt idx="191">
                  <c:v>-2.0206371560427434E-3</c:v>
                </c:pt>
                <c:pt idx="192">
                  <c:v>-1.7292460041189394E-3</c:v>
                </c:pt>
                <c:pt idx="193">
                  <c:v>-1.2951239078667553E-3</c:v>
                </c:pt>
                <c:pt idx="194">
                  <c:v>6.5179149148887044E-3</c:v>
                </c:pt>
                <c:pt idx="195">
                  <c:v>1.4995760355034152E-2</c:v>
                </c:pt>
                <c:pt idx="196">
                  <c:v>-6.1369904671798375E-3</c:v>
                </c:pt>
                <c:pt idx="197">
                  <c:v>-1.6046744619878045E-3</c:v>
                </c:pt>
                <c:pt idx="198">
                  <c:v>4.8374294098617703E-3</c:v>
                </c:pt>
                <c:pt idx="199">
                  <c:v>1.4651909569963283E-4</c:v>
                </c:pt>
                <c:pt idx="200">
                  <c:v>1.7625155735683463E-3</c:v>
                </c:pt>
                <c:pt idx="201">
                  <c:v>3.0937062497238756E-3</c:v>
                </c:pt>
                <c:pt idx="202">
                  <c:v>1.6928776060497554E-2</c:v>
                </c:pt>
                <c:pt idx="203">
                  <c:v>3.6085585225179876E-3</c:v>
                </c:pt>
                <c:pt idx="204">
                  <c:v>1.0535048958722505E-3</c:v>
                </c:pt>
                <c:pt idx="205">
                  <c:v>-1.991442322495883E-2</c:v>
                </c:pt>
                <c:pt idx="206">
                  <c:v>1.0334875796194774E-3</c:v>
                </c:pt>
                <c:pt idx="207">
                  <c:v>1.0897140825989934E-2</c:v>
                </c:pt>
                <c:pt idx="208">
                  <c:v>1.2086562816444015E-2</c:v>
                </c:pt>
                <c:pt idx="209">
                  <c:v>1.96796475778779E-3</c:v>
                </c:pt>
                <c:pt idx="210">
                  <c:v>1.5526538600015303E-2</c:v>
                </c:pt>
                <c:pt idx="211">
                  <c:v>2.9109273211498848E-2</c:v>
                </c:pt>
                <c:pt idx="212">
                  <c:v>-1.9392031348775981E-2</c:v>
                </c:pt>
                <c:pt idx="213">
                  <c:v>-1.3618845939119616E-2</c:v>
                </c:pt>
                <c:pt idx="214">
                  <c:v>2.1412892591103308E-2</c:v>
                </c:pt>
                <c:pt idx="215">
                  <c:v>2.025204543278317E-2</c:v>
                </c:pt>
                <c:pt idx="216">
                  <c:v>7.9801627796418522E-4</c:v>
                </c:pt>
                <c:pt idx="217">
                  <c:v>-2.4899096009782302E-2</c:v>
                </c:pt>
                <c:pt idx="218">
                  <c:v>1.1650012373130837E-2</c:v>
                </c:pt>
                <c:pt idx="219">
                  <c:v>8.0940451912243083E-3</c:v>
                </c:pt>
                <c:pt idx="220">
                  <c:v>-2.8486057981787919E-3</c:v>
                </c:pt>
                <c:pt idx="221">
                  <c:v>1.5100341396763863E-2</c:v>
                </c:pt>
                <c:pt idx="222">
                  <c:v>-1.3001390963498336E-2</c:v>
                </c:pt>
                <c:pt idx="223">
                  <c:v>-4.7537807317282521E-4</c:v>
                </c:pt>
                <c:pt idx="224">
                  <c:v>6.8612342586782341E-3</c:v>
                </c:pt>
                <c:pt idx="225">
                  <c:v>1.3257960063357709E-2</c:v>
                </c:pt>
                <c:pt idx="226">
                  <c:v>8.4785859725284556E-3</c:v>
                </c:pt>
                <c:pt idx="227">
                  <c:v>2.0635869909392021E-2</c:v>
                </c:pt>
                <c:pt idx="228">
                  <c:v>5.1075691410083085E-2</c:v>
                </c:pt>
                <c:pt idx="229">
                  <c:v>1.846029745399555E-2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92-2B42-B369-24F8BC933B6A}"/>
            </c:ext>
          </c:extLst>
        </c:ser>
        <c:ser>
          <c:idx val="7"/>
          <c:order val="7"/>
          <c:tx>
            <c:strRef>
              <c:f>Data!$U$240</c:f>
              <c:strCache>
                <c:ptCount val="1"/>
                <c:pt idx="0">
                  <c:v>QQQ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Data!$M$241:$M$470</c:f>
              <c:numCache>
                <c:formatCode>m/d/yy</c:formatCode>
                <c:ptCount val="230"/>
                <c:pt idx="0">
                  <c:v>42336</c:v>
                </c:pt>
                <c:pt idx="1">
                  <c:v>42334</c:v>
                </c:pt>
                <c:pt idx="2">
                  <c:v>42333</c:v>
                </c:pt>
                <c:pt idx="3">
                  <c:v>42332</c:v>
                </c:pt>
                <c:pt idx="4">
                  <c:v>42329</c:v>
                </c:pt>
                <c:pt idx="5">
                  <c:v>42328</c:v>
                </c:pt>
                <c:pt idx="6">
                  <c:v>42327</c:v>
                </c:pt>
                <c:pt idx="7">
                  <c:v>42326</c:v>
                </c:pt>
                <c:pt idx="8">
                  <c:v>42325</c:v>
                </c:pt>
                <c:pt idx="9">
                  <c:v>42322</c:v>
                </c:pt>
                <c:pt idx="10">
                  <c:v>42321</c:v>
                </c:pt>
                <c:pt idx="11">
                  <c:v>42320</c:v>
                </c:pt>
                <c:pt idx="12">
                  <c:v>42319</c:v>
                </c:pt>
                <c:pt idx="13">
                  <c:v>42318</c:v>
                </c:pt>
                <c:pt idx="14">
                  <c:v>42315</c:v>
                </c:pt>
                <c:pt idx="15">
                  <c:v>42314</c:v>
                </c:pt>
                <c:pt idx="16">
                  <c:v>42313</c:v>
                </c:pt>
                <c:pt idx="17">
                  <c:v>42312</c:v>
                </c:pt>
                <c:pt idx="18">
                  <c:v>42311</c:v>
                </c:pt>
                <c:pt idx="19">
                  <c:v>42308</c:v>
                </c:pt>
                <c:pt idx="20">
                  <c:v>42307</c:v>
                </c:pt>
                <c:pt idx="21">
                  <c:v>42306</c:v>
                </c:pt>
                <c:pt idx="22">
                  <c:v>42305</c:v>
                </c:pt>
                <c:pt idx="23">
                  <c:v>42304</c:v>
                </c:pt>
                <c:pt idx="24">
                  <c:v>42301</c:v>
                </c:pt>
                <c:pt idx="25">
                  <c:v>42300</c:v>
                </c:pt>
                <c:pt idx="26">
                  <c:v>42299</c:v>
                </c:pt>
                <c:pt idx="27">
                  <c:v>42298</c:v>
                </c:pt>
                <c:pt idx="28">
                  <c:v>42297</c:v>
                </c:pt>
                <c:pt idx="29">
                  <c:v>42294</c:v>
                </c:pt>
                <c:pt idx="30">
                  <c:v>42293</c:v>
                </c:pt>
                <c:pt idx="31">
                  <c:v>42292</c:v>
                </c:pt>
                <c:pt idx="32">
                  <c:v>42291</c:v>
                </c:pt>
                <c:pt idx="33">
                  <c:v>42290</c:v>
                </c:pt>
                <c:pt idx="34">
                  <c:v>42287</c:v>
                </c:pt>
                <c:pt idx="35">
                  <c:v>42286</c:v>
                </c:pt>
                <c:pt idx="36">
                  <c:v>42285</c:v>
                </c:pt>
                <c:pt idx="37">
                  <c:v>42284</c:v>
                </c:pt>
                <c:pt idx="38">
                  <c:v>42283</c:v>
                </c:pt>
                <c:pt idx="39">
                  <c:v>42280</c:v>
                </c:pt>
                <c:pt idx="40">
                  <c:v>42279</c:v>
                </c:pt>
                <c:pt idx="41">
                  <c:v>42278</c:v>
                </c:pt>
                <c:pt idx="42">
                  <c:v>42277</c:v>
                </c:pt>
                <c:pt idx="43">
                  <c:v>42276</c:v>
                </c:pt>
                <c:pt idx="44">
                  <c:v>42273</c:v>
                </c:pt>
                <c:pt idx="45">
                  <c:v>42272</c:v>
                </c:pt>
                <c:pt idx="46">
                  <c:v>42271</c:v>
                </c:pt>
                <c:pt idx="47">
                  <c:v>42270</c:v>
                </c:pt>
                <c:pt idx="48">
                  <c:v>42269</c:v>
                </c:pt>
                <c:pt idx="49">
                  <c:v>42266</c:v>
                </c:pt>
                <c:pt idx="50">
                  <c:v>42265</c:v>
                </c:pt>
                <c:pt idx="51">
                  <c:v>42264</c:v>
                </c:pt>
                <c:pt idx="52">
                  <c:v>42263</c:v>
                </c:pt>
                <c:pt idx="53">
                  <c:v>42262</c:v>
                </c:pt>
                <c:pt idx="54">
                  <c:v>42259</c:v>
                </c:pt>
                <c:pt idx="55">
                  <c:v>42258</c:v>
                </c:pt>
                <c:pt idx="56">
                  <c:v>42257</c:v>
                </c:pt>
                <c:pt idx="57">
                  <c:v>42256</c:v>
                </c:pt>
                <c:pt idx="58">
                  <c:v>42255</c:v>
                </c:pt>
                <c:pt idx="59">
                  <c:v>42252</c:v>
                </c:pt>
                <c:pt idx="60">
                  <c:v>42251</c:v>
                </c:pt>
                <c:pt idx="61">
                  <c:v>42250</c:v>
                </c:pt>
                <c:pt idx="62">
                  <c:v>42249</c:v>
                </c:pt>
                <c:pt idx="63">
                  <c:v>42245</c:v>
                </c:pt>
                <c:pt idx="64">
                  <c:v>42244</c:v>
                </c:pt>
                <c:pt idx="65">
                  <c:v>42243</c:v>
                </c:pt>
                <c:pt idx="66">
                  <c:v>42242</c:v>
                </c:pt>
                <c:pt idx="67">
                  <c:v>42241</c:v>
                </c:pt>
                <c:pt idx="68">
                  <c:v>42238</c:v>
                </c:pt>
                <c:pt idx="69">
                  <c:v>42237</c:v>
                </c:pt>
                <c:pt idx="70">
                  <c:v>42236</c:v>
                </c:pt>
                <c:pt idx="71">
                  <c:v>42235</c:v>
                </c:pt>
                <c:pt idx="72">
                  <c:v>42234</c:v>
                </c:pt>
                <c:pt idx="73">
                  <c:v>42231</c:v>
                </c:pt>
                <c:pt idx="74">
                  <c:v>42230</c:v>
                </c:pt>
                <c:pt idx="75">
                  <c:v>42229</c:v>
                </c:pt>
                <c:pt idx="76">
                  <c:v>42228</c:v>
                </c:pt>
                <c:pt idx="77">
                  <c:v>42227</c:v>
                </c:pt>
                <c:pt idx="78">
                  <c:v>42224</c:v>
                </c:pt>
                <c:pt idx="79">
                  <c:v>42223</c:v>
                </c:pt>
                <c:pt idx="80">
                  <c:v>42222</c:v>
                </c:pt>
                <c:pt idx="81">
                  <c:v>42221</c:v>
                </c:pt>
                <c:pt idx="82">
                  <c:v>42220</c:v>
                </c:pt>
                <c:pt idx="83">
                  <c:v>42217</c:v>
                </c:pt>
                <c:pt idx="84">
                  <c:v>42216</c:v>
                </c:pt>
                <c:pt idx="85">
                  <c:v>42215</c:v>
                </c:pt>
                <c:pt idx="86">
                  <c:v>42214</c:v>
                </c:pt>
                <c:pt idx="87">
                  <c:v>42213</c:v>
                </c:pt>
                <c:pt idx="88">
                  <c:v>42210</c:v>
                </c:pt>
                <c:pt idx="89">
                  <c:v>42209</c:v>
                </c:pt>
                <c:pt idx="90">
                  <c:v>42208</c:v>
                </c:pt>
                <c:pt idx="91">
                  <c:v>42207</c:v>
                </c:pt>
                <c:pt idx="92">
                  <c:v>42206</c:v>
                </c:pt>
                <c:pt idx="93">
                  <c:v>42203</c:v>
                </c:pt>
                <c:pt idx="94">
                  <c:v>42202</c:v>
                </c:pt>
                <c:pt idx="95">
                  <c:v>42201</c:v>
                </c:pt>
                <c:pt idx="96">
                  <c:v>42200</c:v>
                </c:pt>
                <c:pt idx="97">
                  <c:v>42199</c:v>
                </c:pt>
                <c:pt idx="98">
                  <c:v>42196</c:v>
                </c:pt>
                <c:pt idx="99">
                  <c:v>42195</c:v>
                </c:pt>
                <c:pt idx="100">
                  <c:v>42194</c:v>
                </c:pt>
                <c:pt idx="101">
                  <c:v>42193</c:v>
                </c:pt>
                <c:pt idx="102">
                  <c:v>42192</c:v>
                </c:pt>
                <c:pt idx="103">
                  <c:v>42189</c:v>
                </c:pt>
                <c:pt idx="104">
                  <c:v>42187</c:v>
                </c:pt>
                <c:pt idx="105">
                  <c:v>42186</c:v>
                </c:pt>
                <c:pt idx="106">
                  <c:v>42185</c:v>
                </c:pt>
                <c:pt idx="107">
                  <c:v>42182</c:v>
                </c:pt>
                <c:pt idx="108">
                  <c:v>42181</c:v>
                </c:pt>
                <c:pt idx="109">
                  <c:v>42180</c:v>
                </c:pt>
                <c:pt idx="110">
                  <c:v>42179</c:v>
                </c:pt>
                <c:pt idx="111">
                  <c:v>42178</c:v>
                </c:pt>
                <c:pt idx="112">
                  <c:v>42175</c:v>
                </c:pt>
                <c:pt idx="113">
                  <c:v>42174</c:v>
                </c:pt>
                <c:pt idx="114">
                  <c:v>42173</c:v>
                </c:pt>
                <c:pt idx="115">
                  <c:v>42172</c:v>
                </c:pt>
                <c:pt idx="116">
                  <c:v>42171</c:v>
                </c:pt>
                <c:pt idx="117">
                  <c:v>42168</c:v>
                </c:pt>
                <c:pt idx="118">
                  <c:v>42167</c:v>
                </c:pt>
                <c:pt idx="119">
                  <c:v>42166</c:v>
                </c:pt>
                <c:pt idx="120">
                  <c:v>42165</c:v>
                </c:pt>
                <c:pt idx="121">
                  <c:v>42164</c:v>
                </c:pt>
                <c:pt idx="122">
                  <c:v>42161</c:v>
                </c:pt>
                <c:pt idx="123">
                  <c:v>42160</c:v>
                </c:pt>
                <c:pt idx="124">
                  <c:v>42159</c:v>
                </c:pt>
                <c:pt idx="125">
                  <c:v>42158</c:v>
                </c:pt>
                <c:pt idx="126">
                  <c:v>42157</c:v>
                </c:pt>
                <c:pt idx="127">
                  <c:v>42154</c:v>
                </c:pt>
                <c:pt idx="128">
                  <c:v>42153</c:v>
                </c:pt>
                <c:pt idx="129">
                  <c:v>42152</c:v>
                </c:pt>
                <c:pt idx="130">
                  <c:v>42151</c:v>
                </c:pt>
                <c:pt idx="131">
                  <c:v>42147</c:v>
                </c:pt>
                <c:pt idx="132">
                  <c:v>42146</c:v>
                </c:pt>
                <c:pt idx="133">
                  <c:v>42145</c:v>
                </c:pt>
                <c:pt idx="134">
                  <c:v>42144</c:v>
                </c:pt>
                <c:pt idx="135">
                  <c:v>42143</c:v>
                </c:pt>
                <c:pt idx="136">
                  <c:v>42140</c:v>
                </c:pt>
                <c:pt idx="137">
                  <c:v>42139</c:v>
                </c:pt>
                <c:pt idx="138">
                  <c:v>42138</c:v>
                </c:pt>
                <c:pt idx="139">
                  <c:v>42137</c:v>
                </c:pt>
                <c:pt idx="140">
                  <c:v>42136</c:v>
                </c:pt>
                <c:pt idx="141">
                  <c:v>42133</c:v>
                </c:pt>
                <c:pt idx="142">
                  <c:v>42132</c:v>
                </c:pt>
                <c:pt idx="143">
                  <c:v>42131</c:v>
                </c:pt>
                <c:pt idx="144">
                  <c:v>42130</c:v>
                </c:pt>
                <c:pt idx="145">
                  <c:v>42129</c:v>
                </c:pt>
                <c:pt idx="146">
                  <c:v>42126</c:v>
                </c:pt>
                <c:pt idx="147">
                  <c:v>42125</c:v>
                </c:pt>
                <c:pt idx="148">
                  <c:v>42124</c:v>
                </c:pt>
                <c:pt idx="149">
                  <c:v>42123</c:v>
                </c:pt>
                <c:pt idx="150">
                  <c:v>42122</c:v>
                </c:pt>
                <c:pt idx="151">
                  <c:v>42119</c:v>
                </c:pt>
                <c:pt idx="152">
                  <c:v>42118</c:v>
                </c:pt>
                <c:pt idx="153">
                  <c:v>42117</c:v>
                </c:pt>
                <c:pt idx="154">
                  <c:v>42116</c:v>
                </c:pt>
                <c:pt idx="155">
                  <c:v>42115</c:v>
                </c:pt>
                <c:pt idx="156">
                  <c:v>42111</c:v>
                </c:pt>
                <c:pt idx="157">
                  <c:v>42110</c:v>
                </c:pt>
                <c:pt idx="158">
                  <c:v>42109</c:v>
                </c:pt>
                <c:pt idx="159">
                  <c:v>42108</c:v>
                </c:pt>
                <c:pt idx="160">
                  <c:v>42105</c:v>
                </c:pt>
                <c:pt idx="161">
                  <c:v>42104</c:v>
                </c:pt>
                <c:pt idx="162">
                  <c:v>42103</c:v>
                </c:pt>
                <c:pt idx="163">
                  <c:v>42102</c:v>
                </c:pt>
                <c:pt idx="164">
                  <c:v>42101</c:v>
                </c:pt>
                <c:pt idx="165">
                  <c:v>42098</c:v>
                </c:pt>
                <c:pt idx="166">
                  <c:v>42097</c:v>
                </c:pt>
                <c:pt idx="167">
                  <c:v>42096</c:v>
                </c:pt>
                <c:pt idx="168">
                  <c:v>42095</c:v>
                </c:pt>
                <c:pt idx="169">
                  <c:v>42094</c:v>
                </c:pt>
                <c:pt idx="170">
                  <c:v>42091</c:v>
                </c:pt>
                <c:pt idx="171">
                  <c:v>42090</c:v>
                </c:pt>
                <c:pt idx="172">
                  <c:v>42089</c:v>
                </c:pt>
                <c:pt idx="173">
                  <c:v>42088</c:v>
                </c:pt>
                <c:pt idx="174">
                  <c:v>42087</c:v>
                </c:pt>
                <c:pt idx="175">
                  <c:v>42084</c:v>
                </c:pt>
                <c:pt idx="176">
                  <c:v>42083</c:v>
                </c:pt>
                <c:pt idx="177">
                  <c:v>42082</c:v>
                </c:pt>
                <c:pt idx="178">
                  <c:v>42081</c:v>
                </c:pt>
                <c:pt idx="179">
                  <c:v>42080</c:v>
                </c:pt>
                <c:pt idx="180">
                  <c:v>42077</c:v>
                </c:pt>
                <c:pt idx="181">
                  <c:v>42076</c:v>
                </c:pt>
                <c:pt idx="182">
                  <c:v>42075</c:v>
                </c:pt>
                <c:pt idx="183">
                  <c:v>42074</c:v>
                </c:pt>
                <c:pt idx="184">
                  <c:v>42073</c:v>
                </c:pt>
                <c:pt idx="185">
                  <c:v>42070</c:v>
                </c:pt>
                <c:pt idx="186">
                  <c:v>42069</c:v>
                </c:pt>
                <c:pt idx="187">
                  <c:v>42068</c:v>
                </c:pt>
                <c:pt idx="188">
                  <c:v>42067</c:v>
                </c:pt>
                <c:pt idx="189">
                  <c:v>42066</c:v>
                </c:pt>
                <c:pt idx="190">
                  <c:v>42063</c:v>
                </c:pt>
                <c:pt idx="191">
                  <c:v>42062</c:v>
                </c:pt>
                <c:pt idx="192">
                  <c:v>42061</c:v>
                </c:pt>
                <c:pt idx="193">
                  <c:v>42060</c:v>
                </c:pt>
                <c:pt idx="194">
                  <c:v>42059</c:v>
                </c:pt>
                <c:pt idx="195">
                  <c:v>42056</c:v>
                </c:pt>
                <c:pt idx="196">
                  <c:v>42055</c:v>
                </c:pt>
                <c:pt idx="197">
                  <c:v>42054</c:v>
                </c:pt>
                <c:pt idx="198">
                  <c:v>42053</c:v>
                </c:pt>
                <c:pt idx="199">
                  <c:v>42049</c:v>
                </c:pt>
                <c:pt idx="200">
                  <c:v>42048</c:v>
                </c:pt>
                <c:pt idx="201">
                  <c:v>42047</c:v>
                </c:pt>
                <c:pt idx="202">
                  <c:v>42046</c:v>
                </c:pt>
                <c:pt idx="203">
                  <c:v>42045</c:v>
                </c:pt>
                <c:pt idx="204">
                  <c:v>42042</c:v>
                </c:pt>
                <c:pt idx="205">
                  <c:v>42041</c:v>
                </c:pt>
                <c:pt idx="206">
                  <c:v>42040</c:v>
                </c:pt>
                <c:pt idx="207">
                  <c:v>42039</c:v>
                </c:pt>
                <c:pt idx="208">
                  <c:v>42038</c:v>
                </c:pt>
                <c:pt idx="209">
                  <c:v>42035</c:v>
                </c:pt>
                <c:pt idx="210">
                  <c:v>42034</c:v>
                </c:pt>
                <c:pt idx="211">
                  <c:v>42033</c:v>
                </c:pt>
                <c:pt idx="212">
                  <c:v>42032</c:v>
                </c:pt>
                <c:pt idx="213">
                  <c:v>42031</c:v>
                </c:pt>
                <c:pt idx="214">
                  <c:v>42028</c:v>
                </c:pt>
                <c:pt idx="215">
                  <c:v>42027</c:v>
                </c:pt>
                <c:pt idx="216">
                  <c:v>42026</c:v>
                </c:pt>
                <c:pt idx="217">
                  <c:v>42025</c:v>
                </c:pt>
                <c:pt idx="218">
                  <c:v>42021</c:v>
                </c:pt>
                <c:pt idx="219">
                  <c:v>42020</c:v>
                </c:pt>
                <c:pt idx="220">
                  <c:v>42019</c:v>
                </c:pt>
                <c:pt idx="221">
                  <c:v>42018</c:v>
                </c:pt>
                <c:pt idx="222">
                  <c:v>42017</c:v>
                </c:pt>
                <c:pt idx="223">
                  <c:v>42014</c:v>
                </c:pt>
                <c:pt idx="224">
                  <c:v>42013</c:v>
                </c:pt>
                <c:pt idx="225">
                  <c:v>42012</c:v>
                </c:pt>
                <c:pt idx="226">
                  <c:v>42011</c:v>
                </c:pt>
                <c:pt idx="227">
                  <c:v>42010</c:v>
                </c:pt>
                <c:pt idx="228">
                  <c:v>42007</c:v>
                </c:pt>
                <c:pt idx="229">
                  <c:v>42006</c:v>
                </c:pt>
              </c:numCache>
            </c:numRef>
          </c:cat>
          <c:val>
            <c:numRef>
              <c:f>Data!$U$241:$U$470</c:f>
              <c:numCache>
                <c:formatCode>0.0000</c:formatCode>
                <c:ptCount val="230"/>
                <c:pt idx="0">
                  <c:v>-4.5621185566745211E-3</c:v>
                </c:pt>
                <c:pt idx="1">
                  <c:v>6.9888355571225622E-3</c:v>
                </c:pt>
                <c:pt idx="2">
                  <c:v>1.9097564566286059E-3</c:v>
                </c:pt>
                <c:pt idx="3">
                  <c:v>1.1841568699315786E-2</c:v>
                </c:pt>
                <c:pt idx="4">
                  <c:v>6.4456044696953817E-4</c:v>
                </c:pt>
                <c:pt idx="5">
                  <c:v>-2.2259268055206277E-3</c:v>
                </c:pt>
                <c:pt idx="6">
                  <c:v>-5.9990658381018722E-3</c:v>
                </c:pt>
                <c:pt idx="7">
                  <c:v>1.4772840966073208E-3</c:v>
                </c:pt>
                <c:pt idx="8">
                  <c:v>7.8854778450483459E-4</c:v>
                </c:pt>
                <c:pt idx="9">
                  <c:v>7.3476185753019278E-3</c:v>
                </c:pt>
                <c:pt idx="10">
                  <c:v>-7.9378605410468156E-4</c:v>
                </c:pt>
                <c:pt idx="11">
                  <c:v>2.4808317831923374E-4</c:v>
                </c:pt>
                <c:pt idx="12">
                  <c:v>2.8860462010093834E-3</c:v>
                </c:pt>
                <c:pt idx="13">
                  <c:v>-1.3416469354569983E-3</c:v>
                </c:pt>
                <c:pt idx="14">
                  <c:v>3.9914540691352446E-3</c:v>
                </c:pt>
                <c:pt idx="15">
                  <c:v>3.354021257293813E-3</c:v>
                </c:pt>
                <c:pt idx="16">
                  <c:v>-2.2477264138105724E-3</c:v>
                </c:pt>
                <c:pt idx="17">
                  <c:v>5.4967742745112901E-4</c:v>
                </c:pt>
                <c:pt idx="18">
                  <c:v>6.1849800187725361E-3</c:v>
                </c:pt>
                <c:pt idx="19">
                  <c:v>9.0826866345822734E-3</c:v>
                </c:pt>
                <c:pt idx="20">
                  <c:v>4.5673928669126958E-4</c:v>
                </c:pt>
                <c:pt idx="21">
                  <c:v>4.8460479170253264E-3</c:v>
                </c:pt>
                <c:pt idx="22">
                  <c:v>-7.7441620806271592E-3</c:v>
                </c:pt>
                <c:pt idx="23">
                  <c:v>9.8651492127402127E-3</c:v>
                </c:pt>
                <c:pt idx="24">
                  <c:v>7.9860717315053936E-3</c:v>
                </c:pt>
                <c:pt idx="25">
                  <c:v>9.7283305440240136E-3</c:v>
                </c:pt>
                <c:pt idx="26">
                  <c:v>1.9286326474717325E-3</c:v>
                </c:pt>
                <c:pt idx="27">
                  <c:v>-7.9632261837944349E-3</c:v>
                </c:pt>
                <c:pt idx="28">
                  <c:v>8.86839276046795E-3</c:v>
                </c:pt>
                <c:pt idx="29">
                  <c:v>-9.6098504698096214E-3</c:v>
                </c:pt>
                <c:pt idx="30">
                  <c:v>2.6419919056422394E-3</c:v>
                </c:pt>
                <c:pt idx="31">
                  <c:v>-2.4803567419175911E-3</c:v>
                </c:pt>
                <c:pt idx="32">
                  <c:v>1.2716460441211368E-2</c:v>
                </c:pt>
                <c:pt idx="33">
                  <c:v>-1.0466901342225149E-4</c:v>
                </c:pt>
                <c:pt idx="34">
                  <c:v>1.2879053547931396E-2</c:v>
                </c:pt>
                <c:pt idx="35">
                  <c:v>7.7444264319384767E-3</c:v>
                </c:pt>
                <c:pt idx="36">
                  <c:v>9.7616386966043883E-3</c:v>
                </c:pt>
                <c:pt idx="37">
                  <c:v>-1.4980870188117548E-2</c:v>
                </c:pt>
                <c:pt idx="38">
                  <c:v>-3.0188382263836525E-3</c:v>
                </c:pt>
                <c:pt idx="39">
                  <c:v>1.4725498754889323E-2</c:v>
                </c:pt>
                <c:pt idx="40">
                  <c:v>1.0975310522813142E-2</c:v>
                </c:pt>
                <c:pt idx="41">
                  <c:v>-1.7194358743668859E-2</c:v>
                </c:pt>
                <c:pt idx="42">
                  <c:v>-8.1563072109178108E-3</c:v>
                </c:pt>
                <c:pt idx="43">
                  <c:v>9.5171449401090531E-3</c:v>
                </c:pt>
                <c:pt idx="44">
                  <c:v>-1.240895824750376E-2</c:v>
                </c:pt>
                <c:pt idx="45">
                  <c:v>-3.6827161956526641E-3</c:v>
                </c:pt>
                <c:pt idx="46">
                  <c:v>1.1225249784328324E-2</c:v>
                </c:pt>
                <c:pt idx="47">
                  <c:v>-1.3280844799092764E-2</c:v>
                </c:pt>
                <c:pt idx="48">
                  <c:v>4.4114552987163088E-4</c:v>
                </c:pt>
                <c:pt idx="49">
                  <c:v>-1.0578796446568835E-2</c:v>
                </c:pt>
                <c:pt idx="50">
                  <c:v>1.6622045522035854E-3</c:v>
                </c:pt>
                <c:pt idx="51">
                  <c:v>-4.1537983500147265E-4</c:v>
                </c:pt>
                <c:pt idx="52">
                  <c:v>4.7997564622323198E-3</c:v>
                </c:pt>
                <c:pt idx="53">
                  <c:v>-4.466585162384672E-3</c:v>
                </c:pt>
                <c:pt idx="54">
                  <c:v>-3.5709151450462767E-3</c:v>
                </c:pt>
                <c:pt idx="55">
                  <c:v>4.1573056493175468E-3</c:v>
                </c:pt>
                <c:pt idx="56">
                  <c:v>9.3894011589429512E-3</c:v>
                </c:pt>
                <c:pt idx="57">
                  <c:v>-2.8766449796184495E-3</c:v>
                </c:pt>
                <c:pt idx="58">
                  <c:v>-2.0878479362898732E-3</c:v>
                </c:pt>
                <c:pt idx="59">
                  <c:v>-9.9071699484683858E-4</c:v>
                </c:pt>
                <c:pt idx="60">
                  <c:v>1.8318892845903847E-2</c:v>
                </c:pt>
                <c:pt idx="61">
                  <c:v>1.4435778078291925E-2</c:v>
                </c:pt>
                <c:pt idx="62">
                  <c:v>-9.7083314356011634E-3</c:v>
                </c:pt>
                <c:pt idx="63">
                  <c:v>-2.3944024786987247E-3</c:v>
                </c:pt>
                <c:pt idx="64">
                  <c:v>1.5289818404594828E-2</c:v>
                </c:pt>
                <c:pt idx="65">
                  <c:v>3.5785795524856988E-3</c:v>
                </c:pt>
                <c:pt idx="66">
                  <c:v>-2.1103059236973853E-3</c:v>
                </c:pt>
                <c:pt idx="67">
                  <c:v>1.5104108775743348E-2</c:v>
                </c:pt>
                <c:pt idx="68">
                  <c:v>-3.1645556521778778E-2</c:v>
                </c:pt>
                <c:pt idx="69">
                  <c:v>-3.2338795578749822E-3</c:v>
                </c:pt>
                <c:pt idx="70">
                  <c:v>8.8785196209017186E-3</c:v>
                </c:pt>
                <c:pt idx="71">
                  <c:v>-7.7481761020568645E-3</c:v>
                </c:pt>
                <c:pt idx="72">
                  <c:v>1.5904614899063127E-2</c:v>
                </c:pt>
                <c:pt idx="73">
                  <c:v>1.60505193705953E-2</c:v>
                </c:pt>
                <c:pt idx="74">
                  <c:v>-1.1491086451367938E-3</c:v>
                </c:pt>
                <c:pt idx="75">
                  <c:v>-2.988492044820823E-2</c:v>
                </c:pt>
                <c:pt idx="76">
                  <c:v>2.1914871718270935E-2</c:v>
                </c:pt>
                <c:pt idx="77">
                  <c:v>-1.1475138017199175E-2</c:v>
                </c:pt>
                <c:pt idx="78">
                  <c:v>-9.401886903709784E-3</c:v>
                </c:pt>
                <c:pt idx="79">
                  <c:v>2.1763891913885711E-2</c:v>
                </c:pt>
                <c:pt idx="80">
                  <c:v>5.4021835345636473E-3</c:v>
                </c:pt>
                <c:pt idx="81">
                  <c:v>1.3998851081011862E-2</c:v>
                </c:pt>
                <c:pt idx="82">
                  <c:v>-3.5334913175602542E-2</c:v>
                </c:pt>
                <c:pt idx="83">
                  <c:v>-1.4725280596533366E-2</c:v>
                </c:pt>
                <c:pt idx="84">
                  <c:v>-4.9713639919823473E-3</c:v>
                </c:pt>
                <c:pt idx="85">
                  <c:v>-1.3830044327018379E-2</c:v>
                </c:pt>
                <c:pt idx="86">
                  <c:v>-4.3160203604205079E-3</c:v>
                </c:pt>
                <c:pt idx="87">
                  <c:v>-3.4307776382511389E-3</c:v>
                </c:pt>
                <c:pt idx="88">
                  <c:v>1.0294844133641519E-2</c:v>
                </c:pt>
                <c:pt idx="89">
                  <c:v>-9.4798945547791089E-3</c:v>
                </c:pt>
                <c:pt idx="90">
                  <c:v>7.0178557737319569E-3</c:v>
                </c:pt>
                <c:pt idx="91">
                  <c:v>6.5444658632942999E-3</c:v>
                </c:pt>
                <c:pt idx="92">
                  <c:v>7.9576702038254687E-3</c:v>
                </c:pt>
                <c:pt idx="93">
                  <c:v>-7.327627332666827E-3</c:v>
                </c:pt>
                <c:pt idx="94">
                  <c:v>1.14469430150017E-3</c:v>
                </c:pt>
                <c:pt idx="95">
                  <c:v>-4.9185228908527603E-3</c:v>
                </c:pt>
                <c:pt idx="96">
                  <c:v>-5.1506738072481205E-3</c:v>
                </c:pt>
                <c:pt idx="97">
                  <c:v>3.2035847003351703E-3</c:v>
                </c:pt>
                <c:pt idx="98">
                  <c:v>5.7687144100990184E-3</c:v>
                </c:pt>
                <c:pt idx="99">
                  <c:v>-7.2716646340793638E-4</c:v>
                </c:pt>
                <c:pt idx="100">
                  <c:v>9.9653459523423409E-3</c:v>
                </c:pt>
                <c:pt idx="101">
                  <c:v>5.0077044365800898E-3</c:v>
                </c:pt>
                <c:pt idx="102">
                  <c:v>-7.0138343740169416E-3</c:v>
                </c:pt>
                <c:pt idx="103">
                  <c:v>-2.0372578268583632E-3</c:v>
                </c:pt>
                <c:pt idx="104">
                  <c:v>7.5259694141692939E-3</c:v>
                </c:pt>
                <c:pt idx="105">
                  <c:v>3.9627954617270566E-3</c:v>
                </c:pt>
                <c:pt idx="106">
                  <c:v>1.3494599395771315E-2</c:v>
                </c:pt>
                <c:pt idx="107">
                  <c:v>1.2869790607829422E-3</c:v>
                </c:pt>
                <c:pt idx="108">
                  <c:v>3.8215522675469509E-3</c:v>
                </c:pt>
                <c:pt idx="109">
                  <c:v>4.6503824665836465E-3</c:v>
                </c:pt>
                <c:pt idx="110">
                  <c:v>-1.7166257690868283E-2</c:v>
                </c:pt>
                <c:pt idx="111">
                  <c:v>3.1883872112070487E-5</c:v>
                </c:pt>
                <c:pt idx="112">
                  <c:v>-1.4826674862830915E-3</c:v>
                </c:pt>
                <c:pt idx="113">
                  <c:v>9.2993239901111857E-3</c:v>
                </c:pt>
                <c:pt idx="114">
                  <c:v>3.7552331437253981E-3</c:v>
                </c:pt>
                <c:pt idx="115">
                  <c:v>1.4531247773937312E-2</c:v>
                </c:pt>
                <c:pt idx="116">
                  <c:v>6.0228537548078749E-3</c:v>
                </c:pt>
                <c:pt idx="117">
                  <c:v>-4.2524914674376265E-3</c:v>
                </c:pt>
                <c:pt idx="118">
                  <c:v>5.923106114523932E-3</c:v>
                </c:pt>
                <c:pt idx="119">
                  <c:v>-5.7799296193431016E-3</c:v>
                </c:pt>
                <c:pt idx="120">
                  <c:v>1.3651816359818308E-3</c:v>
                </c:pt>
                <c:pt idx="121">
                  <c:v>1.165487012426419E-2</c:v>
                </c:pt>
                <c:pt idx="122">
                  <c:v>1.9311884550074321E-2</c:v>
                </c:pt>
                <c:pt idx="123">
                  <c:v>7.9450404963353673E-3</c:v>
                </c:pt>
                <c:pt idx="124">
                  <c:v>7.4324308791142739E-3</c:v>
                </c:pt>
                <c:pt idx="125">
                  <c:v>2.8156721112040942E-2</c:v>
                </c:pt>
                <c:pt idx="126">
                  <c:v>-2.2017909461747476E-2</c:v>
                </c:pt>
                <c:pt idx="127">
                  <c:v>-1.5952936035586538E-2</c:v>
                </c:pt>
                <c:pt idx="128">
                  <c:v>4.2039266857483264E-3</c:v>
                </c:pt>
                <c:pt idx="129">
                  <c:v>-8.2259568008582126E-3</c:v>
                </c:pt>
                <c:pt idx="130">
                  <c:v>-3.7605671265970564E-3</c:v>
                </c:pt>
                <c:pt idx="131">
                  <c:v>-5.049895290451965E-4</c:v>
                </c:pt>
                <c:pt idx="132">
                  <c:v>-1.5302128677109469E-2</c:v>
                </c:pt>
                <c:pt idx="133">
                  <c:v>-4.4547501063675688E-3</c:v>
                </c:pt>
                <c:pt idx="134">
                  <c:v>1.0447295217214801E-2</c:v>
                </c:pt>
                <c:pt idx="135">
                  <c:v>-1.6881463705134832E-2</c:v>
                </c:pt>
                <c:pt idx="136">
                  <c:v>-1.0220056615811247E-2</c:v>
                </c:pt>
                <c:pt idx="137">
                  <c:v>1.0049791424295905E-2</c:v>
                </c:pt>
                <c:pt idx="138">
                  <c:v>1.4124146976385215E-2</c:v>
                </c:pt>
                <c:pt idx="139">
                  <c:v>1.0975468602664875E-2</c:v>
                </c:pt>
                <c:pt idx="140">
                  <c:v>-3.4702665825063803E-2</c:v>
                </c:pt>
                <c:pt idx="141">
                  <c:v>1.2448325269078992E-3</c:v>
                </c:pt>
                <c:pt idx="142">
                  <c:v>-5.3830531037479404E-3</c:v>
                </c:pt>
                <c:pt idx="143">
                  <c:v>-2.5237350438896567E-3</c:v>
                </c:pt>
                <c:pt idx="144">
                  <c:v>-1.9479817464399668E-2</c:v>
                </c:pt>
                <c:pt idx="145">
                  <c:v>-6.1220656957321883E-3</c:v>
                </c:pt>
                <c:pt idx="146">
                  <c:v>1.594810969722503E-2</c:v>
                </c:pt>
                <c:pt idx="147">
                  <c:v>-4.3401315563893501E-3</c:v>
                </c:pt>
                <c:pt idx="148">
                  <c:v>-3.2183109797597471E-3</c:v>
                </c:pt>
                <c:pt idx="149">
                  <c:v>-7.7479851216387518E-3</c:v>
                </c:pt>
                <c:pt idx="150">
                  <c:v>1.9408192314125418E-3</c:v>
                </c:pt>
                <c:pt idx="151">
                  <c:v>8.9244214668127045E-4</c:v>
                </c:pt>
                <c:pt idx="152">
                  <c:v>4.0587575115379497E-3</c:v>
                </c:pt>
                <c:pt idx="153">
                  <c:v>-3.1527167740700948E-3</c:v>
                </c:pt>
                <c:pt idx="154">
                  <c:v>1.2718179878620789E-2</c:v>
                </c:pt>
                <c:pt idx="155">
                  <c:v>2.828349795805294E-3</c:v>
                </c:pt>
                <c:pt idx="156">
                  <c:v>1.2823810680349416E-3</c:v>
                </c:pt>
                <c:pt idx="157">
                  <c:v>3.4852750040117045E-3</c:v>
                </c:pt>
                <c:pt idx="158">
                  <c:v>3.4433578203140135E-3</c:v>
                </c:pt>
                <c:pt idx="159">
                  <c:v>1.6143285964243548E-4</c:v>
                </c:pt>
                <c:pt idx="160">
                  <c:v>4.3237168329917884E-3</c:v>
                </c:pt>
                <c:pt idx="161">
                  <c:v>-2.3723794837774152E-3</c:v>
                </c:pt>
                <c:pt idx="162">
                  <c:v>5.36654347532805E-3</c:v>
                </c:pt>
                <c:pt idx="163">
                  <c:v>-3.5111430738441044E-3</c:v>
                </c:pt>
                <c:pt idx="164">
                  <c:v>2.5452470584618604E-3</c:v>
                </c:pt>
                <c:pt idx="165">
                  <c:v>5.1711083894107925E-3</c:v>
                </c:pt>
                <c:pt idx="166">
                  <c:v>-3.8083075176080906E-4</c:v>
                </c:pt>
                <c:pt idx="167">
                  <c:v>5.7462040528180524E-3</c:v>
                </c:pt>
                <c:pt idx="168">
                  <c:v>3.7903359528244063E-3</c:v>
                </c:pt>
                <c:pt idx="169">
                  <c:v>1.3247218099550982E-2</c:v>
                </c:pt>
                <c:pt idx="170">
                  <c:v>7.5710928970517339E-3</c:v>
                </c:pt>
                <c:pt idx="171">
                  <c:v>2.3046944626373715E-3</c:v>
                </c:pt>
                <c:pt idx="172">
                  <c:v>-6.422832141167286E-3</c:v>
                </c:pt>
                <c:pt idx="173">
                  <c:v>4.6570865588525384E-3</c:v>
                </c:pt>
                <c:pt idx="174">
                  <c:v>-1.9040420345979201E-3</c:v>
                </c:pt>
                <c:pt idx="175">
                  <c:v>-2.1964170059621032E-2</c:v>
                </c:pt>
                <c:pt idx="176">
                  <c:v>1.5631927389131023E-2</c:v>
                </c:pt>
                <c:pt idx="177">
                  <c:v>3.9653889373786663E-3</c:v>
                </c:pt>
                <c:pt idx="178">
                  <c:v>3.3623407274033733E-3</c:v>
                </c:pt>
                <c:pt idx="179">
                  <c:v>2.3816059448860593E-3</c:v>
                </c:pt>
                <c:pt idx="180">
                  <c:v>9.2806336990582661E-3</c:v>
                </c:pt>
                <c:pt idx="181">
                  <c:v>-1.6945693915890743E-3</c:v>
                </c:pt>
                <c:pt idx="182">
                  <c:v>7.5130254010096842E-3</c:v>
                </c:pt>
                <c:pt idx="183">
                  <c:v>5.4943228674648424E-3</c:v>
                </c:pt>
                <c:pt idx="184">
                  <c:v>2.0798011757965112E-2</c:v>
                </c:pt>
                <c:pt idx="185">
                  <c:v>-1.516578563524783E-3</c:v>
                </c:pt>
                <c:pt idx="186">
                  <c:v>-1.2272457864967192E-2</c:v>
                </c:pt>
                <c:pt idx="187">
                  <c:v>-5.6719048088127062E-3</c:v>
                </c:pt>
                <c:pt idx="188">
                  <c:v>7.4538010308695295E-4</c:v>
                </c:pt>
                <c:pt idx="189">
                  <c:v>1.720747688318941E-4</c:v>
                </c:pt>
                <c:pt idx="190">
                  <c:v>6.9287644976359988E-3</c:v>
                </c:pt>
                <c:pt idx="191">
                  <c:v>-2.3042061483396245E-3</c:v>
                </c:pt>
                <c:pt idx="192">
                  <c:v>-6.331481301146693E-4</c:v>
                </c:pt>
                <c:pt idx="193">
                  <c:v>1.0372635710029963E-3</c:v>
                </c:pt>
                <c:pt idx="194">
                  <c:v>3.6439148917356405E-3</c:v>
                </c:pt>
                <c:pt idx="195">
                  <c:v>7.4000817112837621E-3</c:v>
                </c:pt>
                <c:pt idx="196">
                  <c:v>-3.6574540840513506E-3</c:v>
                </c:pt>
                <c:pt idx="197">
                  <c:v>-1.7418226294995027E-4</c:v>
                </c:pt>
                <c:pt idx="198">
                  <c:v>1.9774473100287251E-3</c:v>
                </c:pt>
                <c:pt idx="199">
                  <c:v>4.2051492120525856E-3</c:v>
                </c:pt>
                <c:pt idx="200">
                  <c:v>1.2279638102183428E-3</c:v>
                </c:pt>
                <c:pt idx="201">
                  <c:v>7.0220664648068683E-4</c:v>
                </c:pt>
                <c:pt idx="202">
                  <c:v>1.4786289902024238E-2</c:v>
                </c:pt>
                <c:pt idx="203">
                  <c:v>-9.4922369868956249E-4</c:v>
                </c:pt>
                <c:pt idx="204">
                  <c:v>1.9614752493005705E-3</c:v>
                </c:pt>
                <c:pt idx="205">
                  <c:v>-1.3429384534259818E-2</c:v>
                </c:pt>
                <c:pt idx="206">
                  <c:v>-2.9820004033791862E-3</c:v>
                </c:pt>
                <c:pt idx="207">
                  <c:v>8.8478779633574152E-3</c:v>
                </c:pt>
                <c:pt idx="208">
                  <c:v>1.2421712401393992E-2</c:v>
                </c:pt>
                <c:pt idx="209">
                  <c:v>-4.2222504551047528E-3</c:v>
                </c:pt>
                <c:pt idx="210">
                  <c:v>1.4968822853420639E-2</c:v>
                </c:pt>
                <c:pt idx="211">
                  <c:v>2.5437746625747135E-2</c:v>
                </c:pt>
                <c:pt idx="212">
                  <c:v>-9.4414573887275869E-3</c:v>
                </c:pt>
                <c:pt idx="213">
                  <c:v>-1.2352410161409342E-2</c:v>
                </c:pt>
                <c:pt idx="214">
                  <c:v>1.1948576256468146E-2</c:v>
                </c:pt>
                <c:pt idx="215">
                  <c:v>6.4754846335958191E-3</c:v>
                </c:pt>
                <c:pt idx="216">
                  <c:v>1.2967400800405187E-3</c:v>
                </c:pt>
                <c:pt idx="217">
                  <c:v>-2.003026627397457E-2</c:v>
                </c:pt>
                <c:pt idx="218">
                  <c:v>9.9002676723000341E-3</c:v>
                </c:pt>
                <c:pt idx="219">
                  <c:v>7.8842561806456418E-3</c:v>
                </c:pt>
                <c:pt idx="220">
                  <c:v>-1.8470208934260674E-4</c:v>
                </c:pt>
                <c:pt idx="221">
                  <c:v>1.9526585520949102E-2</c:v>
                </c:pt>
                <c:pt idx="222">
                  <c:v>-8.8367600723250912E-3</c:v>
                </c:pt>
                <c:pt idx="223">
                  <c:v>-3.6583123511758422E-3</c:v>
                </c:pt>
                <c:pt idx="224">
                  <c:v>2.8602672999433029E-3</c:v>
                </c:pt>
                <c:pt idx="225">
                  <c:v>8.1495054647060926E-3</c:v>
                </c:pt>
                <c:pt idx="226">
                  <c:v>9.0455004662667836E-3</c:v>
                </c:pt>
                <c:pt idx="227">
                  <c:v>1.1905513881308328E-2</c:v>
                </c:pt>
                <c:pt idx="228">
                  <c:v>4.278452704186049E-2</c:v>
                </c:pt>
                <c:pt idx="229">
                  <c:v>-3.2670399183298185E-2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92-2B42-B369-24F8BC933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436336"/>
        <c:axId val="184548976"/>
      </c:areaChart>
      <c:dateAx>
        <c:axId val="18443633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548976"/>
        <c:crosses val="autoZero"/>
        <c:auto val="1"/>
        <c:lblOffset val="100"/>
        <c:baseTimeUnit val="days"/>
      </c:dateAx>
      <c:valAx>
        <c:axId val="1845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36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SCHE</a:t>
            </a:r>
            <a:r>
              <a:rPr lang="en-US" baseline="0"/>
              <a:t> 2019 vs 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Data!$A$3:$A$233</c:f>
              <c:numCache>
                <c:formatCode>m/d/yy</c:formatCode>
                <c:ptCount val="231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  <c:pt idx="230">
                  <c:v>42371</c:v>
                </c:pt>
              </c:numCache>
            </c:numRef>
          </c:cat>
          <c:val>
            <c:numRef>
              <c:f>Data!$E$3:$E$233</c:f>
              <c:numCache>
                <c:formatCode>0.000</c:formatCode>
                <c:ptCount val="231"/>
                <c:pt idx="0">
                  <c:v>30.030000999999999</c:v>
                </c:pt>
                <c:pt idx="1">
                  <c:v>29.450001</c:v>
                </c:pt>
                <c:pt idx="2">
                  <c:v>30.200001</c:v>
                </c:pt>
                <c:pt idx="3">
                  <c:v>29.959999</c:v>
                </c:pt>
                <c:pt idx="4">
                  <c:v>30.110001</c:v>
                </c:pt>
                <c:pt idx="5">
                  <c:v>29.74</c:v>
                </c:pt>
                <c:pt idx="6">
                  <c:v>29.690000999999999</c:v>
                </c:pt>
                <c:pt idx="7">
                  <c:v>29.52</c:v>
                </c:pt>
                <c:pt idx="8">
                  <c:v>29.450001</c:v>
                </c:pt>
                <c:pt idx="9">
                  <c:v>29.52</c:v>
                </c:pt>
                <c:pt idx="10">
                  <c:v>29.58</c:v>
                </c:pt>
                <c:pt idx="11">
                  <c:v>29.190000999999999</c:v>
                </c:pt>
                <c:pt idx="12">
                  <c:v>28.889999</c:v>
                </c:pt>
                <c:pt idx="13">
                  <c:v>29.07</c:v>
                </c:pt>
                <c:pt idx="14">
                  <c:v>28.950001</c:v>
                </c:pt>
                <c:pt idx="15">
                  <c:v>29.32</c:v>
                </c:pt>
                <c:pt idx="16">
                  <c:v>29.129999000000002</c:v>
                </c:pt>
                <c:pt idx="17">
                  <c:v>28.959999</c:v>
                </c:pt>
                <c:pt idx="18">
                  <c:v>28.49</c:v>
                </c:pt>
                <c:pt idx="19">
                  <c:v>27.610001</c:v>
                </c:pt>
                <c:pt idx="20">
                  <c:v>27.6</c:v>
                </c:pt>
                <c:pt idx="21">
                  <c:v>27.24</c:v>
                </c:pt>
                <c:pt idx="22">
                  <c:v>27.48</c:v>
                </c:pt>
                <c:pt idx="23">
                  <c:v>27.219999000000001</c:v>
                </c:pt>
                <c:pt idx="24">
                  <c:v>27.9</c:v>
                </c:pt>
                <c:pt idx="25">
                  <c:v>27.74</c:v>
                </c:pt>
                <c:pt idx="26">
                  <c:v>28.09</c:v>
                </c:pt>
                <c:pt idx="27">
                  <c:v>27.959999</c:v>
                </c:pt>
                <c:pt idx="28">
                  <c:v>27.959999</c:v>
                </c:pt>
                <c:pt idx="29">
                  <c:v>27.91</c:v>
                </c:pt>
                <c:pt idx="30">
                  <c:v>27.610001</c:v>
                </c:pt>
                <c:pt idx="31">
                  <c:v>27.700001</c:v>
                </c:pt>
                <c:pt idx="32">
                  <c:v>27.559999000000001</c:v>
                </c:pt>
                <c:pt idx="33">
                  <c:v>27.780000999999999</c:v>
                </c:pt>
                <c:pt idx="34">
                  <c:v>27.950001</c:v>
                </c:pt>
                <c:pt idx="35">
                  <c:v>28.040001</c:v>
                </c:pt>
                <c:pt idx="36">
                  <c:v>27.780000999999999</c:v>
                </c:pt>
                <c:pt idx="37">
                  <c:v>27.559999000000001</c:v>
                </c:pt>
                <c:pt idx="38">
                  <c:v>27.34</c:v>
                </c:pt>
                <c:pt idx="39">
                  <c:v>27.120000999999998</c:v>
                </c:pt>
                <c:pt idx="40">
                  <c:v>27.030000999999999</c:v>
                </c:pt>
                <c:pt idx="41">
                  <c:v>26.719999000000001</c:v>
                </c:pt>
                <c:pt idx="42">
                  <c:v>27.030000999999999</c:v>
                </c:pt>
                <c:pt idx="43">
                  <c:v>26.76</c:v>
                </c:pt>
                <c:pt idx="44">
                  <c:v>26.35</c:v>
                </c:pt>
                <c:pt idx="45">
                  <c:v>26.360001</c:v>
                </c:pt>
                <c:pt idx="46">
                  <c:v>26.09</c:v>
                </c:pt>
                <c:pt idx="47">
                  <c:v>26.129999000000002</c:v>
                </c:pt>
                <c:pt idx="48">
                  <c:v>26.23</c:v>
                </c:pt>
                <c:pt idx="49">
                  <c:v>26.620000999999998</c:v>
                </c:pt>
                <c:pt idx="50">
                  <c:v>26.83</c:v>
                </c:pt>
                <c:pt idx="51">
                  <c:v>27.07</c:v>
                </c:pt>
                <c:pt idx="52">
                  <c:v>27.280000999999999</c:v>
                </c:pt>
                <c:pt idx="53">
                  <c:v>27.379999000000002</c:v>
                </c:pt>
                <c:pt idx="54">
                  <c:v>27.440000999999999</c:v>
                </c:pt>
                <c:pt idx="55">
                  <c:v>27.16</c:v>
                </c:pt>
                <c:pt idx="56">
                  <c:v>26.74</c:v>
                </c:pt>
                <c:pt idx="57">
                  <c:v>26.5</c:v>
                </c:pt>
                <c:pt idx="58">
                  <c:v>26.9</c:v>
                </c:pt>
                <c:pt idx="59">
                  <c:v>26.540001</c:v>
                </c:pt>
                <c:pt idx="60">
                  <c:v>27.07</c:v>
                </c:pt>
                <c:pt idx="61">
                  <c:v>27.049999</c:v>
                </c:pt>
                <c:pt idx="62">
                  <c:v>27.59</c:v>
                </c:pt>
                <c:pt idx="63">
                  <c:v>27.629999000000002</c:v>
                </c:pt>
                <c:pt idx="64">
                  <c:v>27.120000999999998</c:v>
                </c:pt>
                <c:pt idx="65">
                  <c:v>27.709999</c:v>
                </c:pt>
                <c:pt idx="66">
                  <c:v>27.35</c:v>
                </c:pt>
                <c:pt idx="67">
                  <c:v>27.52</c:v>
                </c:pt>
                <c:pt idx="68">
                  <c:v>27.530000999999999</c:v>
                </c:pt>
                <c:pt idx="69">
                  <c:v>27.25</c:v>
                </c:pt>
                <c:pt idx="70">
                  <c:v>26.93</c:v>
                </c:pt>
                <c:pt idx="71">
                  <c:v>26.799999</c:v>
                </c:pt>
                <c:pt idx="72">
                  <c:v>26.84</c:v>
                </c:pt>
                <c:pt idx="73">
                  <c:v>27.139999</c:v>
                </c:pt>
                <c:pt idx="74">
                  <c:v>27.059999000000001</c:v>
                </c:pt>
                <c:pt idx="75">
                  <c:v>26.77</c:v>
                </c:pt>
                <c:pt idx="76">
                  <c:v>26.76</c:v>
                </c:pt>
                <c:pt idx="77">
                  <c:v>26.870000999999998</c:v>
                </c:pt>
                <c:pt idx="78">
                  <c:v>26.530000999999999</c:v>
                </c:pt>
                <c:pt idx="79">
                  <c:v>26.620000999999998</c:v>
                </c:pt>
                <c:pt idx="80">
                  <c:v>26.610001</c:v>
                </c:pt>
                <c:pt idx="81">
                  <c:v>27.209999</c:v>
                </c:pt>
                <c:pt idx="82">
                  <c:v>27.139999</c:v>
                </c:pt>
                <c:pt idx="83">
                  <c:v>26.889999</c:v>
                </c:pt>
                <c:pt idx="84">
                  <c:v>26.57</c:v>
                </c:pt>
                <c:pt idx="85">
                  <c:v>26.389999</c:v>
                </c:pt>
                <c:pt idx="86">
                  <c:v>26.57</c:v>
                </c:pt>
                <c:pt idx="87">
                  <c:v>26.870000999999998</c:v>
                </c:pt>
                <c:pt idx="88">
                  <c:v>26.469999000000001</c:v>
                </c:pt>
                <c:pt idx="89">
                  <c:v>26.74</c:v>
                </c:pt>
                <c:pt idx="90">
                  <c:v>26.35</c:v>
                </c:pt>
                <c:pt idx="91">
                  <c:v>26.4</c:v>
                </c:pt>
                <c:pt idx="92">
                  <c:v>26.59</c:v>
                </c:pt>
                <c:pt idx="93">
                  <c:v>26.719999000000001</c:v>
                </c:pt>
                <c:pt idx="94">
                  <c:v>26.49</c:v>
                </c:pt>
                <c:pt idx="95">
                  <c:v>26.120000999999998</c:v>
                </c:pt>
                <c:pt idx="96">
                  <c:v>26.02</c:v>
                </c:pt>
                <c:pt idx="97">
                  <c:v>26.379999000000002</c:v>
                </c:pt>
                <c:pt idx="98">
                  <c:v>26.34</c:v>
                </c:pt>
                <c:pt idx="99">
                  <c:v>26.34</c:v>
                </c:pt>
                <c:pt idx="100">
                  <c:v>26.52</c:v>
                </c:pt>
                <c:pt idx="101">
                  <c:v>26.68</c:v>
                </c:pt>
                <c:pt idx="102">
                  <c:v>26.66</c:v>
                </c:pt>
                <c:pt idx="103">
                  <c:v>25.959999</c:v>
                </c:pt>
                <c:pt idx="104">
                  <c:v>26.370000999999998</c:v>
                </c:pt>
                <c:pt idx="105">
                  <c:v>25.27</c:v>
                </c:pt>
                <c:pt idx="106">
                  <c:v>24.690000999999999</c:v>
                </c:pt>
                <c:pt idx="107">
                  <c:v>24.35</c:v>
                </c:pt>
                <c:pt idx="108">
                  <c:v>24.48</c:v>
                </c:pt>
                <c:pt idx="109">
                  <c:v>24.34</c:v>
                </c:pt>
                <c:pt idx="110">
                  <c:v>24.66</c:v>
                </c:pt>
                <c:pt idx="111">
                  <c:v>24.559999000000001</c:v>
                </c:pt>
                <c:pt idx="112">
                  <c:v>24.941998999999999</c:v>
                </c:pt>
                <c:pt idx="113">
                  <c:v>24.683122999999998</c:v>
                </c:pt>
                <c:pt idx="114">
                  <c:v>24.374455999999999</c:v>
                </c:pt>
                <c:pt idx="115">
                  <c:v>24.314716000000001</c:v>
                </c:pt>
                <c:pt idx="116">
                  <c:v>24.284845000000001</c:v>
                </c:pt>
                <c:pt idx="117">
                  <c:v>24.085709000000001</c:v>
                </c:pt>
                <c:pt idx="118">
                  <c:v>23.956268000000001</c:v>
                </c:pt>
                <c:pt idx="119">
                  <c:v>24.065794</c:v>
                </c:pt>
                <c:pt idx="120">
                  <c:v>23.538077999999999</c:v>
                </c:pt>
                <c:pt idx="121">
                  <c:v>24.802603000000001</c:v>
                </c:pt>
                <c:pt idx="122">
                  <c:v>24.663208000000001</c:v>
                </c:pt>
                <c:pt idx="123">
                  <c:v>24.832474000000001</c:v>
                </c:pt>
                <c:pt idx="124">
                  <c:v>24.633337000000001</c:v>
                </c:pt>
                <c:pt idx="125">
                  <c:v>24.055838000000001</c:v>
                </c:pt>
                <c:pt idx="126">
                  <c:v>24.374455999999999</c:v>
                </c:pt>
                <c:pt idx="127">
                  <c:v>23.876612000000002</c:v>
                </c:pt>
                <c:pt idx="128">
                  <c:v>23.259287</c:v>
                </c:pt>
                <c:pt idx="129">
                  <c:v>22.811226000000001</c:v>
                </c:pt>
                <c:pt idx="130">
                  <c:v>22.412951</c:v>
                </c:pt>
                <c:pt idx="131">
                  <c:v>22.552347000000001</c:v>
                </c:pt>
                <c:pt idx="132">
                  <c:v>22.492605000000001</c:v>
                </c:pt>
                <c:pt idx="133">
                  <c:v>22.014675</c:v>
                </c:pt>
                <c:pt idx="134">
                  <c:v>22.442822</c:v>
                </c:pt>
                <c:pt idx="135">
                  <c:v>22.681787</c:v>
                </c:pt>
                <c:pt idx="136">
                  <c:v>22.393035999999999</c:v>
                </c:pt>
                <c:pt idx="137">
                  <c:v>22.602132999999998</c:v>
                </c:pt>
                <c:pt idx="138">
                  <c:v>21.765754999999999</c:v>
                </c:pt>
                <c:pt idx="139">
                  <c:v>22.084372999999999</c:v>
                </c:pt>
                <c:pt idx="140">
                  <c:v>21.974848000000001</c:v>
                </c:pt>
                <c:pt idx="141">
                  <c:v>22.054501999999999</c:v>
                </c:pt>
                <c:pt idx="142">
                  <c:v>22.104288</c:v>
                </c:pt>
                <c:pt idx="143">
                  <c:v>22.233726999999998</c:v>
                </c:pt>
                <c:pt idx="144">
                  <c:v>21.745840000000001</c:v>
                </c:pt>
                <c:pt idx="145">
                  <c:v>21.596487</c:v>
                </c:pt>
                <c:pt idx="146">
                  <c:v>21.676141999999999</c:v>
                </c:pt>
                <c:pt idx="147">
                  <c:v>21.576571999999999</c:v>
                </c:pt>
                <c:pt idx="148">
                  <c:v>21.317693999999999</c:v>
                </c:pt>
                <c:pt idx="149">
                  <c:v>22.064458999999999</c:v>
                </c:pt>
                <c:pt idx="150">
                  <c:v>22.522478</c:v>
                </c:pt>
                <c:pt idx="151">
                  <c:v>21.885235000000002</c:v>
                </c:pt>
                <c:pt idx="152">
                  <c:v>21.845409</c:v>
                </c:pt>
                <c:pt idx="153">
                  <c:v>21.417262999999998</c:v>
                </c:pt>
                <c:pt idx="154">
                  <c:v>21.457087999999999</c:v>
                </c:pt>
                <c:pt idx="155">
                  <c:v>21.566616</c:v>
                </c:pt>
                <c:pt idx="156">
                  <c:v>21.009029000000002</c:v>
                </c:pt>
                <c:pt idx="157">
                  <c:v>21.586528999999999</c:v>
                </c:pt>
                <c:pt idx="158">
                  <c:v>21.825495</c:v>
                </c:pt>
                <c:pt idx="159">
                  <c:v>21.447133999999998</c:v>
                </c:pt>
                <c:pt idx="160">
                  <c:v>21.347564999999999</c:v>
                </c:pt>
                <c:pt idx="161">
                  <c:v>21.835450999999999</c:v>
                </c:pt>
                <c:pt idx="162">
                  <c:v>21.397348000000001</c:v>
                </c:pt>
                <c:pt idx="163">
                  <c:v>21.337606000000001</c:v>
                </c:pt>
                <c:pt idx="164">
                  <c:v>21.347564999999999</c:v>
                </c:pt>
                <c:pt idx="165">
                  <c:v>21.108599000000002</c:v>
                </c:pt>
                <c:pt idx="166">
                  <c:v>20.979158000000002</c:v>
                </c:pt>
                <c:pt idx="167">
                  <c:v>20.003384</c:v>
                </c:pt>
                <c:pt idx="168">
                  <c:v>20.391703</c:v>
                </c:pt>
                <c:pt idx="169">
                  <c:v>19.784334000000001</c:v>
                </c:pt>
                <c:pt idx="170">
                  <c:v>20.600798000000001</c:v>
                </c:pt>
                <c:pt idx="171">
                  <c:v>20.471357000000001</c:v>
                </c:pt>
                <c:pt idx="172">
                  <c:v>20.162694999999999</c:v>
                </c:pt>
                <c:pt idx="173">
                  <c:v>21.347564999999999</c:v>
                </c:pt>
                <c:pt idx="174">
                  <c:v>20.501228000000001</c:v>
                </c:pt>
                <c:pt idx="175">
                  <c:v>19.824159999999999</c:v>
                </c:pt>
                <c:pt idx="176">
                  <c:v>18.599464000000001</c:v>
                </c:pt>
                <c:pt idx="177">
                  <c:v>18.987781999999999</c:v>
                </c:pt>
                <c:pt idx="178">
                  <c:v>18.818514</c:v>
                </c:pt>
                <c:pt idx="179">
                  <c:v>18.778687999999999</c:v>
                </c:pt>
                <c:pt idx="180">
                  <c:v>20.411617</c:v>
                </c:pt>
                <c:pt idx="181">
                  <c:v>19.246659999999999</c:v>
                </c:pt>
                <c:pt idx="182">
                  <c:v>21.815536000000002</c:v>
                </c:pt>
                <c:pt idx="183">
                  <c:v>20.351875</c:v>
                </c:pt>
                <c:pt idx="184">
                  <c:v>22.651917000000001</c:v>
                </c:pt>
                <c:pt idx="185">
                  <c:v>23.687432999999999</c:v>
                </c:pt>
                <c:pt idx="186">
                  <c:v>22.532433000000001</c:v>
                </c:pt>
                <c:pt idx="187">
                  <c:v>24.324673000000001</c:v>
                </c:pt>
                <c:pt idx="188">
                  <c:v>24.832474000000001</c:v>
                </c:pt>
                <c:pt idx="189">
                  <c:v>25.340277</c:v>
                </c:pt>
                <c:pt idx="190">
                  <c:v>24.961914</c:v>
                </c:pt>
                <c:pt idx="191">
                  <c:v>25.071439999999999</c:v>
                </c:pt>
                <c:pt idx="192">
                  <c:v>24.65325</c:v>
                </c:pt>
                <c:pt idx="193">
                  <c:v>24.762777</c:v>
                </c:pt>
                <c:pt idx="194">
                  <c:v>25.350231000000001</c:v>
                </c:pt>
                <c:pt idx="195">
                  <c:v>25.200877999999999</c:v>
                </c:pt>
                <c:pt idx="196">
                  <c:v>25.409973000000001</c:v>
                </c:pt>
                <c:pt idx="197">
                  <c:v>26.335964000000001</c:v>
                </c:pt>
                <c:pt idx="198">
                  <c:v>26.485316999999998</c:v>
                </c:pt>
                <c:pt idx="199">
                  <c:v>26.833808999999999</c:v>
                </c:pt>
                <c:pt idx="200">
                  <c:v>26.584886999999998</c:v>
                </c:pt>
                <c:pt idx="201">
                  <c:v>26.793980000000001</c:v>
                </c:pt>
                <c:pt idx="202">
                  <c:v>26.823853</c:v>
                </c:pt>
                <c:pt idx="203">
                  <c:v>27.1126</c:v>
                </c:pt>
                <c:pt idx="204">
                  <c:v>26.754154</c:v>
                </c:pt>
                <c:pt idx="205">
                  <c:v>26.405663000000001</c:v>
                </c:pt>
                <c:pt idx="206">
                  <c:v>26.326008000000002</c:v>
                </c:pt>
                <c:pt idx="207">
                  <c:v>26.664541</c:v>
                </c:pt>
                <c:pt idx="208">
                  <c:v>26.674499999999998</c:v>
                </c:pt>
                <c:pt idx="209">
                  <c:v>26.574929999999998</c:v>
                </c:pt>
                <c:pt idx="210">
                  <c:v>25.937687</c:v>
                </c:pt>
                <c:pt idx="211">
                  <c:v>25.668854</c:v>
                </c:pt>
                <c:pt idx="212">
                  <c:v>26.246352999999999</c:v>
                </c:pt>
                <c:pt idx="213">
                  <c:v>26.505231999999999</c:v>
                </c:pt>
                <c:pt idx="214">
                  <c:v>26.435531999999998</c:v>
                </c:pt>
                <c:pt idx="215">
                  <c:v>26.186609000000001</c:v>
                </c:pt>
                <c:pt idx="216">
                  <c:v>27.092686</c:v>
                </c:pt>
                <c:pt idx="217">
                  <c:v>27.321694999999998</c:v>
                </c:pt>
                <c:pt idx="218">
                  <c:v>27.550705000000001</c:v>
                </c:pt>
                <c:pt idx="219">
                  <c:v>27.401351999999999</c:v>
                </c:pt>
                <c:pt idx="220">
                  <c:v>28.068462</c:v>
                </c:pt>
                <c:pt idx="221">
                  <c:v>27.919108999999999</c:v>
                </c:pt>
                <c:pt idx="222">
                  <c:v>27.789669</c:v>
                </c:pt>
                <c:pt idx="223">
                  <c:v>27.958936999999999</c:v>
                </c:pt>
                <c:pt idx="224">
                  <c:v>28.098331000000002</c:v>
                </c:pt>
                <c:pt idx="225">
                  <c:v>27.739885000000001</c:v>
                </c:pt>
                <c:pt idx="226">
                  <c:v>27.63036</c:v>
                </c:pt>
                <c:pt idx="227">
                  <c:v>27.441177</c:v>
                </c:pt>
                <c:pt idx="228">
                  <c:v>27.311738999999999</c:v>
                </c:pt>
                <c:pt idx="229">
                  <c:v>27.331654</c:v>
                </c:pt>
                <c:pt idx="230">
                  <c:v>27.441177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51-7F44-A757-27D828797BA7}"/>
            </c:ext>
          </c:extLst>
        </c:ser>
        <c:ser>
          <c:idx val="1"/>
          <c:order val="1"/>
          <c:tx>
            <c:v>2019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Data!$A$3:$A$233</c:f>
              <c:numCache>
                <c:formatCode>m/d/yy</c:formatCode>
                <c:ptCount val="231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  <c:pt idx="230">
                  <c:v>42371</c:v>
                </c:pt>
              </c:numCache>
            </c:numRef>
          </c:cat>
          <c:val>
            <c:numRef>
              <c:f>Data!$Q$3:$Q$233</c:f>
              <c:numCache>
                <c:formatCode>0.000</c:formatCode>
                <c:ptCount val="231"/>
                <c:pt idx="0">
                  <c:v>25.464247</c:v>
                </c:pt>
                <c:pt idx="1">
                  <c:v>25.754823999999999</c:v>
                </c:pt>
                <c:pt idx="2">
                  <c:v>25.716078</c:v>
                </c:pt>
                <c:pt idx="3">
                  <c:v>25.803250999999999</c:v>
                </c:pt>
                <c:pt idx="4">
                  <c:v>25.580476999999998</c:v>
                </c:pt>
                <c:pt idx="5">
                  <c:v>25.570789000000001</c:v>
                </c:pt>
                <c:pt idx="6">
                  <c:v>25.561104</c:v>
                </c:pt>
                <c:pt idx="7">
                  <c:v>25.667648</c:v>
                </c:pt>
                <c:pt idx="8">
                  <c:v>25.570789000000001</c:v>
                </c:pt>
                <c:pt idx="9">
                  <c:v>25.590161999999999</c:v>
                </c:pt>
                <c:pt idx="10">
                  <c:v>25.415814999999998</c:v>
                </c:pt>
                <c:pt idx="11">
                  <c:v>25.425501000000001</c:v>
                </c:pt>
                <c:pt idx="12">
                  <c:v>25.580476999999998</c:v>
                </c:pt>
                <c:pt idx="13">
                  <c:v>25.78388</c:v>
                </c:pt>
                <c:pt idx="14">
                  <c:v>25.948542</c:v>
                </c:pt>
                <c:pt idx="15">
                  <c:v>26.171316000000001</c:v>
                </c:pt>
                <c:pt idx="16">
                  <c:v>25.967912999999999</c:v>
                </c:pt>
                <c:pt idx="17">
                  <c:v>26.045399</c:v>
                </c:pt>
                <c:pt idx="18">
                  <c:v>25.938853999999999</c:v>
                </c:pt>
                <c:pt idx="19">
                  <c:v>25.696707</c:v>
                </c:pt>
                <c:pt idx="20">
                  <c:v>25.638590000000001</c:v>
                </c:pt>
                <c:pt idx="21">
                  <c:v>25.532046999999999</c:v>
                </c:pt>
                <c:pt idx="22">
                  <c:v>25.444873999999999</c:v>
                </c:pt>
                <c:pt idx="23">
                  <c:v>25.541733000000001</c:v>
                </c:pt>
                <c:pt idx="24">
                  <c:v>25.425501000000001</c:v>
                </c:pt>
                <c:pt idx="25">
                  <c:v>25.231781000000002</c:v>
                </c:pt>
                <c:pt idx="26">
                  <c:v>25.212413999999999</c:v>
                </c:pt>
                <c:pt idx="27">
                  <c:v>25.202725999999998</c:v>
                </c:pt>
                <c:pt idx="28">
                  <c:v>25.222097000000002</c:v>
                </c:pt>
                <c:pt idx="29">
                  <c:v>25.038065</c:v>
                </c:pt>
                <c:pt idx="30">
                  <c:v>25.134924000000002</c:v>
                </c:pt>
                <c:pt idx="31">
                  <c:v>25.057438000000001</c:v>
                </c:pt>
                <c:pt idx="32">
                  <c:v>24.941208</c:v>
                </c:pt>
                <c:pt idx="33">
                  <c:v>24.776546</c:v>
                </c:pt>
                <c:pt idx="34">
                  <c:v>24.873405000000002</c:v>
                </c:pt>
                <c:pt idx="35">
                  <c:v>24.495654999999999</c:v>
                </c:pt>
                <c:pt idx="36">
                  <c:v>24.253508</c:v>
                </c:pt>
                <c:pt idx="37">
                  <c:v>24.050101999999999</c:v>
                </c:pt>
                <c:pt idx="38">
                  <c:v>24.234137</c:v>
                </c:pt>
                <c:pt idx="39">
                  <c:v>24.418164999999998</c:v>
                </c:pt>
                <c:pt idx="40">
                  <c:v>24.321307999999998</c:v>
                </c:pt>
                <c:pt idx="41">
                  <c:v>24.069475000000001</c:v>
                </c:pt>
                <c:pt idx="42">
                  <c:v>24.214763999999999</c:v>
                </c:pt>
                <c:pt idx="43">
                  <c:v>24.340679000000002</c:v>
                </c:pt>
                <c:pt idx="44">
                  <c:v>24.292249999999999</c:v>
                </c:pt>
                <c:pt idx="45">
                  <c:v>24.55377</c:v>
                </c:pt>
                <c:pt idx="46">
                  <c:v>24.563455999999999</c:v>
                </c:pt>
                <c:pt idx="47">
                  <c:v>24.534399000000001</c:v>
                </c:pt>
                <c:pt idx="48">
                  <c:v>24.786231999999998</c:v>
                </c:pt>
                <c:pt idx="49">
                  <c:v>24.766859</c:v>
                </c:pt>
                <c:pt idx="50">
                  <c:v>24.689371000000001</c:v>
                </c:pt>
                <c:pt idx="51">
                  <c:v>24.844346999999999</c:v>
                </c:pt>
                <c:pt idx="52">
                  <c:v>24.960577000000001</c:v>
                </c:pt>
                <c:pt idx="53">
                  <c:v>24.950893000000001</c:v>
                </c:pt>
                <c:pt idx="54">
                  <c:v>25.125238</c:v>
                </c:pt>
                <c:pt idx="55">
                  <c:v>25.009007</c:v>
                </c:pt>
                <c:pt idx="56">
                  <c:v>24.83466</c:v>
                </c:pt>
                <c:pt idx="57">
                  <c:v>24.650631000000001</c:v>
                </c:pt>
                <c:pt idx="58">
                  <c:v>24.660315000000001</c:v>
                </c:pt>
                <c:pt idx="59">
                  <c:v>24.621570999999999</c:v>
                </c:pt>
                <c:pt idx="60">
                  <c:v>24.485969999999998</c:v>
                </c:pt>
                <c:pt idx="61">
                  <c:v>24.243822000000002</c:v>
                </c:pt>
                <c:pt idx="62">
                  <c:v>23.904813999999998</c:v>
                </c:pt>
                <c:pt idx="63">
                  <c:v>24.040417000000001</c:v>
                </c:pt>
                <c:pt idx="64">
                  <c:v>23.846700999999999</c:v>
                </c:pt>
                <c:pt idx="65">
                  <c:v>23.614235000000001</c:v>
                </c:pt>
                <c:pt idx="66">
                  <c:v>23.536749</c:v>
                </c:pt>
                <c:pt idx="67">
                  <c:v>23.517378000000001</c:v>
                </c:pt>
                <c:pt idx="68">
                  <c:v>23.381775000000001</c:v>
                </c:pt>
                <c:pt idx="69">
                  <c:v>23.730468999999999</c:v>
                </c:pt>
                <c:pt idx="70">
                  <c:v>24.001674999999999</c:v>
                </c:pt>
                <c:pt idx="71">
                  <c:v>23.788582000000002</c:v>
                </c:pt>
                <c:pt idx="72">
                  <c:v>23.798269000000001</c:v>
                </c:pt>
                <c:pt idx="73">
                  <c:v>23.711096000000001</c:v>
                </c:pt>
                <c:pt idx="74">
                  <c:v>23.430205999999998</c:v>
                </c:pt>
                <c:pt idx="75">
                  <c:v>23.246172000000001</c:v>
                </c:pt>
                <c:pt idx="76">
                  <c:v>23.914501000000001</c:v>
                </c:pt>
                <c:pt idx="77">
                  <c:v>23.633607999999999</c:v>
                </c:pt>
                <c:pt idx="78">
                  <c:v>23.837012999999999</c:v>
                </c:pt>
                <c:pt idx="79">
                  <c:v>24.127590000000001</c:v>
                </c:pt>
                <c:pt idx="80">
                  <c:v>23.807955</c:v>
                </c:pt>
                <c:pt idx="81">
                  <c:v>23.701409999999999</c:v>
                </c:pt>
                <c:pt idx="82">
                  <c:v>23.391459999999999</c:v>
                </c:pt>
                <c:pt idx="83">
                  <c:v>24.195391000000001</c:v>
                </c:pt>
                <c:pt idx="84">
                  <c:v>24.456911000000002</c:v>
                </c:pt>
                <c:pt idx="85">
                  <c:v>24.989635</c:v>
                </c:pt>
                <c:pt idx="86">
                  <c:v>25.222097000000002</c:v>
                </c:pt>
                <c:pt idx="87">
                  <c:v>25.444873999999999</c:v>
                </c:pt>
                <c:pt idx="88">
                  <c:v>25.454561000000002</c:v>
                </c:pt>
                <c:pt idx="89">
                  <c:v>25.415814999999998</c:v>
                </c:pt>
                <c:pt idx="90">
                  <c:v>25.609535000000001</c:v>
                </c:pt>
                <c:pt idx="91">
                  <c:v>25.590161999999999</c:v>
                </c:pt>
                <c:pt idx="92">
                  <c:v>25.570789000000001</c:v>
                </c:pt>
                <c:pt idx="93">
                  <c:v>25.551416</c:v>
                </c:pt>
                <c:pt idx="94">
                  <c:v>25.735451000000001</c:v>
                </c:pt>
                <c:pt idx="95">
                  <c:v>25.590161999999999</c:v>
                </c:pt>
                <c:pt idx="96">
                  <c:v>25.638590000000001</c:v>
                </c:pt>
                <c:pt idx="97">
                  <c:v>25.638590000000001</c:v>
                </c:pt>
                <c:pt idx="98">
                  <c:v>25.561104</c:v>
                </c:pt>
                <c:pt idx="99">
                  <c:v>25.532046999999999</c:v>
                </c:pt>
                <c:pt idx="100">
                  <c:v>25.570789000000001</c:v>
                </c:pt>
                <c:pt idx="101">
                  <c:v>25.396442</c:v>
                </c:pt>
                <c:pt idx="102">
                  <c:v>25.444873999999999</c:v>
                </c:pt>
                <c:pt idx="103">
                  <c:v>25.570789000000001</c:v>
                </c:pt>
                <c:pt idx="104">
                  <c:v>25.696707</c:v>
                </c:pt>
                <c:pt idx="105">
                  <c:v>25.716078</c:v>
                </c:pt>
                <c:pt idx="106">
                  <c:v>25.764506999999998</c:v>
                </c:pt>
                <c:pt idx="107">
                  <c:v>25.415814999999998</c:v>
                </c:pt>
                <c:pt idx="108">
                  <c:v>25.415814999999998</c:v>
                </c:pt>
                <c:pt idx="109">
                  <c:v>25.270527000000001</c:v>
                </c:pt>
                <c:pt idx="110">
                  <c:v>25.046782</c:v>
                </c:pt>
                <c:pt idx="111">
                  <c:v>25.316309</c:v>
                </c:pt>
                <c:pt idx="112">
                  <c:v>25.345188</c:v>
                </c:pt>
                <c:pt idx="113">
                  <c:v>25.393315999999999</c:v>
                </c:pt>
                <c:pt idx="114">
                  <c:v>25.075659000000002</c:v>
                </c:pt>
                <c:pt idx="115">
                  <c:v>24.892766999999999</c:v>
                </c:pt>
                <c:pt idx="116">
                  <c:v>24.324835</c:v>
                </c:pt>
                <c:pt idx="117">
                  <c:v>24.267078000000001</c:v>
                </c:pt>
                <c:pt idx="118">
                  <c:v>24.526979000000001</c:v>
                </c:pt>
                <c:pt idx="119">
                  <c:v>24.536604000000001</c:v>
                </c:pt>
                <c:pt idx="120">
                  <c:v>24.786881999999999</c:v>
                </c:pt>
                <c:pt idx="121">
                  <c:v>24.555859000000002</c:v>
                </c:pt>
                <c:pt idx="122">
                  <c:v>24.295956</c:v>
                </c:pt>
                <c:pt idx="123">
                  <c:v>24.122688</c:v>
                </c:pt>
                <c:pt idx="124">
                  <c:v>24.084185000000002</c:v>
                </c:pt>
                <c:pt idx="125">
                  <c:v>24.247826</c:v>
                </c:pt>
                <c:pt idx="126">
                  <c:v>24.247826</c:v>
                </c:pt>
                <c:pt idx="127">
                  <c:v>24.036055000000001</c:v>
                </c:pt>
                <c:pt idx="128">
                  <c:v>23.978297999999999</c:v>
                </c:pt>
                <c:pt idx="129">
                  <c:v>23.843536</c:v>
                </c:pt>
                <c:pt idx="130">
                  <c:v>23.670269000000001</c:v>
                </c:pt>
                <c:pt idx="131">
                  <c:v>23.593260000000001</c:v>
                </c:pt>
                <c:pt idx="132">
                  <c:v>23.574009</c:v>
                </c:pt>
                <c:pt idx="133">
                  <c:v>23.872413999999999</c:v>
                </c:pt>
                <c:pt idx="134">
                  <c:v>23.987926000000002</c:v>
                </c:pt>
                <c:pt idx="135">
                  <c:v>23.708770999999999</c:v>
                </c:pt>
                <c:pt idx="136">
                  <c:v>23.805031</c:v>
                </c:pt>
                <c:pt idx="137">
                  <c:v>24.228574999999999</c:v>
                </c:pt>
                <c:pt idx="138">
                  <c:v>24.267078000000001</c:v>
                </c:pt>
                <c:pt idx="139">
                  <c:v>24.257453999999999</c:v>
                </c:pt>
                <c:pt idx="140">
                  <c:v>23.949421000000001</c:v>
                </c:pt>
                <c:pt idx="141">
                  <c:v>24.709873000000002</c:v>
                </c:pt>
                <c:pt idx="142">
                  <c:v>24.575109000000001</c:v>
                </c:pt>
                <c:pt idx="143">
                  <c:v>24.912019999999998</c:v>
                </c:pt>
                <c:pt idx="144">
                  <c:v>24.931269</c:v>
                </c:pt>
                <c:pt idx="145">
                  <c:v>25.393315999999999</c:v>
                </c:pt>
                <c:pt idx="146">
                  <c:v>25.884240999999999</c:v>
                </c:pt>
                <c:pt idx="147">
                  <c:v>25.537706</c:v>
                </c:pt>
                <c:pt idx="148">
                  <c:v>25.528079999999999</c:v>
                </c:pt>
                <c:pt idx="149">
                  <c:v>25.691723</c:v>
                </c:pt>
                <c:pt idx="150">
                  <c:v>25.682096000000001</c:v>
                </c:pt>
                <c:pt idx="151">
                  <c:v>25.643592999999999</c:v>
                </c:pt>
                <c:pt idx="152">
                  <c:v>25.57621</c:v>
                </c:pt>
                <c:pt idx="153">
                  <c:v>25.595462999999999</c:v>
                </c:pt>
                <c:pt idx="154">
                  <c:v>25.893867</c:v>
                </c:pt>
                <c:pt idx="155">
                  <c:v>25.787983000000001</c:v>
                </c:pt>
                <c:pt idx="156">
                  <c:v>25.951622</c:v>
                </c:pt>
                <c:pt idx="157">
                  <c:v>25.932372999999998</c:v>
                </c:pt>
                <c:pt idx="158">
                  <c:v>25.864992000000001</c:v>
                </c:pt>
                <c:pt idx="159">
                  <c:v>25.662845999999998</c:v>
                </c:pt>
                <c:pt idx="160">
                  <c:v>25.778357</c:v>
                </c:pt>
                <c:pt idx="161">
                  <c:v>25.62434</c:v>
                </c:pt>
                <c:pt idx="162">
                  <c:v>25.922744999999999</c:v>
                </c:pt>
                <c:pt idx="163">
                  <c:v>25.797606999999999</c:v>
                </c:pt>
                <c:pt idx="164">
                  <c:v>25.816859999999998</c:v>
                </c:pt>
                <c:pt idx="165">
                  <c:v>25.826485000000002</c:v>
                </c:pt>
                <c:pt idx="166">
                  <c:v>25.62434</c:v>
                </c:pt>
                <c:pt idx="167">
                  <c:v>25.479949999999999</c:v>
                </c:pt>
                <c:pt idx="168">
                  <c:v>25.297059999999998</c:v>
                </c:pt>
                <c:pt idx="169">
                  <c:v>25.383692</c:v>
                </c:pt>
                <c:pt idx="170">
                  <c:v>25.037157000000001</c:v>
                </c:pt>
                <c:pt idx="171">
                  <c:v>24.709873000000002</c:v>
                </c:pt>
                <c:pt idx="172">
                  <c:v>24.565483</c:v>
                </c:pt>
                <c:pt idx="173">
                  <c:v>24.777253999999999</c:v>
                </c:pt>
                <c:pt idx="174">
                  <c:v>24.729123999999999</c:v>
                </c:pt>
                <c:pt idx="175">
                  <c:v>24.632864000000001</c:v>
                </c:pt>
                <c:pt idx="176">
                  <c:v>25.374065000000002</c:v>
                </c:pt>
                <c:pt idx="177">
                  <c:v>25.422194999999999</c:v>
                </c:pt>
                <c:pt idx="178">
                  <c:v>25.325935000000001</c:v>
                </c:pt>
                <c:pt idx="179">
                  <c:v>25.345188</c:v>
                </c:pt>
                <c:pt idx="180">
                  <c:v>25.066036</c:v>
                </c:pt>
                <c:pt idx="181">
                  <c:v>24.729123999999999</c:v>
                </c:pt>
                <c:pt idx="182">
                  <c:v>24.863890000000001</c:v>
                </c:pt>
                <c:pt idx="183">
                  <c:v>24.835011000000002</c:v>
                </c:pt>
                <c:pt idx="184">
                  <c:v>24.719501000000001</c:v>
                </c:pt>
                <c:pt idx="185">
                  <c:v>24.257453999999999</c:v>
                </c:pt>
                <c:pt idx="186">
                  <c:v>24.411469</c:v>
                </c:pt>
                <c:pt idx="187">
                  <c:v>24.815761999999999</c:v>
                </c:pt>
                <c:pt idx="188">
                  <c:v>24.989025000000002</c:v>
                </c:pt>
                <c:pt idx="189">
                  <c:v>24.700247000000001</c:v>
                </c:pt>
                <c:pt idx="190">
                  <c:v>24.642492000000001</c:v>
                </c:pt>
                <c:pt idx="191">
                  <c:v>24.623239999999999</c:v>
                </c:pt>
                <c:pt idx="192">
                  <c:v>24.873514</c:v>
                </c:pt>
                <c:pt idx="193">
                  <c:v>25.075659000000002</c:v>
                </c:pt>
                <c:pt idx="194">
                  <c:v>25.123788999999999</c:v>
                </c:pt>
                <c:pt idx="195">
                  <c:v>24.825384</c:v>
                </c:pt>
                <c:pt idx="196">
                  <c:v>24.536604000000001</c:v>
                </c:pt>
                <c:pt idx="197">
                  <c:v>24.594362</c:v>
                </c:pt>
                <c:pt idx="198">
                  <c:v>24.459599000000001</c:v>
                </c:pt>
                <c:pt idx="199">
                  <c:v>24.305584</c:v>
                </c:pt>
                <c:pt idx="200">
                  <c:v>24.324835</c:v>
                </c:pt>
                <c:pt idx="201">
                  <c:v>24.295956</c:v>
                </c:pt>
                <c:pt idx="202">
                  <c:v>24.488475999999999</c:v>
                </c:pt>
                <c:pt idx="203">
                  <c:v>24.286328999999999</c:v>
                </c:pt>
                <c:pt idx="204">
                  <c:v>24.363337999999999</c:v>
                </c:pt>
                <c:pt idx="205">
                  <c:v>24.478849</c:v>
                </c:pt>
                <c:pt idx="206">
                  <c:v>24.719501000000001</c:v>
                </c:pt>
                <c:pt idx="207">
                  <c:v>24.998652</c:v>
                </c:pt>
                <c:pt idx="208">
                  <c:v>24.690622000000001</c:v>
                </c:pt>
                <c:pt idx="209">
                  <c:v>24.700247000000001</c:v>
                </c:pt>
                <c:pt idx="210">
                  <c:v>24.806132999999999</c:v>
                </c:pt>
                <c:pt idx="211">
                  <c:v>24.565483</c:v>
                </c:pt>
                <c:pt idx="212">
                  <c:v>24.093810999999999</c:v>
                </c:pt>
                <c:pt idx="213">
                  <c:v>24.103437</c:v>
                </c:pt>
                <c:pt idx="214">
                  <c:v>24.353712000000002</c:v>
                </c:pt>
                <c:pt idx="215">
                  <c:v>24.103437</c:v>
                </c:pt>
                <c:pt idx="216">
                  <c:v>23.910919</c:v>
                </c:pt>
                <c:pt idx="217">
                  <c:v>23.689520000000002</c:v>
                </c:pt>
                <c:pt idx="218">
                  <c:v>24.064934000000001</c:v>
                </c:pt>
                <c:pt idx="219">
                  <c:v>23.959045</c:v>
                </c:pt>
                <c:pt idx="220">
                  <c:v>23.862788999999999</c:v>
                </c:pt>
                <c:pt idx="221">
                  <c:v>23.631762999999999</c:v>
                </c:pt>
                <c:pt idx="222">
                  <c:v>23.468122000000001</c:v>
                </c:pt>
                <c:pt idx="223">
                  <c:v>23.622140999999999</c:v>
                </c:pt>
                <c:pt idx="224">
                  <c:v>23.766528999999998</c:v>
                </c:pt>
                <c:pt idx="225">
                  <c:v>23.602888</c:v>
                </c:pt>
                <c:pt idx="226">
                  <c:v>23.237099000000001</c:v>
                </c:pt>
                <c:pt idx="227">
                  <c:v>23.121590000000001</c:v>
                </c:pt>
                <c:pt idx="228">
                  <c:v>23.092708999999999</c:v>
                </c:pt>
                <c:pt idx="229">
                  <c:v>22.380388</c:v>
                </c:pt>
                <c:pt idx="230">
                  <c:v>22.726922999999999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51-7F44-A757-27D828797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480992"/>
        <c:axId val="212776976"/>
      </c:lineChart>
      <c:dateAx>
        <c:axId val="1874809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76976"/>
        <c:crosses val="autoZero"/>
        <c:auto val="1"/>
        <c:lblOffset val="100"/>
        <c:baseTimeUnit val="days"/>
      </c:dateAx>
      <c:valAx>
        <c:axId val="21277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48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BND</a:t>
            </a:r>
            <a:r>
              <a:rPr lang="en-US" baseline="0"/>
              <a:t> 2019 vs 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Data!$A$3:$A$233</c:f>
              <c:numCache>
                <c:formatCode>m/d/yy</c:formatCode>
                <c:ptCount val="231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  <c:pt idx="230">
                  <c:v>42371</c:v>
                </c:pt>
              </c:numCache>
            </c:numRef>
          </c:cat>
          <c:val>
            <c:numRef>
              <c:f>Data!$F$3:$F$233</c:f>
              <c:numCache>
                <c:formatCode>0.000</c:formatCode>
                <c:ptCount val="231"/>
                <c:pt idx="0">
                  <c:v>88.080001999999993</c:v>
                </c:pt>
                <c:pt idx="1">
                  <c:v>88.346999999999994</c:v>
                </c:pt>
                <c:pt idx="2">
                  <c:v>88.227196000000006</c:v>
                </c:pt>
                <c:pt idx="3">
                  <c:v>88.037497999999999</c:v>
                </c:pt>
                <c:pt idx="4">
                  <c:v>88.077438000000001</c:v>
                </c:pt>
                <c:pt idx="5">
                  <c:v>88.167289999999994</c:v>
                </c:pt>
                <c:pt idx="6">
                  <c:v>88.237174999999993</c:v>
                </c:pt>
                <c:pt idx="7">
                  <c:v>88.157309999999995</c:v>
                </c:pt>
                <c:pt idx="8">
                  <c:v>87.977599999999995</c:v>
                </c:pt>
                <c:pt idx="9">
                  <c:v>87.877753999999996</c:v>
                </c:pt>
                <c:pt idx="10">
                  <c:v>87.728003999999999</c:v>
                </c:pt>
                <c:pt idx="11">
                  <c:v>87.678084999999996</c:v>
                </c:pt>
                <c:pt idx="12">
                  <c:v>87.648132000000004</c:v>
                </c:pt>
                <c:pt idx="13">
                  <c:v>87.358597000000003</c:v>
                </c:pt>
                <c:pt idx="14">
                  <c:v>87.298698000000002</c:v>
                </c:pt>
                <c:pt idx="15">
                  <c:v>87.468422000000004</c:v>
                </c:pt>
                <c:pt idx="16">
                  <c:v>87.877753999999996</c:v>
                </c:pt>
                <c:pt idx="17">
                  <c:v>88.077438000000001</c:v>
                </c:pt>
                <c:pt idx="18">
                  <c:v>87.987578999999997</c:v>
                </c:pt>
                <c:pt idx="19">
                  <c:v>87.388549999999995</c:v>
                </c:pt>
                <c:pt idx="20">
                  <c:v>87.408524</c:v>
                </c:pt>
                <c:pt idx="21">
                  <c:v>87.287711999999999</c:v>
                </c:pt>
                <c:pt idx="22">
                  <c:v>87.437218000000001</c:v>
                </c:pt>
                <c:pt idx="23">
                  <c:v>87.626579000000007</c:v>
                </c:pt>
                <c:pt idx="24">
                  <c:v>87.746178</c:v>
                </c:pt>
                <c:pt idx="25">
                  <c:v>87.536888000000005</c:v>
                </c:pt>
                <c:pt idx="26">
                  <c:v>87.407309999999995</c:v>
                </c:pt>
                <c:pt idx="27">
                  <c:v>87.297675999999996</c:v>
                </c:pt>
                <c:pt idx="28">
                  <c:v>87.447181999999998</c:v>
                </c:pt>
                <c:pt idx="29">
                  <c:v>87.546843999999993</c:v>
                </c:pt>
                <c:pt idx="30">
                  <c:v>87.696349999999995</c:v>
                </c:pt>
                <c:pt idx="31">
                  <c:v>87.776084999999995</c:v>
                </c:pt>
                <c:pt idx="32">
                  <c:v>87.845848000000004</c:v>
                </c:pt>
                <c:pt idx="33">
                  <c:v>87.895675999999995</c:v>
                </c:pt>
                <c:pt idx="34">
                  <c:v>87.845848000000004</c:v>
                </c:pt>
                <c:pt idx="35">
                  <c:v>87.776084999999995</c:v>
                </c:pt>
                <c:pt idx="36">
                  <c:v>87.646514999999994</c:v>
                </c:pt>
                <c:pt idx="37">
                  <c:v>87.626579000000007</c:v>
                </c:pt>
                <c:pt idx="38">
                  <c:v>87.477074000000002</c:v>
                </c:pt>
                <c:pt idx="39">
                  <c:v>87.596680000000006</c:v>
                </c:pt>
                <c:pt idx="40">
                  <c:v>87.477074000000002</c:v>
                </c:pt>
                <c:pt idx="41">
                  <c:v>87.805976999999999</c:v>
                </c:pt>
                <c:pt idx="42">
                  <c:v>87.865784000000005</c:v>
                </c:pt>
                <c:pt idx="43">
                  <c:v>87.776084999999995</c:v>
                </c:pt>
                <c:pt idx="44">
                  <c:v>87.915381999999994</c:v>
                </c:pt>
                <c:pt idx="45">
                  <c:v>87.855682000000002</c:v>
                </c:pt>
                <c:pt idx="46">
                  <c:v>87.776084999999995</c:v>
                </c:pt>
                <c:pt idx="47">
                  <c:v>87.786034000000001</c:v>
                </c:pt>
                <c:pt idx="48">
                  <c:v>87.776084999999995</c:v>
                </c:pt>
                <c:pt idx="49">
                  <c:v>87.975075000000004</c:v>
                </c:pt>
                <c:pt idx="50">
                  <c:v>87.945221000000004</c:v>
                </c:pt>
                <c:pt idx="51">
                  <c:v>87.895477</c:v>
                </c:pt>
                <c:pt idx="52">
                  <c:v>87.994979999999998</c:v>
                </c:pt>
                <c:pt idx="53">
                  <c:v>87.994979999999998</c:v>
                </c:pt>
                <c:pt idx="54">
                  <c:v>88.014870000000002</c:v>
                </c:pt>
                <c:pt idx="55">
                  <c:v>87.965134000000006</c:v>
                </c:pt>
                <c:pt idx="56">
                  <c:v>87.965134000000006</c:v>
                </c:pt>
                <c:pt idx="57">
                  <c:v>87.875579999999999</c:v>
                </c:pt>
                <c:pt idx="58">
                  <c:v>87.855682000000002</c:v>
                </c:pt>
                <c:pt idx="59">
                  <c:v>87.915381999999994</c:v>
                </c:pt>
                <c:pt idx="60">
                  <c:v>87.786034000000001</c:v>
                </c:pt>
                <c:pt idx="61">
                  <c:v>88.303413000000006</c:v>
                </c:pt>
                <c:pt idx="62">
                  <c:v>88.293457000000004</c:v>
                </c:pt>
                <c:pt idx="63">
                  <c:v>88.104423999999995</c:v>
                </c:pt>
                <c:pt idx="64">
                  <c:v>87.862647999999993</c:v>
                </c:pt>
                <c:pt idx="65">
                  <c:v>87.604400999999996</c:v>
                </c:pt>
                <c:pt idx="66">
                  <c:v>87.534865999999994</c:v>
                </c:pt>
                <c:pt idx="67">
                  <c:v>87.852706999999995</c:v>
                </c:pt>
                <c:pt idx="68">
                  <c:v>87.902373999999995</c:v>
                </c:pt>
                <c:pt idx="69">
                  <c:v>88.071219999999997</c:v>
                </c:pt>
                <c:pt idx="70">
                  <c:v>88.170546999999999</c:v>
                </c:pt>
                <c:pt idx="71">
                  <c:v>87.981834000000006</c:v>
                </c:pt>
                <c:pt idx="72">
                  <c:v>87.832847999999998</c:v>
                </c:pt>
                <c:pt idx="73">
                  <c:v>87.981834000000006</c:v>
                </c:pt>
                <c:pt idx="74">
                  <c:v>87.862647999999993</c:v>
                </c:pt>
                <c:pt idx="75">
                  <c:v>87.753387000000004</c:v>
                </c:pt>
                <c:pt idx="76">
                  <c:v>87.852706999999995</c:v>
                </c:pt>
                <c:pt idx="77">
                  <c:v>88.140754999999999</c:v>
                </c:pt>
                <c:pt idx="78">
                  <c:v>88.369202000000001</c:v>
                </c:pt>
                <c:pt idx="79">
                  <c:v>88.677109000000002</c:v>
                </c:pt>
                <c:pt idx="80">
                  <c:v>88.776427999999996</c:v>
                </c:pt>
                <c:pt idx="81">
                  <c:v>88.875754999999998</c:v>
                </c:pt>
                <c:pt idx="82">
                  <c:v>88.736694</c:v>
                </c:pt>
                <c:pt idx="83">
                  <c:v>88.855887999999993</c:v>
                </c:pt>
                <c:pt idx="84">
                  <c:v>88.667168000000004</c:v>
                </c:pt>
                <c:pt idx="85">
                  <c:v>88.697952000000001</c:v>
                </c:pt>
                <c:pt idx="86">
                  <c:v>88.578971999999993</c:v>
                </c:pt>
                <c:pt idx="87">
                  <c:v>88.529419000000004</c:v>
                </c:pt>
                <c:pt idx="88">
                  <c:v>88.390602000000001</c:v>
                </c:pt>
                <c:pt idx="89">
                  <c:v>88.350937000000002</c:v>
                </c:pt>
                <c:pt idx="90">
                  <c:v>88.410431000000003</c:v>
                </c:pt>
                <c:pt idx="91">
                  <c:v>88.430260000000004</c:v>
                </c:pt>
                <c:pt idx="92">
                  <c:v>88.350937000000002</c:v>
                </c:pt>
                <c:pt idx="93">
                  <c:v>88.231955999999997</c:v>
                </c:pt>
                <c:pt idx="94">
                  <c:v>88.182395999999997</c:v>
                </c:pt>
                <c:pt idx="95">
                  <c:v>88.093154999999996</c:v>
                </c:pt>
                <c:pt idx="96">
                  <c:v>88.003928999999999</c:v>
                </c:pt>
                <c:pt idx="97">
                  <c:v>87.944427000000005</c:v>
                </c:pt>
                <c:pt idx="98">
                  <c:v>87.934524999999994</c:v>
                </c:pt>
                <c:pt idx="99">
                  <c:v>87.825469999999996</c:v>
                </c:pt>
                <c:pt idx="100">
                  <c:v>87.785804999999996</c:v>
                </c:pt>
                <c:pt idx="101">
                  <c:v>87.884949000000006</c:v>
                </c:pt>
                <c:pt idx="102">
                  <c:v>87.646996000000001</c:v>
                </c:pt>
                <c:pt idx="103">
                  <c:v>87.696563999999995</c:v>
                </c:pt>
                <c:pt idx="104">
                  <c:v>87.557761999999997</c:v>
                </c:pt>
                <c:pt idx="105">
                  <c:v>87.587494000000007</c:v>
                </c:pt>
                <c:pt idx="106">
                  <c:v>87.448700000000002</c:v>
                </c:pt>
                <c:pt idx="107">
                  <c:v>87.426879999999997</c:v>
                </c:pt>
                <c:pt idx="108">
                  <c:v>87.337806999999998</c:v>
                </c:pt>
                <c:pt idx="109">
                  <c:v>87.278435000000002</c:v>
                </c:pt>
                <c:pt idx="110">
                  <c:v>87.120086999999998</c:v>
                </c:pt>
                <c:pt idx="111">
                  <c:v>87.031013000000002</c:v>
                </c:pt>
                <c:pt idx="112">
                  <c:v>87.021125999999995</c:v>
                </c:pt>
                <c:pt idx="113">
                  <c:v>87.060715000000002</c:v>
                </c:pt>
                <c:pt idx="114">
                  <c:v>87.090401</c:v>
                </c:pt>
                <c:pt idx="115">
                  <c:v>87.060715000000002</c:v>
                </c:pt>
                <c:pt idx="116">
                  <c:v>86.961746000000005</c:v>
                </c:pt>
                <c:pt idx="117">
                  <c:v>86.941947999999996</c:v>
                </c:pt>
                <c:pt idx="118">
                  <c:v>87.050803999999999</c:v>
                </c:pt>
                <c:pt idx="119">
                  <c:v>86.872664999999998</c:v>
                </c:pt>
                <c:pt idx="120">
                  <c:v>86.783607000000003</c:v>
                </c:pt>
                <c:pt idx="121">
                  <c:v>86.941947999999996</c:v>
                </c:pt>
                <c:pt idx="122">
                  <c:v>86.575774999999993</c:v>
                </c:pt>
                <c:pt idx="123">
                  <c:v>86.516402999999997</c:v>
                </c:pt>
                <c:pt idx="124">
                  <c:v>86.427329999999998</c:v>
                </c:pt>
                <c:pt idx="125">
                  <c:v>86.437224999999998</c:v>
                </c:pt>
                <c:pt idx="126">
                  <c:v>86.645042000000004</c:v>
                </c:pt>
                <c:pt idx="127">
                  <c:v>86.842979</c:v>
                </c:pt>
                <c:pt idx="128">
                  <c:v>86.773705000000007</c:v>
                </c:pt>
                <c:pt idx="129">
                  <c:v>86.843970999999996</c:v>
                </c:pt>
                <c:pt idx="130">
                  <c:v>86.597031000000001</c:v>
                </c:pt>
                <c:pt idx="131">
                  <c:v>86.567406000000005</c:v>
                </c:pt>
                <c:pt idx="132">
                  <c:v>86.527893000000006</c:v>
                </c:pt>
                <c:pt idx="133">
                  <c:v>86.577292999999997</c:v>
                </c:pt>
                <c:pt idx="134">
                  <c:v>86.547646</c:v>
                </c:pt>
                <c:pt idx="135">
                  <c:v>86.458740000000006</c:v>
                </c:pt>
                <c:pt idx="136">
                  <c:v>86.231566999999998</c:v>
                </c:pt>
                <c:pt idx="137">
                  <c:v>86.122910000000005</c:v>
                </c:pt>
                <c:pt idx="138">
                  <c:v>86.280951999999999</c:v>
                </c:pt>
                <c:pt idx="139">
                  <c:v>86.231566999999998</c:v>
                </c:pt>
                <c:pt idx="140">
                  <c:v>85.994506999999999</c:v>
                </c:pt>
                <c:pt idx="141">
                  <c:v>85.895720999999995</c:v>
                </c:pt>
                <c:pt idx="142">
                  <c:v>85.619140999999999</c:v>
                </c:pt>
                <c:pt idx="143">
                  <c:v>85.885840999999999</c:v>
                </c:pt>
                <c:pt idx="144">
                  <c:v>86.132773999999998</c:v>
                </c:pt>
                <c:pt idx="145">
                  <c:v>85.856216000000003</c:v>
                </c:pt>
                <c:pt idx="146">
                  <c:v>86.241439999999997</c:v>
                </c:pt>
                <c:pt idx="147">
                  <c:v>86.320449999999994</c:v>
                </c:pt>
                <c:pt idx="148">
                  <c:v>86.231566999999998</c:v>
                </c:pt>
                <c:pt idx="149">
                  <c:v>86.267120000000006</c:v>
                </c:pt>
                <c:pt idx="150">
                  <c:v>86.336135999999996</c:v>
                </c:pt>
                <c:pt idx="151">
                  <c:v>86.276984999999996</c:v>
                </c:pt>
                <c:pt idx="152">
                  <c:v>86.020675999999995</c:v>
                </c:pt>
                <c:pt idx="153">
                  <c:v>86.326271000000006</c:v>
                </c:pt>
                <c:pt idx="154">
                  <c:v>86.355842999999993</c:v>
                </c:pt>
                <c:pt idx="155">
                  <c:v>86.217842000000005</c:v>
                </c:pt>
                <c:pt idx="156">
                  <c:v>86.286827000000002</c:v>
                </c:pt>
                <c:pt idx="157">
                  <c:v>86.178413000000006</c:v>
                </c:pt>
                <c:pt idx="158">
                  <c:v>86.316406000000001</c:v>
                </c:pt>
                <c:pt idx="159">
                  <c:v>86.434708000000001</c:v>
                </c:pt>
                <c:pt idx="160">
                  <c:v>86.385413999999997</c:v>
                </c:pt>
                <c:pt idx="161">
                  <c:v>85.961517000000001</c:v>
                </c:pt>
                <c:pt idx="162">
                  <c:v>85.961517000000001</c:v>
                </c:pt>
                <c:pt idx="163">
                  <c:v>86.237540999999993</c:v>
                </c:pt>
                <c:pt idx="164">
                  <c:v>85.301033000000004</c:v>
                </c:pt>
                <c:pt idx="165">
                  <c:v>85.084166999999994</c:v>
                </c:pt>
                <c:pt idx="166">
                  <c:v>85.005309999999994</c:v>
                </c:pt>
                <c:pt idx="167">
                  <c:v>84.739136000000002</c:v>
                </c:pt>
                <c:pt idx="168">
                  <c:v>84.778571999999997</c:v>
                </c:pt>
                <c:pt idx="169">
                  <c:v>84.384247000000002</c:v>
                </c:pt>
                <c:pt idx="170">
                  <c:v>83.950492999999994</c:v>
                </c:pt>
                <c:pt idx="171">
                  <c:v>84.737380999999999</c:v>
                </c:pt>
                <c:pt idx="172">
                  <c:v>84.648857000000007</c:v>
                </c:pt>
                <c:pt idx="173">
                  <c:v>84.196395999999993</c:v>
                </c:pt>
                <c:pt idx="174">
                  <c:v>83.812804999999997</c:v>
                </c:pt>
                <c:pt idx="175">
                  <c:v>82.701324</c:v>
                </c:pt>
                <c:pt idx="176">
                  <c:v>82.612801000000005</c:v>
                </c:pt>
                <c:pt idx="177">
                  <c:v>80.822654999999997</c:v>
                </c:pt>
                <c:pt idx="178">
                  <c:v>79.475121000000001</c:v>
                </c:pt>
                <c:pt idx="179">
                  <c:v>79.524283999999994</c:v>
                </c:pt>
                <c:pt idx="180">
                  <c:v>81.491493000000006</c:v>
                </c:pt>
                <c:pt idx="181">
                  <c:v>83.212783999999999</c:v>
                </c:pt>
                <c:pt idx="182">
                  <c:v>82.347237000000007</c:v>
                </c:pt>
                <c:pt idx="183">
                  <c:v>79.012816999999998</c:v>
                </c:pt>
                <c:pt idx="184">
                  <c:v>83.557060000000007</c:v>
                </c:pt>
                <c:pt idx="185">
                  <c:v>85.170165999999995</c:v>
                </c:pt>
                <c:pt idx="186">
                  <c:v>86.330817999999994</c:v>
                </c:pt>
                <c:pt idx="187">
                  <c:v>86.517707999999999</c:v>
                </c:pt>
                <c:pt idx="188">
                  <c:v>85.927536000000003</c:v>
                </c:pt>
                <c:pt idx="189">
                  <c:v>85.602942999999996</c:v>
                </c:pt>
                <c:pt idx="190">
                  <c:v>85.622626999999994</c:v>
                </c:pt>
                <c:pt idx="191">
                  <c:v>85.111144999999993</c:v>
                </c:pt>
                <c:pt idx="192">
                  <c:v>85.167205999999993</c:v>
                </c:pt>
                <c:pt idx="193">
                  <c:v>84.607680999999999</c:v>
                </c:pt>
                <c:pt idx="194">
                  <c:v>84.509506000000002</c:v>
                </c:pt>
                <c:pt idx="195">
                  <c:v>84.558577999999997</c:v>
                </c:pt>
                <c:pt idx="196">
                  <c:v>84.489883000000006</c:v>
                </c:pt>
                <c:pt idx="197">
                  <c:v>84.224830999999995</c:v>
                </c:pt>
                <c:pt idx="198">
                  <c:v>84.018699999999995</c:v>
                </c:pt>
                <c:pt idx="199">
                  <c:v>83.812561000000002</c:v>
                </c:pt>
                <c:pt idx="200">
                  <c:v>83.822365000000005</c:v>
                </c:pt>
                <c:pt idx="201">
                  <c:v>83.694748000000004</c:v>
                </c:pt>
                <c:pt idx="202">
                  <c:v>83.606407000000004</c:v>
                </c:pt>
                <c:pt idx="203">
                  <c:v>83.527869999999993</c:v>
                </c:pt>
                <c:pt idx="204">
                  <c:v>83.626037999999994</c:v>
                </c:pt>
                <c:pt idx="205">
                  <c:v>83.763474000000002</c:v>
                </c:pt>
                <c:pt idx="206">
                  <c:v>83.635834000000003</c:v>
                </c:pt>
                <c:pt idx="207">
                  <c:v>83.380629999999996</c:v>
                </c:pt>
                <c:pt idx="208">
                  <c:v>83.302093999999997</c:v>
                </c:pt>
                <c:pt idx="209">
                  <c:v>83.439521999999997</c:v>
                </c:pt>
                <c:pt idx="210">
                  <c:v>83.694748000000004</c:v>
                </c:pt>
                <c:pt idx="211">
                  <c:v>83.770340000000004</c:v>
                </c:pt>
                <c:pt idx="212">
                  <c:v>83.554839999999999</c:v>
                </c:pt>
                <c:pt idx="213">
                  <c:v>83.535247999999996</c:v>
                </c:pt>
                <c:pt idx="214">
                  <c:v>83.300156000000001</c:v>
                </c:pt>
                <c:pt idx="215">
                  <c:v>83.447090000000003</c:v>
                </c:pt>
                <c:pt idx="216">
                  <c:v>83.172828999999993</c:v>
                </c:pt>
                <c:pt idx="217">
                  <c:v>83.045479</c:v>
                </c:pt>
                <c:pt idx="218">
                  <c:v>82.898544000000001</c:v>
                </c:pt>
                <c:pt idx="219">
                  <c:v>82.829971</c:v>
                </c:pt>
                <c:pt idx="220">
                  <c:v>82.624260000000007</c:v>
                </c:pt>
                <c:pt idx="221">
                  <c:v>82.634071000000006</c:v>
                </c:pt>
                <c:pt idx="222">
                  <c:v>82.683043999999995</c:v>
                </c:pt>
                <c:pt idx="223">
                  <c:v>82.555695</c:v>
                </c:pt>
                <c:pt idx="224">
                  <c:v>82.438156000000006</c:v>
                </c:pt>
                <c:pt idx="225">
                  <c:v>82.487137000000004</c:v>
                </c:pt>
                <c:pt idx="226">
                  <c:v>82.349997999999999</c:v>
                </c:pt>
                <c:pt idx="227">
                  <c:v>82.252044999999995</c:v>
                </c:pt>
                <c:pt idx="228">
                  <c:v>82.379395000000002</c:v>
                </c:pt>
                <c:pt idx="229">
                  <c:v>82.447945000000004</c:v>
                </c:pt>
                <c:pt idx="230">
                  <c:v>82.545897999999994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29-604C-95BB-0A6EA884C4F3}"/>
            </c:ext>
          </c:extLst>
        </c:ser>
        <c:ser>
          <c:idx val="1"/>
          <c:order val="1"/>
          <c:tx>
            <c:v>2019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Data!$A$3:$A$233</c:f>
              <c:numCache>
                <c:formatCode>m/d/yy</c:formatCode>
                <c:ptCount val="231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  <c:pt idx="230">
                  <c:v>42371</c:v>
                </c:pt>
              </c:numCache>
            </c:numRef>
          </c:cat>
          <c:val>
            <c:numRef>
              <c:f>Data!$R$3:$R$233</c:f>
              <c:numCache>
                <c:formatCode>0.000</c:formatCode>
                <c:ptCount val="231"/>
                <c:pt idx="0">
                  <c:v>82.205635000000001</c:v>
                </c:pt>
                <c:pt idx="1">
                  <c:v>82.205635000000001</c:v>
                </c:pt>
                <c:pt idx="2">
                  <c:v>82.332442999999998</c:v>
                </c:pt>
                <c:pt idx="3">
                  <c:v>82.195892000000001</c:v>
                </c:pt>
                <c:pt idx="4">
                  <c:v>82.117858999999996</c:v>
                </c:pt>
                <c:pt idx="5">
                  <c:v>82.069107000000002</c:v>
                </c:pt>
                <c:pt idx="6">
                  <c:v>82.205635000000001</c:v>
                </c:pt>
                <c:pt idx="7">
                  <c:v>81.981323000000003</c:v>
                </c:pt>
                <c:pt idx="8">
                  <c:v>81.893546999999998</c:v>
                </c:pt>
                <c:pt idx="9">
                  <c:v>81.776505</c:v>
                </c:pt>
                <c:pt idx="10">
                  <c:v>81.805785999999998</c:v>
                </c:pt>
                <c:pt idx="11">
                  <c:v>81.571708999999998</c:v>
                </c:pt>
                <c:pt idx="12">
                  <c:v>81.425422999999995</c:v>
                </c:pt>
                <c:pt idx="13">
                  <c:v>81.376655999999997</c:v>
                </c:pt>
                <c:pt idx="14">
                  <c:v>81.327895999999996</c:v>
                </c:pt>
                <c:pt idx="15">
                  <c:v>81.405906999999999</c:v>
                </c:pt>
                <c:pt idx="16">
                  <c:v>81.825287000000003</c:v>
                </c:pt>
                <c:pt idx="17">
                  <c:v>81.649733999999995</c:v>
                </c:pt>
                <c:pt idx="18">
                  <c:v>81.932556000000005</c:v>
                </c:pt>
                <c:pt idx="19">
                  <c:v>82.166634000000002</c:v>
                </c:pt>
                <c:pt idx="20">
                  <c:v>82.239768999999995</c:v>
                </c:pt>
                <c:pt idx="21">
                  <c:v>81.850532999999999</c:v>
                </c:pt>
                <c:pt idx="22">
                  <c:v>81.587768999999994</c:v>
                </c:pt>
                <c:pt idx="23">
                  <c:v>81.568314000000001</c:v>
                </c:pt>
                <c:pt idx="24">
                  <c:v>81.743476999999999</c:v>
                </c:pt>
                <c:pt idx="25">
                  <c:v>81.879706999999996</c:v>
                </c:pt>
                <c:pt idx="26">
                  <c:v>81.869972000000004</c:v>
                </c:pt>
                <c:pt idx="27">
                  <c:v>81.831055000000006</c:v>
                </c:pt>
                <c:pt idx="28">
                  <c:v>81.685096999999999</c:v>
                </c:pt>
                <c:pt idx="29">
                  <c:v>81.879706999999996</c:v>
                </c:pt>
                <c:pt idx="30">
                  <c:v>81.840767</c:v>
                </c:pt>
                <c:pt idx="31">
                  <c:v>81.840767</c:v>
                </c:pt>
                <c:pt idx="32">
                  <c:v>81.753212000000005</c:v>
                </c:pt>
                <c:pt idx="33">
                  <c:v>81.967292999999998</c:v>
                </c:pt>
                <c:pt idx="34">
                  <c:v>81.831055000000006</c:v>
                </c:pt>
                <c:pt idx="35">
                  <c:v>82.132728999999998</c:v>
                </c:pt>
                <c:pt idx="36">
                  <c:v>82.385750000000002</c:v>
                </c:pt>
                <c:pt idx="37">
                  <c:v>82.483069999999998</c:v>
                </c:pt>
                <c:pt idx="38">
                  <c:v>82.444130000000001</c:v>
                </c:pt>
                <c:pt idx="39">
                  <c:v>82.658233999999993</c:v>
                </c:pt>
                <c:pt idx="40">
                  <c:v>82.521996000000001</c:v>
                </c:pt>
                <c:pt idx="41">
                  <c:v>82.249519000000006</c:v>
                </c:pt>
                <c:pt idx="42">
                  <c:v>82.064605999999998</c:v>
                </c:pt>
                <c:pt idx="43">
                  <c:v>81.984802000000002</c:v>
                </c:pt>
                <c:pt idx="44">
                  <c:v>81.926544000000007</c:v>
                </c:pt>
                <c:pt idx="45">
                  <c:v>81.839149000000006</c:v>
                </c:pt>
                <c:pt idx="46">
                  <c:v>81.703209000000001</c:v>
                </c:pt>
                <c:pt idx="47">
                  <c:v>82.091621000000004</c:v>
                </c:pt>
                <c:pt idx="48">
                  <c:v>81.810035999999997</c:v>
                </c:pt>
                <c:pt idx="49">
                  <c:v>81.751761999999999</c:v>
                </c:pt>
                <c:pt idx="50">
                  <c:v>81.460442</c:v>
                </c:pt>
                <c:pt idx="51">
                  <c:v>81.343941000000001</c:v>
                </c:pt>
                <c:pt idx="52">
                  <c:v>81.285659999999993</c:v>
                </c:pt>
                <c:pt idx="53">
                  <c:v>81.101166000000006</c:v>
                </c:pt>
                <c:pt idx="54">
                  <c:v>80.887542999999994</c:v>
                </c:pt>
                <c:pt idx="55">
                  <c:v>81.353638000000004</c:v>
                </c:pt>
                <c:pt idx="56">
                  <c:v>81.509010000000004</c:v>
                </c:pt>
                <c:pt idx="57">
                  <c:v>81.557541000000001</c:v>
                </c:pt>
                <c:pt idx="58">
                  <c:v>81.975098000000003</c:v>
                </c:pt>
                <c:pt idx="59">
                  <c:v>82.353797999999998</c:v>
                </c:pt>
                <c:pt idx="60">
                  <c:v>82.256705999999994</c:v>
                </c:pt>
                <c:pt idx="61">
                  <c:v>82.683952000000005</c:v>
                </c:pt>
                <c:pt idx="62">
                  <c:v>82.528580000000005</c:v>
                </c:pt>
                <c:pt idx="63">
                  <c:v>82.452843000000001</c:v>
                </c:pt>
                <c:pt idx="64">
                  <c:v>82.462547000000001</c:v>
                </c:pt>
                <c:pt idx="65">
                  <c:v>82.510979000000006</c:v>
                </c:pt>
                <c:pt idx="66">
                  <c:v>82.481910999999997</c:v>
                </c:pt>
                <c:pt idx="67">
                  <c:v>82.200942999999995</c:v>
                </c:pt>
                <c:pt idx="68">
                  <c:v>82.249381999999997</c:v>
                </c:pt>
                <c:pt idx="69">
                  <c:v>81.949027999999998</c:v>
                </c:pt>
                <c:pt idx="70">
                  <c:v>82.104042000000007</c:v>
                </c:pt>
                <c:pt idx="71">
                  <c:v>82.142807000000005</c:v>
                </c:pt>
                <c:pt idx="72">
                  <c:v>81.929648999999998</c:v>
                </c:pt>
                <c:pt idx="73">
                  <c:v>82.191254000000001</c:v>
                </c:pt>
                <c:pt idx="74">
                  <c:v>82.278441999999998</c:v>
                </c:pt>
                <c:pt idx="75">
                  <c:v>81.881202999999999</c:v>
                </c:pt>
                <c:pt idx="76">
                  <c:v>81.590537999999995</c:v>
                </c:pt>
                <c:pt idx="77">
                  <c:v>81.716498999999999</c:v>
                </c:pt>
                <c:pt idx="78">
                  <c:v>81.357994000000005</c:v>
                </c:pt>
                <c:pt idx="79">
                  <c:v>81.503333999999995</c:v>
                </c:pt>
                <c:pt idx="80">
                  <c:v>81.435516000000007</c:v>
                </c:pt>
                <c:pt idx="81">
                  <c:v>81.435516000000007</c:v>
                </c:pt>
                <c:pt idx="82">
                  <c:v>81.232048000000006</c:v>
                </c:pt>
                <c:pt idx="83">
                  <c:v>80.883240000000001</c:v>
                </c:pt>
                <c:pt idx="84">
                  <c:v>80.805733000000004</c:v>
                </c:pt>
                <c:pt idx="85">
                  <c:v>80.231171000000003</c:v>
                </c:pt>
                <c:pt idx="86">
                  <c:v>80.134506000000002</c:v>
                </c:pt>
                <c:pt idx="87">
                  <c:v>80.153853999999995</c:v>
                </c:pt>
                <c:pt idx="88">
                  <c:v>80.105514999999997</c:v>
                </c:pt>
                <c:pt idx="89">
                  <c:v>80.105514999999997</c:v>
                </c:pt>
                <c:pt idx="90">
                  <c:v>80.192520000000002</c:v>
                </c:pt>
                <c:pt idx="91">
                  <c:v>80.115181000000007</c:v>
                </c:pt>
                <c:pt idx="92">
                  <c:v>80.182845999999998</c:v>
                </c:pt>
                <c:pt idx="93">
                  <c:v>80.095839999999995</c:v>
                </c:pt>
                <c:pt idx="94">
                  <c:v>80.182845999999998</c:v>
                </c:pt>
                <c:pt idx="95">
                  <c:v>80.037841999999998</c:v>
                </c:pt>
                <c:pt idx="96">
                  <c:v>79.796181000000004</c:v>
                </c:pt>
                <c:pt idx="97">
                  <c:v>79.902527000000006</c:v>
                </c:pt>
                <c:pt idx="98">
                  <c:v>79.786529999999999</c:v>
                </c:pt>
                <c:pt idx="99">
                  <c:v>79.718863999999996</c:v>
                </c:pt>
                <c:pt idx="100">
                  <c:v>79.979850999999996</c:v>
                </c:pt>
                <c:pt idx="101">
                  <c:v>79.912170000000003</c:v>
                </c:pt>
                <c:pt idx="102">
                  <c:v>80.018523999999999</c:v>
                </c:pt>
                <c:pt idx="103">
                  <c:v>80.028191000000007</c:v>
                </c:pt>
                <c:pt idx="104">
                  <c:v>80.405158999999998</c:v>
                </c:pt>
                <c:pt idx="105">
                  <c:v>80.260177999999996</c:v>
                </c:pt>
                <c:pt idx="106">
                  <c:v>80.105514999999997</c:v>
                </c:pt>
                <c:pt idx="107">
                  <c:v>80.111328</c:v>
                </c:pt>
                <c:pt idx="108">
                  <c:v>80.043830999999997</c:v>
                </c:pt>
                <c:pt idx="109">
                  <c:v>79.812354999999997</c:v>
                </c:pt>
                <c:pt idx="110">
                  <c:v>79.995598000000001</c:v>
                </c:pt>
                <c:pt idx="111">
                  <c:v>79.966651999999996</c:v>
                </c:pt>
                <c:pt idx="112">
                  <c:v>79.821990999999997</c:v>
                </c:pt>
                <c:pt idx="113">
                  <c:v>80.043830999999997</c:v>
                </c:pt>
                <c:pt idx="114">
                  <c:v>79.918434000000005</c:v>
                </c:pt>
                <c:pt idx="115">
                  <c:v>79.648398999999998</c:v>
                </c:pt>
                <c:pt idx="116">
                  <c:v>79.465179000000006</c:v>
                </c:pt>
                <c:pt idx="117">
                  <c:v>79.465179000000006</c:v>
                </c:pt>
                <c:pt idx="118">
                  <c:v>79.455528000000001</c:v>
                </c:pt>
                <c:pt idx="119">
                  <c:v>79.320533999999995</c:v>
                </c:pt>
                <c:pt idx="120">
                  <c:v>79.185508999999996</c:v>
                </c:pt>
                <c:pt idx="121">
                  <c:v>79.243378000000007</c:v>
                </c:pt>
                <c:pt idx="122">
                  <c:v>79.407302999999999</c:v>
                </c:pt>
                <c:pt idx="123">
                  <c:v>79.195151999999993</c:v>
                </c:pt>
                <c:pt idx="124">
                  <c:v>79.214447000000007</c:v>
                </c:pt>
                <c:pt idx="125">
                  <c:v>79.214447000000007</c:v>
                </c:pt>
                <c:pt idx="126">
                  <c:v>79.349457000000001</c:v>
                </c:pt>
                <c:pt idx="127">
                  <c:v>79.124733000000006</c:v>
                </c:pt>
                <c:pt idx="128">
                  <c:v>78.778380999999996</c:v>
                </c:pt>
                <c:pt idx="129">
                  <c:v>78.566727</c:v>
                </c:pt>
                <c:pt idx="130">
                  <c:v>78.585967999999994</c:v>
                </c:pt>
                <c:pt idx="131">
                  <c:v>78.422400999999994</c:v>
                </c:pt>
                <c:pt idx="132">
                  <c:v>78.422400999999994</c:v>
                </c:pt>
                <c:pt idx="133">
                  <c:v>78.143387000000004</c:v>
                </c:pt>
                <c:pt idx="134">
                  <c:v>77.999077</c:v>
                </c:pt>
                <c:pt idx="135">
                  <c:v>78.037552000000005</c:v>
                </c:pt>
                <c:pt idx="136">
                  <c:v>78.133765999999994</c:v>
                </c:pt>
                <c:pt idx="137">
                  <c:v>78.114531999999997</c:v>
                </c:pt>
                <c:pt idx="138">
                  <c:v>78.229973000000001</c:v>
                </c:pt>
                <c:pt idx="139">
                  <c:v>78.114531999999997</c:v>
                </c:pt>
                <c:pt idx="140">
                  <c:v>78.066428999999999</c:v>
                </c:pt>
                <c:pt idx="141">
                  <c:v>77.902846999999994</c:v>
                </c:pt>
                <c:pt idx="142">
                  <c:v>77.912482999999995</c:v>
                </c:pt>
                <c:pt idx="143">
                  <c:v>77.835517999999993</c:v>
                </c:pt>
                <c:pt idx="144">
                  <c:v>77.893219000000002</c:v>
                </c:pt>
                <c:pt idx="145">
                  <c:v>77.777762999999993</c:v>
                </c:pt>
                <c:pt idx="146">
                  <c:v>77.681563999999995</c:v>
                </c:pt>
                <c:pt idx="147">
                  <c:v>77.537246999999994</c:v>
                </c:pt>
                <c:pt idx="148">
                  <c:v>77.710425999999998</c:v>
                </c:pt>
                <c:pt idx="149">
                  <c:v>77.705605000000006</c:v>
                </c:pt>
                <c:pt idx="150">
                  <c:v>77.590416000000005</c:v>
                </c:pt>
                <c:pt idx="151">
                  <c:v>77.753608999999997</c:v>
                </c:pt>
                <c:pt idx="152">
                  <c:v>77.580855999999997</c:v>
                </c:pt>
                <c:pt idx="153">
                  <c:v>77.600037</c:v>
                </c:pt>
                <c:pt idx="154">
                  <c:v>77.398499000000001</c:v>
                </c:pt>
                <c:pt idx="155">
                  <c:v>77.264099000000002</c:v>
                </c:pt>
                <c:pt idx="156">
                  <c:v>77.340896999999998</c:v>
                </c:pt>
                <c:pt idx="157">
                  <c:v>77.235305999999994</c:v>
                </c:pt>
                <c:pt idx="158">
                  <c:v>77.235305999999994</c:v>
                </c:pt>
                <c:pt idx="159">
                  <c:v>77.369675000000001</c:v>
                </c:pt>
                <c:pt idx="160">
                  <c:v>77.350479000000007</c:v>
                </c:pt>
                <c:pt idx="161">
                  <c:v>77.494461000000001</c:v>
                </c:pt>
                <c:pt idx="162">
                  <c:v>77.628822</c:v>
                </c:pt>
                <c:pt idx="163">
                  <c:v>77.523253999999994</c:v>
                </c:pt>
                <c:pt idx="164">
                  <c:v>77.408089000000004</c:v>
                </c:pt>
                <c:pt idx="165">
                  <c:v>77.484855999999994</c:v>
                </c:pt>
                <c:pt idx="166">
                  <c:v>77.427268999999995</c:v>
                </c:pt>
                <c:pt idx="167">
                  <c:v>77.350479000000007</c:v>
                </c:pt>
                <c:pt idx="168">
                  <c:v>77.456069999999997</c:v>
                </c:pt>
                <c:pt idx="169">
                  <c:v>77.417686000000003</c:v>
                </c:pt>
                <c:pt idx="170">
                  <c:v>77.724830999999995</c:v>
                </c:pt>
                <c:pt idx="171">
                  <c:v>77.782257000000001</c:v>
                </c:pt>
                <c:pt idx="172">
                  <c:v>77.743965000000003</c:v>
                </c:pt>
                <c:pt idx="173">
                  <c:v>77.600371999999993</c:v>
                </c:pt>
                <c:pt idx="174">
                  <c:v>77.581207000000006</c:v>
                </c:pt>
                <c:pt idx="175">
                  <c:v>77.485457999999994</c:v>
                </c:pt>
                <c:pt idx="176">
                  <c:v>77.064186000000007</c:v>
                </c:pt>
                <c:pt idx="177">
                  <c:v>77.045035999999996</c:v>
                </c:pt>
                <c:pt idx="178">
                  <c:v>76.709923000000003</c:v>
                </c:pt>
                <c:pt idx="179">
                  <c:v>76.748238000000001</c:v>
                </c:pt>
                <c:pt idx="180">
                  <c:v>76.796104</c:v>
                </c:pt>
                <c:pt idx="181">
                  <c:v>76.652489000000003</c:v>
                </c:pt>
                <c:pt idx="182">
                  <c:v>76.719513000000006</c:v>
                </c:pt>
                <c:pt idx="183">
                  <c:v>76.757819999999995</c:v>
                </c:pt>
                <c:pt idx="184">
                  <c:v>76.575905000000006</c:v>
                </c:pt>
                <c:pt idx="185">
                  <c:v>76.614188999999996</c:v>
                </c:pt>
                <c:pt idx="186">
                  <c:v>76.518448000000006</c:v>
                </c:pt>
                <c:pt idx="187">
                  <c:v>76.298232999999996</c:v>
                </c:pt>
                <c:pt idx="188">
                  <c:v>76.202506999999997</c:v>
                </c:pt>
                <c:pt idx="189">
                  <c:v>76.145026999999999</c:v>
                </c:pt>
                <c:pt idx="190">
                  <c:v>76.010993999999997</c:v>
                </c:pt>
                <c:pt idx="191">
                  <c:v>76.246512999999993</c:v>
                </c:pt>
                <c:pt idx="192">
                  <c:v>76.332511999999994</c:v>
                </c:pt>
                <c:pt idx="193">
                  <c:v>76.485336000000004</c:v>
                </c:pt>
                <c:pt idx="194">
                  <c:v>76.380249000000006</c:v>
                </c:pt>
                <c:pt idx="195">
                  <c:v>76.408919999999995</c:v>
                </c:pt>
                <c:pt idx="196">
                  <c:v>76.236976999999996</c:v>
                </c:pt>
                <c:pt idx="197">
                  <c:v>76.389809</c:v>
                </c:pt>
                <c:pt idx="198">
                  <c:v>76.418471999999994</c:v>
                </c:pt>
                <c:pt idx="199">
                  <c:v>76.351616000000007</c:v>
                </c:pt>
                <c:pt idx="200">
                  <c:v>76.322959999999995</c:v>
                </c:pt>
                <c:pt idx="201">
                  <c:v>76.189223999999996</c:v>
                </c:pt>
                <c:pt idx="202">
                  <c:v>76.303832999999997</c:v>
                </c:pt>
                <c:pt idx="203">
                  <c:v>76.313393000000005</c:v>
                </c:pt>
                <c:pt idx="204">
                  <c:v>76.342063999999993</c:v>
                </c:pt>
                <c:pt idx="205">
                  <c:v>76.227431999999993</c:v>
                </c:pt>
                <c:pt idx="206">
                  <c:v>76.170105000000007</c:v>
                </c:pt>
                <c:pt idx="207">
                  <c:v>76.198775999999995</c:v>
                </c:pt>
                <c:pt idx="208">
                  <c:v>76.036384999999996</c:v>
                </c:pt>
                <c:pt idx="209">
                  <c:v>76.103249000000005</c:v>
                </c:pt>
                <c:pt idx="210">
                  <c:v>76.315308000000002</c:v>
                </c:pt>
                <c:pt idx="211">
                  <c:v>75.962745999999996</c:v>
                </c:pt>
                <c:pt idx="212">
                  <c:v>75.886536000000007</c:v>
                </c:pt>
                <c:pt idx="213">
                  <c:v>75.734047000000004</c:v>
                </c:pt>
                <c:pt idx="214">
                  <c:v>75.705475000000007</c:v>
                </c:pt>
                <c:pt idx="215">
                  <c:v>75.791229000000001</c:v>
                </c:pt>
                <c:pt idx="216">
                  <c:v>75.629249999999999</c:v>
                </c:pt>
                <c:pt idx="217">
                  <c:v>75.553000999999995</c:v>
                </c:pt>
                <c:pt idx="218">
                  <c:v>75.419585999999995</c:v>
                </c:pt>
                <c:pt idx="219">
                  <c:v>75.476776000000001</c:v>
                </c:pt>
                <c:pt idx="220">
                  <c:v>75.562545999999998</c:v>
                </c:pt>
                <c:pt idx="221">
                  <c:v>75.533935999999997</c:v>
                </c:pt>
                <c:pt idx="222">
                  <c:v>75.524422000000001</c:v>
                </c:pt>
                <c:pt idx="223">
                  <c:v>75.591117999999994</c:v>
                </c:pt>
                <c:pt idx="224">
                  <c:v>75.438652000000005</c:v>
                </c:pt>
                <c:pt idx="225">
                  <c:v>75.591117999999994</c:v>
                </c:pt>
                <c:pt idx="226">
                  <c:v>75.486328</c:v>
                </c:pt>
                <c:pt idx="227">
                  <c:v>75.581588999999994</c:v>
                </c:pt>
                <c:pt idx="228">
                  <c:v>75.695946000000006</c:v>
                </c:pt>
                <c:pt idx="229">
                  <c:v>75.924651999999995</c:v>
                </c:pt>
                <c:pt idx="230">
                  <c:v>75.629249999999999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29-604C-95BB-0A6EA884C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889712"/>
        <c:axId val="181903632"/>
      </c:lineChart>
      <c:dateAx>
        <c:axId val="1818897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903632"/>
        <c:crosses val="autoZero"/>
        <c:auto val="1"/>
        <c:lblOffset val="100"/>
        <c:baseTimeUnit val="days"/>
      </c:dateAx>
      <c:valAx>
        <c:axId val="18190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8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VGT</a:t>
            </a:r>
            <a:r>
              <a:rPr lang="en-US" baseline="0"/>
              <a:t> 2019 vs 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Data!$A$3:$A$233</c:f>
              <c:numCache>
                <c:formatCode>m/d/yy</c:formatCode>
                <c:ptCount val="231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  <c:pt idx="230">
                  <c:v>42371</c:v>
                </c:pt>
              </c:numCache>
            </c:numRef>
          </c:cat>
          <c:val>
            <c:numRef>
              <c:f>Data!$G$3:$G$233</c:f>
              <c:numCache>
                <c:formatCode>0.000</c:formatCode>
                <c:ptCount val="231"/>
                <c:pt idx="0">
                  <c:v>338.10998499999999</c:v>
                </c:pt>
                <c:pt idx="1">
                  <c:v>335.32998700000002</c:v>
                </c:pt>
                <c:pt idx="2">
                  <c:v>333.08999599999999</c:v>
                </c:pt>
                <c:pt idx="3">
                  <c:v>330.64001500000001</c:v>
                </c:pt>
                <c:pt idx="4">
                  <c:v>329.10000600000001</c:v>
                </c:pt>
                <c:pt idx="5">
                  <c:v>325.23998999999998</c:v>
                </c:pt>
                <c:pt idx="6">
                  <c:v>325.02999899999998</c:v>
                </c:pt>
                <c:pt idx="7">
                  <c:v>327.66000400000001</c:v>
                </c:pt>
                <c:pt idx="8">
                  <c:v>324.10998499999999</c:v>
                </c:pt>
                <c:pt idx="9">
                  <c:v>327.51998900000001</c:v>
                </c:pt>
                <c:pt idx="10">
                  <c:v>328.47000100000002</c:v>
                </c:pt>
                <c:pt idx="11">
                  <c:v>325.26998900000001</c:v>
                </c:pt>
                <c:pt idx="12">
                  <c:v>322.73001099999999</c:v>
                </c:pt>
                <c:pt idx="13">
                  <c:v>325.26001000000002</c:v>
                </c:pt>
                <c:pt idx="14">
                  <c:v>317.5</c:v>
                </c:pt>
                <c:pt idx="15">
                  <c:v>324.20001200000002</c:v>
                </c:pt>
                <c:pt idx="16">
                  <c:v>327.61999500000002</c:v>
                </c:pt>
                <c:pt idx="17">
                  <c:v>326.10000600000001</c:v>
                </c:pt>
                <c:pt idx="18">
                  <c:v>316.040009</c:v>
                </c:pt>
                <c:pt idx="19">
                  <c:v>304.01998900000001</c:v>
                </c:pt>
                <c:pt idx="20">
                  <c:v>298.60998499999999</c:v>
                </c:pt>
                <c:pt idx="21">
                  <c:v>297.98998999999998</c:v>
                </c:pt>
                <c:pt idx="22">
                  <c:v>304.88000499999998</c:v>
                </c:pt>
                <c:pt idx="23">
                  <c:v>300.61999500000002</c:v>
                </c:pt>
                <c:pt idx="24">
                  <c:v>313.11999500000002</c:v>
                </c:pt>
                <c:pt idx="25">
                  <c:v>311.72000100000002</c:v>
                </c:pt>
                <c:pt idx="26">
                  <c:v>318.60000600000001</c:v>
                </c:pt>
                <c:pt idx="27">
                  <c:v>318.790009</c:v>
                </c:pt>
                <c:pt idx="28">
                  <c:v>320.05999800000001</c:v>
                </c:pt>
                <c:pt idx="29">
                  <c:v>321.209991</c:v>
                </c:pt>
                <c:pt idx="30">
                  <c:v>320.79998799999998</c:v>
                </c:pt>
                <c:pt idx="31">
                  <c:v>325.77999899999998</c:v>
                </c:pt>
                <c:pt idx="32">
                  <c:v>326.82000699999998</c:v>
                </c:pt>
                <c:pt idx="33">
                  <c:v>328.05999800000001</c:v>
                </c:pt>
                <c:pt idx="34">
                  <c:v>329.91000400000001</c:v>
                </c:pt>
                <c:pt idx="35">
                  <c:v>331.51998900000001</c:v>
                </c:pt>
                <c:pt idx="36">
                  <c:v>323.36999500000002</c:v>
                </c:pt>
                <c:pt idx="37">
                  <c:v>318</c:v>
                </c:pt>
                <c:pt idx="38">
                  <c:v>316.60998499999999</c:v>
                </c:pt>
                <c:pt idx="39">
                  <c:v>310.73001099999999</c:v>
                </c:pt>
                <c:pt idx="40">
                  <c:v>315.07000699999998</c:v>
                </c:pt>
                <c:pt idx="41">
                  <c:v>308.07000699999998</c:v>
                </c:pt>
                <c:pt idx="42">
                  <c:v>315.32998700000002</c:v>
                </c:pt>
                <c:pt idx="43">
                  <c:v>311.45001200000002</c:v>
                </c:pt>
                <c:pt idx="44">
                  <c:v>309.14999399999999</c:v>
                </c:pt>
                <c:pt idx="45">
                  <c:v>310</c:v>
                </c:pt>
                <c:pt idx="46">
                  <c:v>304.35998499999999</c:v>
                </c:pt>
                <c:pt idx="47">
                  <c:v>296.88000499999998</c:v>
                </c:pt>
                <c:pt idx="48">
                  <c:v>295.97000100000002</c:v>
                </c:pt>
                <c:pt idx="49">
                  <c:v>305.08999599999999</c:v>
                </c:pt>
                <c:pt idx="50">
                  <c:v>300.10998499999999</c:v>
                </c:pt>
                <c:pt idx="51">
                  <c:v>297.36999500000002</c:v>
                </c:pt>
                <c:pt idx="52">
                  <c:v>301.79998799999998</c:v>
                </c:pt>
                <c:pt idx="53">
                  <c:v>304.52999899999998</c:v>
                </c:pt>
                <c:pt idx="54">
                  <c:v>309.16000400000001</c:v>
                </c:pt>
                <c:pt idx="55">
                  <c:v>305.82000699999998</c:v>
                </c:pt>
                <c:pt idx="56">
                  <c:v>299.45001200000002</c:v>
                </c:pt>
                <c:pt idx="57">
                  <c:v>301.87298600000003</c:v>
                </c:pt>
                <c:pt idx="58">
                  <c:v>308.37777699999998</c:v>
                </c:pt>
                <c:pt idx="59">
                  <c:v>298.93988000000002</c:v>
                </c:pt>
                <c:pt idx="60">
                  <c:v>312.55798299999998</c:v>
                </c:pt>
                <c:pt idx="61">
                  <c:v>317.60617100000002</c:v>
                </c:pt>
                <c:pt idx="62">
                  <c:v>337.56939699999998</c:v>
                </c:pt>
                <c:pt idx="63">
                  <c:v>335.17498799999998</c:v>
                </c:pt>
                <c:pt idx="64">
                  <c:v>327.38324</c:v>
                </c:pt>
                <c:pt idx="65">
                  <c:v>326.38558999999998</c:v>
                </c:pt>
                <c:pt idx="66">
                  <c:v>323.26290899999998</c:v>
                </c:pt>
                <c:pt idx="67">
                  <c:v>323.46243299999998</c:v>
                </c:pt>
                <c:pt idx="68">
                  <c:v>316.90777600000001</c:v>
                </c:pt>
                <c:pt idx="69">
                  <c:v>315.40133700000001</c:v>
                </c:pt>
                <c:pt idx="70">
                  <c:v>312.85726899999997</c:v>
                </c:pt>
                <c:pt idx="71">
                  <c:v>309.63479599999999</c:v>
                </c:pt>
                <c:pt idx="72">
                  <c:v>305.69406099999998</c:v>
                </c:pt>
                <c:pt idx="73">
                  <c:v>306.17294299999998</c:v>
                </c:pt>
                <c:pt idx="74">
                  <c:v>305.26507600000002</c:v>
                </c:pt>
                <c:pt idx="75">
                  <c:v>302.67114299999997</c:v>
                </c:pt>
                <c:pt idx="76">
                  <c:v>303.41937300000001</c:v>
                </c:pt>
                <c:pt idx="77">
                  <c:v>302.68112200000002</c:v>
                </c:pt>
                <c:pt idx="78">
                  <c:v>296.18633999999997</c:v>
                </c:pt>
                <c:pt idx="79">
                  <c:v>301.52383400000002</c:v>
                </c:pt>
                <c:pt idx="80">
                  <c:v>302.48156699999998</c:v>
                </c:pt>
                <c:pt idx="81">
                  <c:v>307.449951</c:v>
                </c:pt>
                <c:pt idx="82">
                  <c:v>303.78851300000002</c:v>
                </c:pt>
                <c:pt idx="83">
                  <c:v>302.46163899999999</c:v>
                </c:pt>
                <c:pt idx="84">
                  <c:v>301.47393799999998</c:v>
                </c:pt>
                <c:pt idx="85">
                  <c:v>294.58007800000001</c:v>
                </c:pt>
                <c:pt idx="86">
                  <c:v>287.805969</c:v>
                </c:pt>
                <c:pt idx="87">
                  <c:v>286.36932400000001</c:v>
                </c:pt>
                <c:pt idx="88">
                  <c:v>281.55059799999998</c:v>
                </c:pt>
                <c:pt idx="89">
                  <c:v>284.95263699999998</c:v>
                </c:pt>
                <c:pt idx="90">
                  <c:v>280.20373499999999</c:v>
                </c:pt>
                <c:pt idx="91">
                  <c:v>283.86517300000003</c:v>
                </c:pt>
                <c:pt idx="92">
                  <c:v>291.01843300000002</c:v>
                </c:pt>
                <c:pt idx="93">
                  <c:v>288.84350599999999</c:v>
                </c:pt>
                <c:pt idx="94">
                  <c:v>291.65692100000001</c:v>
                </c:pt>
                <c:pt idx="95">
                  <c:v>284.19439699999998</c:v>
                </c:pt>
                <c:pt idx="96">
                  <c:v>282.51831099999998</c:v>
                </c:pt>
                <c:pt idx="97">
                  <c:v>286.12985200000003</c:v>
                </c:pt>
                <c:pt idx="98">
                  <c:v>284.35403400000001</c:v>
                </c:pt>
                <c:pt idx="99">
                  <c:v>280.99191300000001</c:v>
                </c:pt>
                <c:pt idx="100">
                  <c:v>287.55654900000002</c:v>
                </c:pt>
                <c:pt idx="101">
                  <c:v>288.11523399999999</c:v>
                </c:pt>
                <c:pt idx="102">
                  <c:v>286.95794699999999</c:v>
                </c:pt>
                <c:pt idx="103">
                  <c:v>282.05941799999999</c:v>
                </c:pt>
                <c:pt idx="104">
                  <c:v>284.67327899999998</c:v>
                </c:pt>
                <c:pt idx="105">
                  <c:v>280.243652</c:v>
                </c:pt>
                <c:pt idx="106">
                  <c:v>278.71722399999999</c:v>
                </c:pt>
                <c:pt idx="107">
                  <c:v>278.05877700000002</c:v>
                </c:pt>
                <c:pt idx="108">
                  <c:v>273.10037199999999</c:v>
                </c:pt>
                <c:pt idx="109">
                  <c:v>270.34686299999998</c:v>
                </c:pt>
                <c:pt idx="110">
                  <c:v>275.43490600000001</c:v>
                </c:pt>
                <c:pt idx="111">
                  <c:v>271.82336400000003</c:v>
                </c:pt>
                <c:pt idx="112">
                  <c:v>278.10867300000001</c:v>
                </c:pt>
                <c:pt idx="113">
                  <c:v>276.29290800000001</c:v>
                </c:pt>
                <c:pt idx="114">
                  <c:v>271.26965300000001</c:v>
                </c:pt>
                <c:pt idx="115">
                  <c:v>273.08093300000002</c:v>
                </c:pt>
                <c:pt idx="116">
                  <c:v>271.59811400000001</c:v>
                </c:pt>
                <c:pt idx="117">
                  <c:v>271.807098</c:v>
                </c:pt>
                <c:pt idx="118">
                  <c:v>266.20413200000002</c:v>
                </c:pt>
                <c:pt idx="119">
                  <c:v>262.92999300000002</c:v>
                </c:pt>
                <c:pt idx="120">
                  <c:v>259.73538200000002</c:v>
                </c:pt>
                <c:pt idx="121">
                  <c:v>275.429596</c:v>
                </c:pt>
                <c:pt idx="122">
                  <c:v>271.38913000000002</c:v>
                </c:pt>
                <c:pt idx="123">
                  <c:v>270.78204299999999</c:v>
                </c:pt>
                <c:pt idx="124">
                  <c:v>269.13000499999998</c:v>
                </c:pt>
                <c:pt idx="125">
                  <c:v>262.78066999999999</c:v>
                </c:pt>
                <c:pt idx="126">
                  <c:v>265.38812300000001</c:v>
                </c:pt>
                <c:pt idx="127">
                  <c:v>262.939911</c:v>
                </c:pt>
                <c:pt idx="128">
                  <c:v>260.61114500000002</c:v>
                </c:pt>
                <c:pt idx="129">
                  <c:v>259.77517699999999</c:v>
                </c:pt>
                <c:pt idx="130">
                  <c:v>256.57067899999998</c:v>
                </c:pt>
                <c:pt idx="131">
                  <c:v>257.088165</c:v>
                </c:pt>
                <c:pt idx="132">
                  <c:v>255.665054</c:v>
                </c:pt>
                <c:pt idx="133">
                  <c:v>255.485916</c:v>
                </c:pt>
                <c:pt idx="134">
                  <c:v>254.241928</c:v>
                </c:pt>
                <c:pt idx="135">
                  <c:v>257.42654399999998</c:v>
                </c:pt>
                <c:pt idx="136">
                  <c:v>251.66438299999999</c:v>
                </c:pt>
                <c:pt idx="137">
                  <c:v>252.430679</c:v>
                </c:pt>
                <c:pt idx="138">
                  <c:v>246.48936499999999</c:v>
                </c:pt>
                <c:pt idx="139">
                  <c:v>245.04634100000001</c:v>
                </c:pt>
                <c:pt idx="140">
                  <c:v>242.13043200000001</c:v>
                </c:pt>
                <c:pt idx="141">
                  <c:v>246.509277</c:v>
                </c:pt>
                <c:pt idx="142">
                  <c:v>251.923126</c:v>
                </c:pt>
                <c:pt idx="143">
                  <c:v>250.201447</c:v>
                </c:pt>
                <c:pt idx="144">
                  <c:v>246.54908800000001</c:v>
                </c:pt>
                <c:pt idx="145">
                  <c:v>242.190155</c:v>
                </c:pt>
                <c:pt idx="146">
                  <c:v>240.458496</c:v>
                </c:pt>
                <c:pt idx="147">
                  <c:v>236.79620399999999</c:v>
                </c:pt>
                <c:pt idx="148">
                  <c:v>233.92008999999999</c:v>
                </c:pt>
                <c:pt idx="149">
                  <c:v>240.83668499999999</c:v>
                </c:pt>
                <c:pt idx="150">
                  <c:v>242.34938</c:v>
                </c:pt>
                <c:pt idx="151">
                  <c:v>232.42730700000001</c:v>
                </c:pt>
                <c:pt idx="152">
                  <c:v>235.41287199999999</c:v>
                </c:pt>
                <c:pt idx="153">
                  <c:v>232.765671</c:v>
                </c:pt>
                <c:pt idx="154">
                  <c:v>228.277344</c:v>
                </c:pt>
                <c:pt idx="155">
                  <c:v>229.45167499999999</c:v>
                </c:pt>
                <c:pt idx="156">
                  <c:v>221.07214400000001</c:v>
                </c:pt>
                <c:pt idx="157">
                  <c:v>230.54638700000001</c:v>
                </c:pt>
                <c:pt idx="158">
                  <c:v>234.437592</c:v>
                </c:pt>
                <c:pt idx="159">
                  <c:v>230.725525</c:v>
                </c:pt>
                <c:pt idx="160">
                  <c:v>228.356964</c:v>
                </c:pt>
                <c:pt idx="161">
                  <c:v>233.41253699999999</c:v>
                </c:pt>
                <c:pt idx="162">
                  <c:v>224.30651900000001</c:v>
                </c:pt>
                <c:pt idx="163">
                  <c:v>223.798981</c:v>
                </c:pt>
                <c:pt idx="164">
                  <c:v>223.271545</c:v>
                </c:pt>
                <c:pt idx="165">
                  <c:v>217.04161099999999</c:v>
                </c:pt>
                <c:pt idx="166">
                  <c:v>218.70358300000001</c:v>
                </c:pt>
                <c:pt idx="167">
                  <c:v>201.53651400000001</c:v>
                </c:pt>
                <c:pt idx="168">
                  <c:v>204.84054599999999</c:v>
                </c:pt>
                <c:pt idx="169">
                  <c:v>200.90954600000001</c:v>
                </c:pt>
                <c:pt idx="170">
                  <c:v>210.88136299999999</c:v>
                </c:pt>
                <c:pt idx="171">
                  <c:v>215.100998</c:v>
                </c:pt>
                <c:pt idx="172">
                  <c:v>206.91055299999999</c:v>
                </c:pt>
                <c:pt idx="173">
                  <c:v>216.48431400000001</c:v>
                </c:pt>
                <c:pt idx="174">
                  <c:v>203.88516200000001</c:v>
                </c:pt>
                <c:pt idx="175">
                  <c:v>203.78566000000001</c:v>
                </c:pt>
                <c:pt idx="176">
                  <c:v>184.59832800000001</c:v>
                </c:pt>
                <c:pt idx="177">
                  <c:v>186.25035099999999</c:v>
                </c:pt>
                <c:pt idx="178">
                  <c:v>194.062622</c:v>
                </c:pt>
                <c:pt idx="179">
                  <c:v>193.75410500000001</c:v>
                </c:pt>
                <c:pt idx="180">
                  <c:v>200.49157700000001</c:v>
                </c:pt>
                <c:pt idx="181">
                  <c:v>189.09660299999999</c:v>
                </c:pt>
                <c:pt idx="182">
                  <c:v>218.574219</c:v>
                </c:pt>
                <c:pt idx="183">
                  <c:v>196.88896199999999</c:v>
                </c:pt>
                <c:pt idx="184">
                  <c:v>218.375168</c:v>
                </c:pt>
                <c:pt idx="185">
                  <c:v>229.41188</c:v>
                </c:pt>
                <c:pt idx="186">
                  <c:v>215.76675399999999</c:v>
                </c:pt>
                <c:pt idx="187">
                  <c:v>233.78947400000001</c:v>
                </c:pt>
                <c:pt idx="188">
                  <c:v>238.85526999999999</c:v>
                </c:pt>
                <c:pt idx="189">
                  <c:v>246.567947</c:v>
                </c:pt>
                <c:pt idx="190">
                  <c:v>236.90231299999999</c:v>
                </c:pt>
                <c:pt idx="191">
                  <c:v>245.874008</c:v>
                </c:pt>
                <c:pt idx="192">
                  <c:v>233.61102299999999</c:v>
                </c:pt>
                <c:pt idx="193">
                  <c:v>231.578766</c:v>
                </c:pt>
                <c:pt idx="194">
                  <c:v>244.21845999999999</c:v>
                </c:pt>
                <c:pt idx="195">
                  <c:v>243.653381</c:v>
                </c:pt>
                <c:pt idx="196">
                  <c:v>251.653549</c:v>
                </c:pt>
                <c:pt idx="197">
                  <c:v>262.38983200000001</c:v>
                </c:pt>
                <c:pt idx="198">
                  <c:v>268.33795199999997</c:v>
                </c:pt>
                <c:pt idx="199">
                  <c:v>270.84603900000002</c:v>
                </c:pt>
                <c:pt idx="200">
                  <c:v>267.85217299999999</c:v>
                </c:pt>
                <c:pt idx="201">
                  <c:v>268.83355699999998</c:v>
                </c:pt>
                <c:pt idx="202">
                  <c:v>267.75302099999999</c:v>
                </c:pt>
                <c:pt idx="203">
                  <c:v>268.29830900000002</c:v>
                </c:pt>
                <c:pt idx="204">
                  <c:v>265.472961</c:v>
                </c:pt>
                <c:pt idx="205">
                  <c:v>265.95871</c:v>
                </c:pt>
                <c:pt idx="206">
                  <c:v>262.68722500000001</c:v>
                </c:pt>
                <c:pt idx="207">
                  <c:v>265.16564899999997</c:v>
                </c:pt>
                <c:pt idx="208">
                  <c:v>263.05407700000001</c:v>
                </c:pt>
                <c:pt idx="209">
                  <c:v>261.81484999999998</c:v>
                </c:pt>
                <c:pt idx="210">
                  <c:v>255.14308199999999</c:v>
                </c:pt>
                <c:pt idx="211">
                  <c:v>251.98069799999999</c:v>
                </c:pt>
                <c:pt idx="212">
                  <c:v>258.94986</c:v>
                </c:pt>
                <c:pt idx="213">
                  <c:v>256.89779700000003</c:v>
                </c:pt>
                <c:pt idx="214">
                  <c:v>256.64004499999999</c:v>
                </c:pt>
                <c:pt idx="215">
                  <c:v>251.85183699999999</c:v>
                </c:pt>
                <c:pt idx="216">
                  <c:v>258.00808699999999</c:v>
                </c:pt>
                <c:pt idx="217">
                  <c:v>259.34637500000002</c:v>
                </c:pt>
                <c:pt idx="218">
                  <c:v>258.06759599999998</c:v>
                </c:pt>
                <c:pt idx="219">
                  <c:v>257.00683600000002</c:v>
                </c:pt>
                <c:pt idx="220">
                  <c:v>257.38354500000003</c:v>
                </c:pt>
                <c:pt idx="221">
                  <c:v>255.866806</c:v>
                </c:pt>
                <c:pt idx="222">
                  <c:v>252.40696700000001</c:v>
                </c:pt>
                <c:pt idx="223">
                  <c:v>252.198792</c:v>
                </c:pt>
                <c:pt idx="224">
                  <c:v>253.54702800000001</c:v>
                </c:pt>
                <c:pt idx="225">
                  <c:v>250.19628900000001</c:v>
                </c:pt>
                <c:pt idx="226">
                  <c:v>250.741501</c:v>
                </c:pt>
                <c:pt idx="227">
                  <c:v>247.955826</c:v>
                </c:pt>
                <c:pt idx="228">
                  <c:v>245.36842300000001</c:v>
                </c:pt>
                <c:pt idx="229">
                  <c:v>245.39814799999999</c:v>
                </c:pt>
                <c:pt idx="230">
                  <c:v>244.585251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2D-E147-B055-C5FF0D1D2729}"/>
            </c:ext>
          </c:extLst>
        </c:ser>
        <c:ser>
          <c:idx val="1"/>
          <c:order val="1"/>
          <c:tx>
            <c:v>2019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Data!$A$3:$A$233</c:f>
              <c:numCache>
                <c:formatCode>m/d/yy</c:formatCode>
                <c:ptCount val="231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  <c:pt idx="230">
                  <c:v>42371</c:v>
                </c:pt>
              </c:numCache>
            </c:numRef>
          </c:cat>
          <c:val>
            <c:numRef>
              <c:f>Data!$S$3:$S$233</c:f>
              <c:numCache>
                <c:formatCode>0.000</c:formatCode>
                <c:ptCount val="231"/>
                <c:pt idx="0">
                  <c:v>233.46894800000001</c:v>
                </c:pt>
                <c:pt idx="1">
                  <c:v>234.457596</c:v>
                </c:pt>
                <c:pt idx="2">
                  <c:v>233.01417499999999</c:v>
                </c:pt>
                <c:pt idx="3">
                  <c:v>232.885651</c:v>
                </c:pt>
                <c:pt idx="4">
                  <c:v>229.514374</c:v>
                </c:pt>
                <c:pt idx="5">
                  <c:v>229.57368500000001</c:v>
                </c:pt>
                <c:pt idx="6">
                  <c:v>230.829285</c:v>
                </c:pt>
                <c:pt idx="7">
                  <c:v>232.04531900000001</c:v>
                </c:pt>
                <c:pt idx="8">
                  <c:v>231.28405799999999</c:v>
                </c:pt>
                <c:pt idx="9">
                  <c:v>230.740295</c:v>
                </c:pt>
                <c:pt idx="10">
                  <c:v>228.83221399999999</c:v>
                </c:pt>
                <c:pt idx="11">
                  <c:v>229.10902400000001</c:v>
                </c:pt>
                <c:pt idx="12">
                  <c:v>228.59492499999999</c:v>
                </c:pt>
                <c:pt idx="13">
                  <c:v>227.87321499999999</c:v>
                </c:pt>
                <c:pt idx="14">
                  <c:v>227.58651699999999</c:v>
                </c:pt>
                <c:pt idx="15">
                  <c:v>226.37048300000001</c:v>
                </c:pt>
                <c:pt idx="16">
                  <c:v>224.551376</c:v>
                </c:pt>
                <c:pt idx="17">
                  <c:v>224.778763</c:v>
                </c:pt>
                <c:pt idx="18">
                  <c:v>224.996262</c:v>
                </c:pt>
                <c:pt idx="19">
                  <c:v>223.97796600000001</c:v>
                </c:pt>
                <c:pt idx="20">
                  <c:v>221.10101299999999</c:v>
                </c:pt>
                <c:pt idx="21">
                  <c:v>221.35803200000001</c:v>
                </c:pt>
                <c:pt idx="22">
                  <c:v>219.87506099999999</c:v>
                </c:pt>
                <c:pt idx="23">
                  <c:v>221.67439300000001</c:v>
                </c:pt>
                <c:pt idx="24">
                  <c:v>219.163239</c:v>
                </c:pt>
                <c:pt idx="25">
                  <c:v>216.55320699999999</c:v>
                </c:pt>
                <c:pt idx="26">
                  <c:v>213.29066499999999</c:v>
                </c:pt>
                <c:pt idx="27">
                  <c:v>213.073196</c:v>
                </c:pt>
                <c:pt idx="28">
                  <c:v>215.99955700000001</c:v>
                </c:pt>
                <c:pt idx="29">
                  <c:v>213.854218</c:v>
                </c:pt>
                <c:pt idx="30">
                  <c:v>216.13797</c:v>
                </c:pt>
                <c:pt idx="31">
                  <c:v>216.345596</c:v>
                </c:pt>
                <c:pt idx="32">
                  <c:v>218.253693</c:v>
                </c:pt>
                <c:pt idx="33">
                  <c:v>216.00945999999999</c:v>
                </c:pt>
                <c:pt idx="34">
                  <c:v>216.01933299999999</c:v>
                </c:pt>
                <c:pt idx="35">
                  <c:v>212.90512100000001</c:v>
                </c:pt>
                <c:pt idx="36">
                  <c:v>211.62974500000001</c:v>
                </c:pt>
                <c:pt idx="37">
                  <c:v>208.65394599999999</c:v>
                </c:pt>
                <c:pt idx="38">
                  <c:v>212.78645299999999</c:v>
                </c:pt>
                <c:pt idx="39">
                  <c:v>213.45874000000001</c:v>
                </c:pt>
                <c:pt idx="40">
                  <c:v>209.909515</c:v>
                </c:pt>
                <c:pt idx="41">
                  <c:v>207.23026999999999</c:v>
                </c:pt>
                <c:pt idx="42">
                  <c:v>211.184845</c:v>
                </c:pt>
                <c:pt idx="43">
                  <c:v>213.10282900000001</c:v>
                </c:pt>
                <c:pt idx="44">
                  <c:v>210.79930100000001</c:v>
                </c:pt>
                <c:pt idx="45">
                  <c:v>213.90364099999999</c:v>
                </c:pt>
                <c:pt idx="46">
                  <c:v>213.70195000000001</c:v>
                </c:pt>
                <c:pt idx="47">
                  <c:v>211.180756</c:v>
                </c:pt>
                <c:pt idx="48">
                  <c:v>213.593628</c:v>
                </c:pt>
                <c:pt idx="49">
                  <c:v>213.12089499999999</c:v>
                </c:pt>
                <c:pt idx="50">
                  <c:v>215.40574599999999</c:v>
                </c:pt>
                <c:pt idx="51">
                  <c:v>214.92317199999999</c:v>
                </c:pt>
                <c:pt idx="52">
                  <c:v>214.804993</c:v>
                </c:pt>
                <c:pt idx="53">
                  <c:v>214.03680399999999</c:v>
                </c:pt>
                <c:pt idx="54">
                  <c:v>214.24359100000001</c:v>
                </c:pt>
                <c:pt idx="55">
                  <c:v>215.77014199999999</c:v>
                </c:pt>
                <c:pt idx="56">
                  <c:v>214.76559399999999</c:v>
                </c:pt>
                <c:pt idx="57">
                  <c:v>212.579239</c:v>
                </c:pt>
                <c:pt idx="58">
                  <c:v>213.642853</c:v>
                </c:pt>
                <c:pt idx="59">
                  <c:v>215.29740899999999</c:v>
                </c:pt>
                <c:pt idx="60">
                  <c:v>215.602722</c:v>
                </c:pt>
                <c:pt idx="61">
                  <c:v>211.32849100000001</c:v>
                </c:pt>
                <c:pt idx="62">
                  <c:v>207.73376500000001</c:v>
                </c:pt>
                <c:pt idx="63">
                  <c:v>210.32392899999999</c:v>
                </c:pt>
                <c:pt idx="64">
                  <c:v>210.46182300000001</c:v>
                </c:pt>
                <c:pt idx="65">
                  <c:v>206.817871</c:v>
                </c:pt>
                <c:pt idx="66">
                  <c:v>206.71937600000001</c:v>
                </c:pt>
                <c:pt idx="67">
                  <c:v>207.23152200000001</c:v>
                </c:pt>
                <c:pt idx="68">
                  <c:v>204.641357</c:v>
                </c:pt>
                <c:pt idx="69">
                  <c:v>211.387573</c:v>
                </c:pt>
                <c:pt idx="70">
                  <c:v>211.889816</c:v>
                </c:pt>
                <c:pt idx="71">
                  <c:v>209.46710200000001</c:v>
                </c:pt>
                <c:pt idx="72">
                  <c:v>210.402725</c:v>
                </c:pt>
                <c:pt idx="73">
                  <c:v>207.33982800000001</c:v>
                </c:pt>
                <c:pt idx="74">
                  <c:v>203.67622399999999</c:v>
                </c:pt>
                <c:pt idx="75">
                  <c:v>204.080017</c:v>
                </c:pt>
                <c:pt idx="76">
                  <c:v>210.55043000000001</c:v>
                </c:pt>
                <c:pt idx="77">
                  <c:v>205.60652200000001</c:v>
                </c:pt>
                <c:pt idx="78">
                  <c:v>208.37391700000001</c:v>
                </c:pt>
                <c:pt idx="79">
                  <c:v>210.776962</c:v>
                </c:pt>
                <c:pt idx="80">
                  <c:v>205.685318</c:v>
                </c:pt>
                <c:pt idx="81">
                  <c:v>204.286789</c:v>
                </c:pt>
                <c:pt idx="82">
                  <c:v>201.34213299999999</c:v>
                </c:pt>
                <c:pt idx="83">
                  <c:v>209.969391</c:v>
                </c:pt>
                <c:pt idx="84">
                  <c:v>213.95803799999999</c:v>
                </c:pt>
                <c:pt idx="85">
                  <c:v>215.04135099999999</c:v>
                </c:pt>
                <c:pt idx="86">
                  <c:v>218.22241199999999</c:v>
                </c:pt>
                <c:pt idx="87">
                  <c:v>219.55195599999999</c:v>
                </c:pt>
                <c:pt idx="88">
                  <c:v>219.89665199999999</c:v>
                </c:pt>
                <c:pt idx="89">
                  <c:v>218.37998999999999</c:v>
                </c:pt>
                <c:pt idx="90">
                  <c:v>219.936035</c:v>
                </c:pt>
                <c:pt idx="91">
                  <c:v>217.897415</c:v>
                </c:pt>
                <c:pt idx="92">
                  <c:v>216.666336</c:v>
                </c:pt>
                <c:pt idx="93">
                  <c:v>214.34210200000001</c:v>
                </c:pt>
                <c:pt idx="94">
                  <c:v>215.514084</c:v>
                </c:pt>
                <c:pt idx="95">
                  <c:v>213.99740600000001</c:v>
                </c:pt>
                <c:pt idx="96">
                  <c:v>214.51937899999999</c:v>
                </c:pt>
                <c:pt idx="97">
                  <c:v>216.351181</c:v>
                </c:pt>
                <c:pt idx="98">
                  <c:v>215.81938199999999</c:v>
                </c:pt>
                <c:pt idx="99">
                  <c:v>214.10574299999999</c:v>
                </c:pt>
                <c:pt idx="100">
                  <c:v>213.396637</c:v>
                </c:pt>
                <c:pt idx="101">
                  <c:v>211.77165199999999</c:v>
                </c:pt>
                <c:pt idx="102">
                  <c:v>210.97392300000001</c:v>
                </c:pt>
                <c:pt idx="103">
                  <c:v>212.54969800000001</c:v>
                </c:pt>
                <c:pt idx="104">
                  <c:v>212.87468000000001</c:v>
                </c:pt>
                <c:pt idx="105">
                  <c:v>211.35801699999999</c:v>
                </c:pt>
                <c:pt idx="106">
                  <c:v>210.73756399999999</c:v>
                </c:pt>
                <c:pt idx="107">
                  <c:v>207.69438199999999</c:v>
                </c:pt>
                <c:pt idx="108">
                  <c:v>207.29058800000001</c:v>
                </c:pt>
                <c:pt idx="109">
                  <c:v>206.335297</c:v>
                </c:pt>
                <c:pt idx="110">
                  <c:v>204.375473</c:v>
                </c:pt>
                <c:pt idx="111">
                  <c:v>208.01939400000001</c:v>
                </c:pt>
                <c:pt idx="112">
                  <c:v>208.19664</c:v>
                </c:pt>
                <c:pt idx="113">
                  <c:v>209.30165099999999</c:v>
                </c:pt>
                <c:pt idx="114">
                  <c:v>206.45416299999999</c:v>
                </c:pt>
                <c:pt idx="115">
                  <c:v>205.46244799999999</c:v>
                </c:pt>
                <c:pt idx="116">
                  <c:v>202.07487499999999</c:v>
                </c:pt>
                <c:pt idx="117">
                  <c:v>201.67231799999999</c:v>
                </c:pt>
                <c:pt idx="118">
                  <c:v>203.498627</c:v>
                </c:pt>
                <c:pt idx="119">
                  <c:v>202.90948499999999</c:v>
                </c:pt>
                <c:pt idx="120">
                  <c:v>203.79319799999999</c:v>
                </c:pt>
                <c:pt idx="121">
                  <c:v>204.03869599999999</c:v>
                </c:pt>
                <c:pt idx="122">
                  <c:v>201.829407</c:v>
                </c:pt>
                <c:pt idx="123">
                  <c:v>198.36329699999999</c:v>
                </c:pt>
                <c:pt idx="124">
                  <c:v>196.19332900000001</c:v>
                </c:pt>
                <c:pt idx="125">
                  <c:v>193.689438</c:v>
                </c:pt>
                <c:pt idx="126">
                  <c:v>187.46421799999999</c:v>
                </c:pt>
                <c:pt idx="127">
                  <c:v>190.940155</c:v>
                </c:pt>
                <c:pt idx="128">
                  <c:v>194.062592</c:v>
                </c:pt>
                <c:pt idx="129">
                  <c:v>192.92358400000001</c:v>
                </c:pt>
                <c:pt idx="130">
                  <c:v>194.229477</c:v>
                </c:pt>
                <c:pt idx="131">
                  <c:v>194.838257</c:v>
                </c:pt>
                <c:pt idx="132">
                  <c:v>194.681183</c:v>
                </c:pt>
                <c:pt idx="133">
                  <c:v>198.284775</c:v>
                </c:pt>
                <c:pt idx="134">
                  <c:v>199.49246199999999</c:v>
                </c:pt>
                <c:pt idx="135">
                  <c:v>196.802063</c:v>
                </c:pt>
                <c:pt idx="136">
                  <c:v>200.30746500000001</c:v>
                </c:pt>
                <c:pt idx="137">
                  <c:v>202.320358</c:v>
                </c:pt>
                <c:pt idx="138">
                  <c:v>200.24854999999999</c:v>
                </c:pt>
                <c:pt idx="139">
                  <c:v>198.216003</c:v>
                </c:pt>
                <c:pt idx="140">
                  <c:v>194.94628900000001</c:v>
                </c:pt>
                <c:pt idx="141">
                  <c:v>202.811295</c:v>
                </c:pt>
                <c:pt idx="142">
                  <c:v>202.24179100000001</c:v>
                </c:pt>
                <c:pt idx="143">
                  <c:v>203.60665900000001</c:v>
                </c:pt>
                <c:pt idx="144">
                  <c:v>203.97976700000001</c:v>
                </c:pt>
                <c:pt idx="145">
                  <c:v>208.40812700000001</c:v>
                </c:pt>
                <c:pt idx="146">
                  <c:v>209.822067</c:v>
                </c:pt>
                <c:pt idx="147">
                  <c:v>207.77973900000001</c:v>
                </c:pt>
                <c:pt idx="148">
                  <c:v>208.741974</c:v>
                </c:pt>
                <c:pt idx="149">
                  <c:v>209.54714999999999</c:v>
                </c:pt>
                <c:pt idx="150">
                  <c:v>209.17401100000001</c:v>
                </c:pt>
                <c:pt idx="151">
                  <c:v>209.03654499999999</c:v>
                </c:pt>
                <c:pt idx="152">
                  <c:v>209.47839400000001</c:v>
                </c:pt>
                <c:pt idx="153">
                  <c:v>209.74350000000001</c:v>
                </c:pt>
                <c:pt idx="154">
                  <c:v>209.606064</c:v>
                </c:pt>
                <c:pt idx="155">
                  <c:v>207.22001599999999</c:v>
                </c:pt>
                <c:pt idx="156">
                  <c:v>206.58180200000001</c:v>
                </c:pt>
                <c:pt idx="157">
                  <c:v>206.20869400000001</c:v>
                </c:pt>
                <c:pt idx="158">
                  <c:v>205.47224399999999</c:v>
                </c:pt>
                <c:pt idx="159">
                  <c:v>204.58854700000001</c:v>
                </c:pt>
                <c:pt idx="160">
                  <c:v>204.58854700000001</c:v>
                </c:pt>
                <c:pt idx="161">
                  <c:v>203.272797</c:v>
                </c:pt>
                <c:pt idx="162">
                  <c:v>203.37097199999999</c:v>
                </c:pt>
                <c:pt idx="163">
                  <c:v>201.760651</c:v>
                </c:pt>
                <c:pt idx="164">
                  <c:v>202.69348099999999</c:v>
                </c:pt>
                <c:pt idx="165">
                  <c:v>201.888306</c:v>
                </c:pt>
                <c:pt idx="166">
                  <c:v>200.93589800000001</c:v>
                </c:pt>
                <c:pt idx="167">
                  <c:v>202.01597599999999</c:v>
                </c:pt>
                <c:pt idx="168">
                  <c:v>200.32710299999999</c:v>
                </c:pt>
                <c:pt idx="169">
                  <c:v>199.757599</c:v>
                </c:pt>
                <c:pt idx="170">
                  <c:v>196.99847399999999</c:v>
                </c:pt>
                <c:pt idx="171">
                  <c:v>195.02484100000001</c:v>
                </c:pt>
                <c:pt idx="172">
                  <c:v>194.209869</c:v>
                </c:pt>
                <c:pt idx="173">
                  <c:v>195.43722500000001</c:v>
                </c:pt>
                <c:pt idx="174">
                  <c:v>194.308075</c:v>
                </c:pt>
                <c:pt idx="175">
                  <c:v>195.10337799999999</c:v>
                </c:pt>
                <c:pt idx="176">
                  <c:v>200.18963600000001</c:v>
                </c:pt>
                <c:pt idx="177">
                  <c:v>195.32235700000001</c:v>
                </c:pt>
                <c:pt idx="178">
                  <c:v>195.91952499999999</c:v>
                </c:pt>
                <c:pt idx="179">
                  <c:v>195.44963100000001</c:v>
                </c:pt>
                <c:pt idx="180">
                  <c:v>194.70562699999999</c:v>
                </c:pt>
                <c:pt idx="181">
                  <c:v>192.54209900000001</c:v>
                </c:pt>
                <c:pt idx="182">
                  <c:v>192.16029399999999</c:v>
                </c:pt>
                <c:pt idx="183">
                  <c:v>190.96598800000001</c:v>
                </c:pt>
                <c:pt idx="184">
                  <c:v>190.02616900000001</c:v>
                </c:pt>
                <c:pt idx="185">
                  <c:v>185.94390899999999</c:v>
                </c:pt>
                <c:pt idx="186">
                  <c:v>185.92433199999999</c:v>
                </c:pt>
                <c:pt idx="187">
                  <c:v>187.54942299999999</c:v>
                </c:pt>
                <c:pt idx="188">
                  <c:v>188.77311700000001</c:v>
                </c:pt>
                <c:pt idx="189">
                  <c:v>189.40943899999999</c:v>
                </c:pt>
                <c:pt idx="190">
                  <c:v>190.50588999999999</c:v>
                </c:pt>
                <c:pt idx="191">
                  <c:v>189.29196200000001</c:v>
                </c:pt>
                <c:pt idx="192">
                  <c:v>189.89892599999999</c:v>
                </c:pt>
                <c:pt idx="193">
                  <c:v>189.89892599999999</c:v>
                </c:pt>
                <c:pt idx="194">
                  <c:v>189.59544399999999</c:v>
                </c:pt>
                <c:pt idx="195">
                  <c:v>188.714371</c:v>
                </c:pt>
                <c:pt idx="196">
                  <c:v>186.22779800000001</c:v>
                </c:pt>
                <c:pt idx="197">
                  <c:v>186.26696799999999</c:v>
                </c:pt>
                <c:pt idx="198">
                  <c:v>186.00264000000001</c:v>
                </c:pt>
                <c:pt idx="199">
                  <c:v>185.85580400000001</c:v>
                </c:pt>
                <c:pt idx="200">
                  <c:v>184.44610599999999</c:v>
                </c:pt>
                <c:pt idx="201">
                  <c:v>184.015366</c:v>
                </c:pt>
                <c:pt idx="202">
                  <c:v>183.731461</c:v>
                </c:pt>
                <c:pt idx="203">
                  <c:v>181.274261</c:v>
                </c:pt>
                <c:pt idx="204">
                  <c:v>181.176376</c:v>
                </c:pt>
                <c:pt idx="205">
                  <c:v>180.01142899999999</c:v>
                </c:pt>
                <c:pt idx="206">
                  <c:v>182.47837799999999</c:v>
                </c:pt>
                <c:pt idx="207">
                  <c:v>181.842072</c:v>
                </c:pt>
                <c:pt idx="208">
                  <c:v>180.35403400000001</c:v>
                </c:pt>
                <c:pt idx="209">
                  <c:v>177.56402600000001</c:v>
                </c:pt>
                <c:pt idx="210">
                  <c:v>176.369675</c:v>
                </c:pt>
                <c:pt idx="211">
                  <c:v>176.00747699999999</c:v>
                </c:pt>
                <c:pt idx="212">
                  <c:v>171.09307899999999</c:v>
                </c:pt>
                <c:pt idx="213">
                  <c:v>172.82583600000001</c:v>
                </c:pt>
                <c:pt idx="214">
                  <c:v>175.008926</c:v>
                </c:pt>
                <c:pt idx="215">
                  <c:v>172.33633399999999</c:v>
                </c:pt>
                <c:pt idx="216">
                  <c:v>170.58401499999999</c:v>
                </c:pt>
                <c:pt idx="217">
                  <c:v>170.18263200000001</c:v>
                </c:pt>
                <c:pt idx="218">
                  <c:v>173.031418</c:v>
                </c:pt>
                <c:pt idx="219">
                  <c:v>170.49591100000001</c:v>
                </c:pt>
                <c:pt idx="220">
                  <c:v>169.20367400000001</c:v>
                </c:pt>
                <c:pt idx="221">
                  <c:v>169.027466</c:v>
                </c:pt>
                <c:pt idx="222">
                  <c:v>166.57028199999999</c:v>
                </c:pt>
                <c:pt idx="223">
                  <c:v>168.234512</c:v>
                </c:pt>
                <c:pt idx="224">
                  <c:v>168.332413</c:v>
                </c:pt>
                <c:pt idx="225">
                  <c:v>167.54924</c:v>
                </c:pt>
                <c:pt idx="226">
                  <c:v>165.48361199999999</c:v>
                </c:pt>
                <c:pt idx="227">
                  <c:v>163.907501</c:v>
                </c:pt>
                <c:pt idx="228">
                  <c:v>162.096405</c:v>
                </c:pt>
                <c:pt idx="229">
                  <c:v>155.34158300000001</c:v>
                </c:pt>
                <c:pt idx="230">
                  <c:v>154.83000000000001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2D-E147-B055-C5FF0D1D2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910592"/>
        <c:axId val="141075696"/>
      </c:lineChart>
      <c:dateAx>
        <c:axId val="19091059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75696"/>
        <c:crosses val="autoZero"/>
        <c:auto val="1"/>
        <c:lblOffset val="100"/>
        <c:baseTimeUnit val="days"/>
      </c:dateAx>
      <c:valAx>
        <c:axId val="14107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91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XNTK</a:t>
            </a:r>
            <a:r>
              <a:rPr lang="en-US" baseline="0"/>
              <a:t> 2019 vs 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Data!$A$3:$A$233</c:f>
              <c:numCache>
                <c:formatCode>m/d/yy</c:formatCode>
                <c:ptCount val="231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  <c:pt idx="230">
                  <c:v>42371</c:v>
                </c:pt>
              </c:numCache>
            </c:numRef>
          </c:cat>
          <c:val>
            <c:numRef>
              <c:f>Data!$H$3:$H$233</c:f>
              <c:numCache>
                <c:formatCode>0.000</c:formatCode>
                <c:ptCount val="231"/>
                <c:pt idx="0">
                  <c:v>133.66999799999999</c:v>
                </c:pt>
                <c:pt idx="1">
                  <c:v>134.25</c:v>
                </c:pt>
                <c:pt idx="2">
                  <c:v>132.229996</c:v>
                </c:pt>
                <c:pt idx="3">
                  <c:v>132.449997</c:v>
                </c:pt>
                <c:pt idx="4">
                  <c:v>130.820007</c:v>
                </c:pt>
                <c:pt idx="5">
                  <c:v>130.13000500000001</c:v>
                </c:pt>
                <c:pt idx="6">
                  <c:v>128.05999800000001</c:v>
                </c:pt>
                <c:pt idx="7">
                  <c:v>126.660004</c:v>
                </c:pt>
                <c:pt idx="8">
                  <c:v>127.699997</c:v>
                </c:pt>
                <c:pt idx="9">
                  <c:v>126.160004</c:v>
                </c:pt>
                <c:pt idx="10">
                  <c:v>125.41999800000001</c:v>
                </c:pt>
                <c:pt idx="11">
                  <c:v>124.610001</c:v>
                </c:pt>
                <c:pt idx="12">
                  <c:v>123.739998</c:v>
                </c:pt>
                <c:pt idx="13">
                  <c:v>122.41999800000001</c:v>
                </c:pt>
                <c:pt idx="14">
                  <c:v>123.19000200000001</c:v>
                </c:pt>
                <c:pt idx="15">
                  <c:v>119.959999</c:v>
                </c:pt>
                <c:pt idx="16">
                  <c:v>123.41999800000001</c:v>
                </c:pt>
                <c:pt idx="17">
                  <c:v>126.550003</c:v>
                </c:pt>
                <c:pt idx="18">
                  <c:v>126.089996</c:v>
                </c:pt>
                <c:pt idx="19">
                  <c:v>121.970001</c:v>
                </c:pt>
                <c:pt idx="20">
                  <c:v>117.769997</c:v>
                </c:pt>
                <c:pt idx="21">
                  <c:v>115.239998</c:v>
                </c:pt>
                <c:pt idx="22">
                  <c:v>114.870003</c:v>
                </c:pt>
                <c:pt idx="23">
                  <c:v>118.050003</c:v>
                </c:pt>
                <c:pt idx="24">
                  <c:v>116.010002</c:v>
                </c:pt>
                <c:pt idx="25">
                  <c:v>120.43</c:v>
                </c:pt>
                <c:pt idx="26">
                  <c:v>119.610001</c:v>
                </c:pt>
                <c:pt idx="27">
                  <c:v>121.650002</c:v>
                </c:pt>
                <c:pt idx="28">
                  <c:v>121.33000199999999</c:v>
                </c:pt>
                <c:pt idx="29">
                  <c:v>121.889999</c:v>
                </c:pt>
                <c:pt idx="30">
                  <c:v>122.480003</c:v>
                </c:pt>
                <c:pt idx="31">
                  <c:v>122.449997</c:v>
                </c:pt>
                <c:pt idx="32">
                  <c:v>123.879997</c:v>
                </c:pt>
                <c:pt idx="33">
                  <c:v>124.489998</c:v>
                </c:pt>
                <c:pt idx="34">
                  <c:v>125.849998</c:v>
                </c:pt>
                <c:pt idx="35">
                  <c:v>126.269997</c:v>
                </c:pt>
                <c:pt idx="36">
                  <c:v>125.989998</c:v>
                </c:pt>
                <c:pt idx="37">
                  <c:v>123.360001</c:v>
                </c:pt>
                <c:pt idx="38">
                  <c:v>121.879997</c:v>
                </c:pt>
                <c:pt idx="39">
                  <c:v>121.279999</c:v>
                </c:pt>
                <c:pt idx="40">
                  <c:v>118.599998</c:v>
                </c:pt>
                <c:pt idx="41">
                  <c:v>120.08000199999999</c:v>
                </c:pt>
                <c:pt idx="42">
                  <c:v>117.290001</c:v>
                </c:pt>
                <c:pt idx="43">
                  <c:v>121.139999</c:v>
                </c:pt>
                <c:pt idx="44">
                  <c:v>118.709999</c:v>
                </c:pt>
                <c:pt idx="45">
                  <c:v>117.83000199999999</c:v>
                </c:pt>
                <c:pt idx="46">
                  <c:v>117.41999800000001</c:v>
                </c:pt>
                <c:pt idx="47">
                  <c:v>115.269997</c:v>
                </c:pt>
                <c:pt idx="48">
                  <c:v>112.510002</c:v>
                </c:pt>
                <c:pt idx="49">
                  <c:v>111.860001</c:v>
                </c:pt>
                <c:pt idx="50">
                  <c:v>116.07</c:v>
                </c:pt>
                <c:pt idx="51">
                  <c:v>115.379997</c:v>
                </c:pt>
                <c:pt idx="52">
                  <c:v>114.464996</c:v>
                </c:pt>
                <c:pt idx="53">
                  <c:v>114.714851</c:v>
                </c:pt>
                <c:pt idx="54">
                  <c:v>116.34393300000001</c:v>
                </c:pt>
                <c:pt idx="55">
                  <c:v>118.37278000000001</c:v>
                </c:pt>
                <c:pt idx="56">
                  <c:v>115.814232</c:v>
                </c:pt>
                <c:pt idx="57">
                  <c:v>112.616051</c:v>
                </c:pt>
                <c:pt idx="58">
                  <c:v>113.17572800000001</c:v>
                </c:pt>
                <c:pt idx="59">
                  <c:v>114.784813</c:v>
                </c:pt>
                <c:pt idx="60">
                  <c:v>111.02694700000001</c:v>
                </c:pt>
                <c:pt idx="61">
                  <c:v>118.332802</c:v>
                </c:pt>
                <c:pt idx="62">
                  <c:v>119.80197099999999</c:v>
                </c:pt>
                <c:pt idx="63">
                  <c:v>126.62809</c:v>
                </c:pt>
                <c:pt idx="64">
                  <c:v>126.52814499999999</c:v>
                </c:pt>
                <c:pt idx="65">
                  <c:v>124.62921900000001</c:v>
                </c:pt>
                <c:pt idx="66">
                  <c:v>122.96017500000001</c:v>
                </c:pt>
                <c:pt idx="67">
                  <c:v>121.870796</c:v>
                </c:pt>
                <c:pt idx="68">
                  <c:v>122.590385</c:v>
                </c:pt>
                <c:pt idx="69">
                  <c:v>118.292824</c:v>
                </c:pt>
                <c:pt idx="70">
                  <c:v>116.72371699999999</c:v>
                </c:pt>
                <c:pt idx="71">
                  <c:v>116.114059</c:v>
                </c:pt>
                <c:pt idx="72">
                  <c:v>115.534386</c:v>
                </c:pt>
                <c:pt idx="73">
                  <c:v>113.885323</c:v>
                </c:pt>
                <c:pt idx="74">
                  <c:v>114.175163</c:v>
                </c:pt>
                <c:pt idx="75">
                  <c:v>113.02581000000001</c:v>
                </c:pt>
                <c:pt idx="76">
                  <c:v>110.397308</c:v>
                </c:pt>
                <c:pt idx="77">
                  <c:v>110.637169</c:v>
                </c:pt>
                <c:pt idx="78">
                  <c:v>110.66716</c:v>
                </c:pt>
                <c:pt idx="79">
                  <c:v>107.13915299999999</c:v>
                </c:pt>
                <c:pt idx="80">
                  <c:v>109.277939</c:v>
                </c:pt>
                <c:pt idx="81">
                  <c:v>109.967552</c:v>
                </c:pt>
                <c:pt idx="82">
                  <c:v>112.01638800000001</c:v>
                </c:pt>
                <c:pt idx="83">
                  <c:v>111.41673299999999</c:v>
                </c:pt>
                <c:pt idx="84">
                  <c:v>111.08691399999999</c:v>
                </c:pt>
                <c:pt idx="85">
                  <c:v>110.057503</c:v>
                </c:pt>
                <c:pt idx="86">
                  <c:v>107.938705</c:v>
                </c:pt>
                <c:pt idx="87">
                  <c:v>107.71882600000001</c:v>
                </c:pt>
                <c:pt idx="88">
                  <c:v>107.458977</c:v>
                </c:pt>
                <c:pt idx="89">
                  <c:v>105.28021200000001</c:v>
                </c:pt>
                <c:pt idx="90">
                  <c:v>107.039215</c:v>
                </c:pt>
                <c:pt idx="91">
                  <c:v>104.040916</c:v>
                </c:pt>
                <c:pt idx="92">
                  <c:v>105.090324</c:v>
                </c:pt>
                <c:pt idx="93">
                  <c:v>107.66886100000001</c:v>
                </c:pt>
                <c:pt idx="94">
                  <c:v>107.11917099999999</c:v>
                </c:pt>
                <c:pt idx="95">
                  <c:v>108.94813499999999</c:v>
                </c:pt>
                <c:pt idx="96">
                  <c:v>104.900429</c:v>
                </c:pt>
                <c:pt idx="97">
                  <c:v>104.800484</c:v>
                </c:pt>
                <c:pt idx="98">
                  <c:v>105.959824</c:v>
                </c:pt>
                <c:pt idx="99">
                  <c:v>105.89986399999999</c:v>
                </c:pt>
                <c:pt idx="100">
                  <c:v>105.070328</c:v>
                </c:pt>
                <c:pt idx="101">
                  <c:v>108.428421</c:v>
                </c:pt>
                <c:pt idx="102">
                  <c:v>107.339043</c:v>
                </c:pt>
                <c:pt idx="103">
                  <c:v>105.819908</c:v>
                </c:pt>
                <c:pt idx="104">
                  <c:v>104.140854</c:v>
                </c:pt>
                <c:pt idx="105">
                  <c:v>104.930412</c:v>
                </c:pt>
                <c:pt idx="106">
                  <c:v>101.882149</c:v>
                </c:pt>
                <c:pt idx="107">
                  <c:v>100.65284</c:v>
                </c:pt>
                <c:pt idx="108">
                  <c:v>99.313605999999993</c:v>
                </c:pt>
                <c:pt idx="109">
                  <c:v>96.984924000000007</c:v>
                </c:pt>
                <c:pt idx="110">
                  <c:v>96.225357000000002</c:v>
                </c:pt>
                <c:pt idx="111">
                  <c:v>98.194237000000001</c:v>
                </c:pt>
                <c:pt idx="112">
                  <c:v>97.214789999999994</c:v>
                </c:pt>
                <c:pt idx="113">
                  <c:v>99.203666999999996</c:v>
                </c:pt>
                <c:pt idx="114">
                  <c:v>98.673964999999995</c:v>
                </c:pt>
                <c:pt idx="115">
                  <c:v>97.780463999999995</c:v>
                </c:pt>
                <c:pt idx="116">
                  <c:v>97.840346999999994</c:v>
                </c:pt>
                <c:pt idx="117">
                  <c:v>97.261581000000007</c:v>
                </c:pt>
                <c:pt idx="118">
                  <c:v>96.303641999999996</c:v>
                </c:pt>
                <c:pt idx="119">
                  <c:v>94.826804999999993</c:v>
                </c:pt>
                <c:pt idx="120">
                  <c:v>93.070564000000005</c:v>
                </c:pt>
                <c:pt idx="121">
                  <c:v>92.102645999999993</c:v>
                </c:pt>
                <c:pt idx="122">
                  <c:v>97.550972000000002</c:v>
                </c:pt>
                <c:pt idx="123">
                  <c:v>95.994300999999993</c:v>
                </c:pt>
                <c:pt idx="124">
                  <c:v>95.635063000000002</c:v>
                </c:pt>
                <c:pt idx="125">
                  <c:v>94.796867000000006</c:v>
                </c:pt>
                <c:pt idx="126">
                  <c:v>92.831069999999997</c:v>
                </c:pt>
                <c:pt idx="127">
                  <c:v>93.349968000000004</c:v>
                </c:pt>
                <c:pt idx="128">
                  <c:v>92.571631999999994</c:v>
                </c:pt>
                <c:pt idx="129">
                  <c:v>91.713477999999995</c:v>
                </c:pt>
                <c:pt idx="130">
                  <c:v>91.483963000000003</c:v>
                </c:pt>
                <c:pt idx="131">
                  <c:v>89.578048999999993</c:v>
                </c:pt>
                <c:pt idx="132">
                  <c:v>90.206703000000005</c:v>
                </c:pt>
                <c:pt idx="133">
                  <c:v>89.887389999999996</c:v>
                </c:pt>
                <c:pt idx="134">
                  <c:v>90.076981000000004</c:v>
                </c:pt>
                <c:pt idx="135">
                  <c:v>90.186745000000002</c:v>
                </c:pt>
                <c:pt idx="136">
                  <c:v>91.364220000000003</c:v>
                </c:pt>
                <c:pt idx="137">
                  <c:v>89.518173000000004</c:v>
                </c:pt>
                <c:pt idx="138">
                  <c:v>89.388458</c:v>
                </c:pt>
                <c:pt idx="139">
                  <c:v>87.153244000000001</c:v>
                </c:pt>
                <c:pt idx="140">
                  <c:v>86.983604</c:v>
                </c:pt>
                <c:pt idx="141">
                  <c:v>85.706344999999999</c:v>
                </c:pt>
                <c:pt idx="142">
                  <c:v>86.853888999999995</c:v>
                </c:pt>
                <c:pt idx="143">
                  <c:v>89.019249000000002</c:v>
                </c:pt>
                <c:pt idx="144">
                  <c:v>88.001427000000007</c:v>
                </c:pt>
                <c:pt idx="145">
                  <c:v>86.344977999999998</c:v>
                </c:pt>
                <c:pt idx="146">
                  <c:v>85.217392000000004</c:v>
                </c:pt>
                <c:pt idx="147">
                  <c:v>84.219527999999997</c:v>
                </c:pt>
                <c:pt idx="148">
                  <c:v>82.852455000000006</c:v>
                </c:pt>
                <c:pt idx="149">
                  <c:v>81.365645999999998</c:v>
                </c:pt>
                <c:pt idx="150">
                  <c:v>84.648612999999997</c:v>
                </c:pt>
                <c:pt idx="151">
                  <c:v>85.676413999999994</c:v>
                </c:pt>
                <c:pt idx="152">
                  <c:v>82.523162999999997</c:v>
                </c:pt>
                <c:pt idx="153">
                  <c:v>83.980048999999994</c:v>
                </c:pt>
                <c:pt idx="154">
                  <c:v>83.042052999999996</c:v>
                </c:pt>
                <c:pt idx="155">
                  <c:v>81.684959000000006</c:v>
                </c:pt>
                <c:pt idx="156">
                  <c:v>82.323593000000002</c:v>
                </c:pt>
                <c:pt idx="157">
                  <c:v>79.130439999999993</c:v>
                </c:pt>
                <c:pt idx="158">
                  <c:v>83.071990999999997</c:v>
                </c:pt>
                <c:pt idx="159">
                  <c:v>83.610839999999996</c:v>
                </c:pt>
                <c:pt idx="160">
                  <c:v>82.622955000000005</c:v>
                </c:pt>
                <c:pt idx="161">
                  <c:v>81.016396</c:v>
                </c:pt>
                <c:pt idx="162">
                  <c:v>81.784744000000003</c:v>
                </c:pt>
                <c:pt idx="163">
                  <c:v>78.192451000000005</c:v>
                </c:pt>
                <c:pt idx="164">
                  <c:v>76.635788000000005</c:v>
                </c:pt>
                <c:pt idx="165">
                  <c:v>76.655738999999997</c:v>
                </c:pt>
                <c:pt idx="166">
                  <c:v>74.729866000000001</c:v>
                </c:pt>
                <c:pt idx="167">
                  <c:v>74.709907999999999</c:v>
                </c:pt>
                <c:pt idx="168">
                  <c:v>69.321456999999995</c:v>
                </c:pt>
                <c:pt idx="169">
                  <c:v>70.399146999999999</c:v>
                </c:pt>
                <c:pt idx="170">
                  <c:v>69.680687000000006</c:v>
                </c:pt>
                <c:pt idx="171">
                  <c:v>73.043480000000002</c:v>
                </c:pt>
                <c:pt idx="172">
                  <c:v>73.771918999999997</c:v>
                </c:pt>
                <c:pt idx="173">
                  <c:v>71.806128999999999</c:v>
                </c:pt>
                <c:pt idx="174">
                  <c:v>75.109054999999998</c:v>
                </c:pt>
                <c:pt idx="175">
                  <c:v>71.247337000000002</c:v>
                </c:pt>
                <c:pt idx="176">
                  <c:v>71.436913000000004</c:v>
                </c:pt>
                <c:pt idx="177">
                  <c:v>65.848892000000006</c:v>
                </c:pt>
                <c:pt idx="178">
                  <c:v>64.612540999999993</c:v>
                </c:pt>
                <c:pt idx="179">
                  <c:v>65.957190999999995</c:v>
                </c:pt>
                <c:pt idx="180">
                  <c:v>63.965125999999998</c:v>
                </c:pt>
                <c:pt idx="181">
                  <c:v>67.879524000000004</c:v>
                </c:pt>
                <c:pt idx="182">
                  <c:v>63.765915</c:v>
                </c:pt>
                <c:pt idx="183">
                  <c:v>73.616675999999998</c:v>
                </c:pt>
                <c:pt idx="184">
                  <c:v>68.018974</c:v>
                </c:pt>
                <c:pt idx="185">
                  <c:v>75.588806000000005</c:v>
                </c:pt>
                <c:pt idx="186">
                  <c:v>79.144638</c:v>
                </c:pt>
                <c:pt idx="187">
                  <c:v>74.871666000000005</c:v>
                </c:pt>
                <c:pt idx="188">
                  <c:v>81.057022000000003</c:v>
                </c:pt>
                <c:pt idx="189">
                  <c:v>83.118797000000001</c:v>
                </c:pt>
                <c:pt idx="190">
                  <c:v>85.668648000000005</c:v>
                </c:pt>
                <c:pt idx="191">
                  <c:v>82.092895999999996</c:v>
                </c:pt>
                <c:pt idx="192">
                  <c:v>84.732376000000002</c:v>
                </c:pt>
                <c:pt idx="193">
                  <c:v>81.236305000000002</c:v>
                </c:pt>
                <c:pt idx="194">
                  <c:v>80.688498999999993</c:v>
                </c:pt>
                <c:pt idx="195">
                  <c:v>84.822021000000007</c:v>
                </c:pt>
                <c:pt idx="196">
                  <c:v>84.443527000000003</c:v>
                </c:pt>
                <c:pt idx="197">
                  <c:v>86.863883999999999</c:v>
                </c:pt>
                <c:pt idx="198">
                  <c:v>90.867928000000006</c:v>
                </c:pt>
                <c:pt idx="199">
                  <c:v>93.039276000000001</c:v>
                </c:pt>
                <c:pt idx="200">
                  <c:v>94.234511999999995</c:v>
                </c:pt>
                <c:pt idx="201">
                  <c:v>92.640868999999995</c:v>
                </c:pt>
                <c:pt idx="202">
                  <c:v>92.431702000000001</c:v>
                </c:pt>
                <c:pt idx="203">
                  <c:v>92.282295000000005</c:v>
                </c:pt>
                <c:pt idx="204">
                  <c:v>92.182686000000004</c:v>
                </c:pt>
                <c:pt idx="205">
                  <c:v>90.798209999999997</c:v>
                </c:pt>
                <c:pt idx="206">
                  <c:v>90.140822999999997</c:v>
                </c:pt>
                <c:pt idx="207">
                  <c:v>88.975470999999999</c:v>
                </c:pt>
                <c:pt idx="208">
                  <c:v>89.712531999999996</c:v>
                </c:pt>
                <c:pt idx="209">
                  <c:v>89.065109000000007</c:v>
                </c:pt>
                <c:pt idx="210">
                  <c:v>89.523285000000001</c:v>
                </c:pt>
                <c:pt idx="211">
                  <c:v>86.624831999999998</c:v>
                </c:pt>
                <c:pt idx="212">
                  <c:v>84.453484000000003</c:v>
                </c:pt>
                <c:pt idx="213">
                  <c:v>86.236382000000006</c:v>
                </c:pt>
                <c:pt idx="214">
                  <c:v>85.439552000000006</c:v>
                </c:pt>
                <c:pt idx="215">
                  <c:v>85.768249999999995</c:v>
                </c:pt>
                <c:pt idx="216">
                  <c:v>84.084952999999999</c:v>
                </c:pt>
                <c:pt idx="217">
                  <c:v>86.495354000000006</c:v>
                </c:pt>
                <c:pt idx="218">
                  <c:v>87.312102999999993</c:v>
                </c:pt>
                <c:pt idx="219">
                  <c:v>87.003326000000001</c:v>
                </c:pt>
                <c:pt idx="220">
                  <c:v>86.634804000000003</c:v>
                </c:pt>
                <c:pt idx="221">
                  <c:v>86.425621000000007</c:v>
                </c:pt>
                <c:pt idx="222">
                  <c:v>86.007285999999993</c:v>
                </c:pt>
                <c:pt idx="223">
                  <c:v>85.120827000000006</c:v>
                </c:pt>
                <c:pt idx="224">
                  <c:v>85.618835000000004</c:v>
                </c:pt>
                <c:pt idx="225">
                  <c:v>85.778214000000006</c:v>
                </c:pt>
                <c:pt idx="226">
                  <c:v>84.503287999999998</c:v>
                </c:pt>
                <c:pt idx="227">
                  <c:v>84.762253000000001</c:v>
                </c:pt>
                <c:pt idx="228">
                  <c:v>84.194519</c:v>
                </c:pt>
                <c:pt idx="229">
                  <c:v>83.567024000000004</c:v>
                </c:pt>
                <c:pt idx="230">
                  <c:v>82.889708999999996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BF-5A47-8A43-BF626A9B8B55}"/>
            </c:ext>
          </c:extLst>
        </c:ser>
        <c:ser>
          <c:idx val="1"/>
          <c:order val="1"/>
          <c:tx>
            <c:v>2019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Data!$A$3:$A$233</c:f>
              <c:numCache>
                <c:formatCode>m/d/yy</c:formatCode>
                <c:ptCount val="231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  <c:pt idx="230">
                  <c:v>42371</c:v>
                </c:pt>
              </c:numCache>
            </c:numRef>
          </c:cat>
          <c:val>
            <c:numRef>
              <c:f>Data!$T$3:$T$233</c:f>
              <c:numCache>
                <c:formatCode>0.000</c:formatCode>
                <c:ptCount val="231"/>
                <c:pt idx="0">
                  <c:v>77.809082000000004</c:v>
                </c:pt>
                <c:pt idx="1">
                  <c:v>78.236762999999996</c:v>
                </c:pt>
                <c:pt idx="2">
                  <c:v>77.789185000000003</c:v>
                </c:pt>
                <c:pt idx="3">
                  <c:v>77.749397000000002</c:v>
                </c:pt>
                <c:pt idx="4">
                  <c:v>76.585701</c:v>
                </c:pt>
                <c:pt idx="5">
                  <c:v>76.794571000000005</c:v>
                </c:pt>
                <c:pt idx="6">
                  <c:v>76.993492000000003</c:v>
                </c:pt>
                <c:pt idx="7">
                  <c:v>77.391341999999995</c:v>
                </c:pt>
                <c:pt idx="8">
                  <c:v>77.212303000000006</c:v>
                </c:pt>
                <c:pt idx="9">
                  <c:v>77.073051000000007</c:v>
                </c:pt>
                <c:pt idx="10">
                  <c:v>76.317154000000002</c:v>
                </c:pt>
                <c:pt idx="11">
                  <c:v>76.317154000000002</c:v>
                </c:pt>
                <c:pt idx="12">
                  <c:v>76.426558999999997</c:v>
                </c:pt>
                <c:pt idx="13">
                  <c:v>76.187850999999995</c:v>
                </c:pt>
                <c:pt idx="14">
                  <c:v>76.277366999999998</c:v>
                </c:pt>
                <c:pt idx="15">
                  <c:v>76.088379000000003</c:v>
                </c:pt>
                <c:pt idx="16">
                  <c:v>75.531409999999994</c:v>
                </c:pt>
                <c:pt idx="17">
                  <c:v>75.630859000000001</c:v>
                </c:pt>
                <c:pt idx="18">
                  <c:v>75.700485</c:v>
                </c:pt>
                <c:pt idx="19">
                  <c:v>74.974411000000003</c:v>
                </c:pt>
                <c:pt idx="20">
                  <c:v>74.308014</c:v>
                </c:pt>
                <c:pt idx="21">
                  <c:v>74.685965999999993</c:v>
                </c:pt>
                <c:pt idx="22">
                  <c:v>74.198607999999993</c:v>
                </c:pt>
                <c:pt idx="23">
                  <c:v>74.56662</c:v>
                </c:pt>
                <c:pt idx="24">
                  <c:v>73.890281999999999</c:v>
                </c:pt>
                <c:pt idx="25">
                  <c:v>72.965286000000006</c:v>
                </c:pt>
                <c:pt idx="26">
                  <c:v>71.831421000000006</c:v>
                </c:pt>
                <c:pt idx="27">
                  <c:v>72.169578999999999</c:v>
                </c:pt>
                <c:pt idx="28">
                  <c:v>73.303443999999999</c:v>
                </c:pt>
                <c:pt idx="29">
                  <c:v>72.617171999999997</c:v>
                </c:pt>
                <c:pt idx="30">
                  <c:v>73.860450999999998</c:v>
                </c:pt>
                <c:pt idx="31">
                  <c:v>73.969848999999996</c:v>
                </c:pt>
                <c:pt idx="32">
                  <c:v>74.894844000000006</c:v>
                </c:pt>
                <c:pt idx="33">
                  <c:v>73.651566000000003</c:v>
                </c:pt>
                <c:pt idx="34">
                  <c:v>73.631675999999999</c:v>
                </c:pt>
                <c:pt idx="35">
                  <c:v>72.318770999999998</c:v>
                </c:pt>
                <c:pt idx="36">
                  <c:v>71.821465000000003</c:v>
                </c:pt>
                <c:pt idx="37">
                  <c:v>70.966094999999996</c:v>
                </c:pt>
                <c:pt idx="38">
                  <c:v>72.746467999999993</c:v>
                </c:pt>
                <c:pt idx="39">
                  <c:v>72.816092999999995</c:v>
                </c:pt>
                <c:pt idx="40">
                  <c:v>71.881148999999994</c:v>
                </c:pt>
                <c:pt idx="41">
                  <c:v>70.737335000000002</c:v>
                </c:pt>
                <c:pt idx="42">
                  <c:v>71.821465000000003</c:v>
                </c:pt>
                <c:pt idx="43">
                  <c:v>72.358565999999996</c:v>
                </c:pt>
                <c:pt idx="44">
                  <c:v>71.582756000000003</c:v>
                </c:pt>
                <c:pt idx="45">
                  <c:v>73.263672</c:v>
                </c:pt>
                <c:pt idx="46">
                  <c:v>73.174149</c:v>
                </c:pt>
                <c:pt idx="47">
                  <c:v>71.980605999999995</c:v>
                </c:pt>
                <c:pt idx="48">
                  <c:v>73.383010999999996</c:v>
                </c:pt>
                <c:pt idx="49">
                  <c:v>73.578957000000003</c:v>
                </c:pt>
                <c:pt idx="50">
                  <c:v>74.293610000000001</c:v>
                </c:pt>
                <c:pt idx="51">
                  <c:v>74.234054999999998</c:v>
                </c:pt>
                <c:pt idx="52">
                  <c:v>74.333313000000004</c:v>
                </c:pt>
                <c:pt idx="53">
                  <c:v>73.975989999999996</c:v>
                </c:pt>
                <c:pt idx="54">
                  <c:v>74.114943999999994</c:v>
                </c:pt>
                <c:pt idx="55">
                  <c:v>74.402794</c:v>
                </c:pt>
                <c:pt idx="56">
                  <c:v>74.253906000000001</c:v>
                </c:pt>
                <c:pt idx="57">
                  <c:v>73.598815999999999</c:v>
                </c:pt>
                <c:pt idx="58">
                  <c:v>73.926368999999994</c:v>
                </c:pt>
                <c:pt idx="59">
                  <c:v>74.124877999999995</c:v>
                </c:pt>
                <c:pt idx="60">
                  <c:v>74.472274999999996</c:v>
                </c:pt>
                <c:pt idx="61">
                  <c:v>72.794837999999999</c:v>
                </c:pt>
                <c:pt idx="62">
                  <c:v>71.504493999999994</c:v>
                </c:pt>
                <c:pt idx="63">
                  <c:v>72.467292999999998</c:v>
                </c:pt>
                <c:pt idx="64">
                  <c:v>72.387885999999995</c:v>
                </c:pt>
                <c:pt idx="65">
                  <c:v>71.087615999999997</c:v>
                </c:pt>
                <c:pt idx="66">
                  <c:v>71.087615999999997</c:v>
                </c:pt>
                <c:pt idx="67">
                  <c:v>71.028069000000002</c:v>
                </c:pt>
                <c:pt idx="68">
                  <c:v>70.204239000000001</c:v>
                </c:pt>
                <c:pt idx="69">
                  <c:v>72.358101000000005</c:v>
                </c:pt>
                <c:pt idx="70">
                  <c:v>72.685646000000006</c:v>
                </c:pt>
                <c:pt idx="71">
                  <c:v>72.100037</c:v>
                </c:pt>
                <c:pt idx="72">
                  <c:v>72.397812000000002</c:v>
                </c:pt>
                <c:pt idx="73">
                  <c:v>71.296065999999996</c:v>
                </c:pt>
                <c:pt idx="74">
                  <c:v>69.767509000000004</c:v>
                </c:pt>
                <c:pt idx="75">
                  <c:v>69.797279000000003</c:v>
                </c:pt>
                <c:pt idx="76">
                  <c:v>72.119904000000005</c:v>
                </c:pt>
                <c:pt idx="77">
                  <c:v>70.055358999999996</c:v>
                </c:pt>
                <c:pt idx="78">
                  <c:v>71.137244999999993</c:v>
                </c:pt>
                <c:pt idx="79">
                  <c:v>72.169510000000002</c:v>
                </c:pt>
                <c:pt idx="80">
                  <c:v>70.69059</c:v>
                </c:pt>
                <c:pt idx="81">
                  <c:v>70.372971000000007</c:v>
                </c:pt>
                <c:pt idx="82">
                  <c:v>69.360557999999997</c:v>
                </c:pt>
                <c:pt idx="83">
                  <c:v>72.368026999999998</c:v>
                </c:pt>
                <c:pt idx="84">
                  <c:v>73.956138999999993</c:v>
                </c:pt>
                <c:pt idx="85">
                  <c:v>74.779961</c:v>
                </c:pt>
                <c:pt idx="86">
                  <c:v>75.802314999999993</c:v>
                </c:pt>
                <c:pt idx="87">
                  <c:v>76.219193000000004</c:v>
                </c:pt>
                <c:pt idx="88">
                  <c:v>76.536811999999998</c:v>
                </c:pt>
                <c:pt idx="89">
                  <c:v>75.881714000000002</c:v>
                </c:pt>
                <c:pt idx="90">
                  <c:v>76.834579000000005</c:v>
                </c:pt>
                <c:pt idx="91">
                  <c:v>75.762611000000007</c:v>
                </c:pt>
                <c:pt idx="92">
                  <c:v>75.444991999999999</c:v>
                </c:pt>
                <c:pt idx="93">
                  <c:v>74.700562000000005</c:v>
                </c:pt>
                <c:pt idx="94">
                  <c:v>75.157143000000005</c:v>
                </c:pt>
                <c:pt idx="95">
                  <c:v>75.018180999999998</c:v>
                </c:pt>
                <c:pt idx="96">
                  <c:v>74.998328999999998</c:v>
                </c:pt>
                <c:pt idx="97">
                  <c:v>75.693138000000005</c:v>
                </c:pt>
                <c:pt idx="98">
                  <c:v>75.385429000000002</c:v>
                </c:pt>
                <c:pt idx="99">
                  <c:v>74.631095999999999</c:v>
                </c:pt>
                <c:pt idx="100">
                  <c:v>74.293610000000001</c:v>
                </c:pt>
                <c:pt idx="101">
                  <c:v>73.727851999999999</c:v>
                </c:pt>
                <c:pt idx="102">
                  <c:v>73.092606000000004</c:v>
                </c:pt>
                <c:pt idx="103">
                  <c:v>73.608742000000007</c:v>
                </c:pt>
                <c:pt idx="104">
                  <c:v>73.956138999999993</c:v>
                </c:pt>
                <c:pt idx="105">
                  <c:v>73.519408999999996</c:v>
                </c:pt>
                <c:pt idx="106">
                  <c:v>73.440010000000001</c:v>
                </c:pt>
                <c:pt idx="107">
                  <c:v>72.109977999999998</c:v>
                </c:pt>
                <c:pt idx="108">
                  <c:v>72.020622000000003</c:v>
                </c:pt>
                <c:pt idx="109">
                  <c:v>71.534278999999998</c:v>
                </c:pt>
                <c:pt idx="110">
                  <c:v>70.551636000000002</c:v>
                </c:pt>
                <c:pt idx="111">
                  <c:v>71.911452999999995</c:v>
                </c:pt>
                <c:pt idx="112">
                  <c:v>71.972999999999999</c:v>
                </c:pt>
                <c:pt idx="113">
                  <c:v>72.329635999999994</c:v>
                </c:pt>
                <c:pt idx="114">
                  <c:v>71.358772000000002</c:v>
                </c:pt>
                <c:pt idx="115">
                  <c:v>70.863433999999998</c:v>
                </c:pt>
                <c:pt idx="116">
                  <c:v>69.486382000000006</c:v>
                </c:pt>
                <c:pt idx="117">
                  <c:v>69.189177999999998</c:v>
                </c:pt>
                <c:pt idx="118">
                  <c:v>69.981719999999996</c:v>
                </c:pt>
                <c:pt idx="119">
                  <c:v>69.565635999999998</c:v>
                </c:pt>
                <c:pt idx="120">
                  <c:v>70.358176999999998</c:v>
                </c:pt>
                <c:pt idx="121">
                  <c:v>70.377975000000006</c:v>
                </c:pt>
                <c:pt idx="122">
                  <c:v>69.516098</c:v>
                </c:pt>
                <c:pt idx="123">
                  <c:v>68.277748000000003</c:v>
                </c:pt>
                <c:pt idx="124">
                  <c:v>67.772498999999996</c:v>
                </c:pt>
                <c:pt idx="125">
                  <c:v>67.524833999999998</c:v>
                </c:pt>
                <c:pt idx="126">
                  <c:v>65.107574</c:v>
                </c:pt>
                <c:pt idx="127">
                  <c:v>66.662932999999995</c:v>
                </c:pt>
                <c:pt idx="128">
                  <c:v>67.931015000000002</c:v>
                </c:pt>
                <c:pt idx="129">
                  <c:v>67.633803999999998</c:v>
                </c:pt>
                <c:pt idx="130">
                  <c:v>68.287659000000005</c:v>
                </c:pt>
                <c:pt idx="131">
                  <c:v>68.406540000000007</c:v>
                </c:pt>
                <c:pt idx="132">
                  <c:v>68.337196000000006</c:v>
                </c:pt>
                <c:pt idx="133">
                  <c:v>69.981719999999996</c:v>
                </c:pt>
                <c:pt idx="134">
                  <c:v>70.516700999999998</c:v>
                </c:pt>
                <c:pt idx="135">
                  <c:v>69.476462999999995</c:v>
                </c:pt>
                <c:pt idx="136">
                  <c:v>71.249802000000003</c:v>
                </c:pt>
                <c:pt idx="137">
                  <c:v>72.577309</c:v>
                </c:pt>
                <c:pt idx="138">
                  <c:v>72.042336000000006</c:v>
                </c:pt>
                <c:pt idx="139">
                  <c:v>71.150718999999995</c:v>
                </c:pt>
                <c:pt idx="140">
                  <c:v>69.694419999999994</c:v>
                </c:pt>
                <c:pt idx="141">
                  <c:v>72.517859999999999</c:v>
                </c:pt>
                <c:pt idx="142">
                  <c:v>72.309821999999997</c:v>
                </c:pt>
                <c:pt idx="143">
                  <c:v>72.626830999999996</c:v>
                </c:pt>
                <c:pt idx="144">
                  <c:v>73.003296000000006</c:v>
                </c:pt>
                <c:pt idx="145">
                  <c:v>74.717170999999993</c:v>
                </c:pt>
                <c:pt idx="146">
                  <c:v>75.430465999999996</c:v>
                </c:pt>
                <c:pt idx="147">
                  <c:v>74.509131999999994</c:v>
                </c:pt>
                <c:pt idx="148">
                  <c:v>74.786513999999997</c:v>
                </c:pt>
                <c:pt idx="149">
                  <c:v>75.162993999999998</c:v>
                </c:pt>
                <c:pt idx="150">
                  <c:v>75.014381</c:v>
                </c:pt>
                <c:pt idx="151">
                  <c:v>74.766707999999994</c:v>
                </c:pt>
                <c:pt idx="152">
                  <c:v>74.935119999999998</c:v>
                </c:pt>
                <c:pt idx="153">
                  <c:v>74.885589999999993</c:v>
                </c:pt>
                <c:pt idx="154">
                  <c:v>75.083725000000001</c:v>
                </c:pt>
                <c:pt idx="155">
                  <c:v>73.835471999999996</c:v>
                </c:pt>
                <c:pt idx="156">
                  <c:v>73.567993000000001</c:v>
                </c:pt>
                <c:pt idx="157">
                  <c:v>73.488731000000001</c:v>
                </c:pt>
                <c:pt idx="158">
                  <c:v>73.359939999999995</c:v>
                </c:pt>
                <c:pt idx="159">
                  <c:v>72.646652000000003</c:v>
                </c:pt>
                <c:pt idx="160">
                  <c:v>73.023109000000005</c:v>
                </c:pt>
                <c:pt idx="161">
                  <c:v>72.686278999999999</c:v>
                </c:pt>
                <c:pt idx="162">
                  <c:v>72.706092999999996</c:v>
                </c:pt>
                <c:pt idx="163">
                  <c:v>72.369263000000004</c:v>
                </c:pt>
                <c:pt idx="164">
                  <c:v>72.676376000000005</c:v>
                </c:pt>
                <c:pt idx="165">
                  <c:v>72.527778999999995</c:v>
                </c:pt>
                <c:pt idx="166">
                  <c:v>72.032416999999995</c:v>
                </c:pt>
                <c:pt idx="167">
                  <c:v>72.587204</c:v>
                </c:pt>
                <c:pt idx="168">
                  <c:v>71.972999999999999</c:v>
                </c:pt>
                <c:pt idx="169">
                  <c:v>71.913544000000002</c:v>
                </c:pt>
                <c:pt idx="170">
                  <c:v>70.566215999999997</c:v>
                </c:pt>
                <c:pt idx="171">
                  <c:v>69.743958000000006</c:v>
                </c:pt>
                <c:pt idx="172">
                  <c:v>69.446738999999994</c:v>
                </c:pt>
                <c:pt idx="173">
                  <c:v>70.110496999999995</c:v>
                </c:pt>
                <c:pt idx="174">
                  <c:v>69.625076000000007</c:v>
                </c:pt>
                <c:pt idx="175">
                  <c:v>69.882651999999993</c:v>
                </c:pt>
                <c:pt idx="176">
                  <c:v>71.755035000000007</c:v>
                </c:pt>
                <c:pt idx="177">
                  <c:v>70.229384999999994</c:v>
                </c:pt>
                <c:pt idx="178">
                  <c:v>70.189757999999998</c:v>
                </c:pt>
                <c:pt idx="179">
                  <c:v>69.654799999999994</c:v>
                </c:pt>
                <c:pt idx="180">
                  <c:v>69.672614999999993</c:v>
                </c:pt>
                <c:pt idx="181">
                  <c:v>69.009735000000006</c:v>
                </c:pt>
                <c:pt idx="182">
                  <c:v>69.108681000000004</c:v>
                </c:pt>
                <c:pt idx="183">
                  <c:v>68.564521999999997</c:v>
                </c:pt>
                <c:pt idx="184">
                  <c:v>68.327056999999996</c:v>
                </c:pt>
                <c:pt idx="185">
                  <c:v>66.971596000000005</c:v>
                </c:pt>
                <c:pt idx="186">
                  <c:v>67.100219999999993</c:v>
                </c:pt>
                <c:pt idx="187">
                  <c:v>67.881827999999999</c:v>
                </c:pt>
                <c:pt idx="188">
                  <c:v>68.346847999999994</c:v>
                </c:pt>
                <c:pt idx="189">
                  <c:v>68.069823999999997</c:v>
                </c:pt>
                <c:pt idx="190">
                  <c:v>68.653557000000006</c:v>
                </c:pt>
                <c:pt idx="191">
                  <c:v>68.406211999999996</c:v>
                </c:pt>
                <c:pt idx="192">
                  <c:v>68.544715999999994</c:v>
                </c:pt>
                <c:pt idx="193">
                  <c:v>68.663452000000007</c:v>
                </c:pt>
                <c:pt idx="194">
                  <c:v>68.752494999999996</c:v>
                </c:pt>
                <c:pt idx="195">
                  <c:v>68.307274000000007</c:v>
                </c:pt>
                <c:pt idx="196">
                  <c:v>67.298088000000007</c:v>
                </c:pt>
                <c:pt idx="197">
                  <c:v>67.713645999999997</c:v>
                </c:pt>
                <c:pt idx="198">
                  <c:v>67.822479000000001</c:v>
                </c:pt>
                <c:pt idx="199">
                  <c:v>67.495971999999995</c:v>
                </c:pt>
                <c:pt idx="200">
                  <c:v>67.486084000000005</c:v>
                </c:pt>
                <c:pt idx="201">
                  <c:v>67.367348000000007</c:v>
                </c:pt>
                <c:pt idx="202">
                  <c:v>67.159576000000001</c:v>
                </c:pt>
                <c:pt idx="203">
                  <c:v>66.041573</c:v>
                </c:pt>
                <c:pt idx="204">
                  <c:v>65.804114999999996</c:v>
                </c:pt>
                <c:pt idx="205">
                  <c:v>65.734863000000004</c:v>
                </c:pt>
                <c:pt idx="206">
                  <c:v>67.070533999999995</c:v>
                </c:pt>
                <c:pt idx="207">
                  <c:v>67.001289</c:v>
                </c:pt>
                <c:pt idx="208">
                  <c:v>66.279037000000002</c:v>
                </c:pt>
                <c:pt idx="209">
                  <c:v>65.487517999999994</c:v>
                </c:pt>
                <c:pt idx="210">
                  <c:v>65.358894000000006</c:v>
                </c:pt>
                <c:pt idx="211">
                  <c:v>64.359611999999998</c:v>
                </c:pt>
                <c:pt idx="212">
                  <c:v>62.539143000000003</c:v>
                </c:pt>
                <c:pt idx="213">
                  <c:v>63.775886999999997</c:v>
                </c:pt>
                <c:pt idx="214">
                  <c:v>64.656433000000007</c:v>
                </c:pt>
                <c:pt idx="215">
                  <c:v>63.300975999999999</c:v>
                </c:pt>
                <c:pt idx="216">
                  <c:v>62.044449</c:v>
                </c:pt>
                <c:pt idx="217">
                  <c:v>61.994976000000001</c:v>
                </c:pt>
                <c:pt idx="218">
                  <c:v>63.578010999999996</c:v>
                </c:pt>
                <c:pt idx="219">
                  <c:v>62.845855999999998</c:v>
                </c:pt>
                <c:pt idx="220">
                  <c:v>62.341262999999998</c:v>
                </c:pt>
                <c:pt idx="221">
                  <c:v>62.519356000000002</c:v>
                </c:pt>
                <c:pt idx="222">
                  <c:v>61.589336000000003</c:v>
                </c:pt>
                <c:pt idx="223">
                  <c:v>62.400630999999997</c:v>
                </c:pt>
                <c:pt idx="224">
                  <c:v>62.430309000000001</c:v>
                </c:pt>
                <c:pt idx="225">
                  <c:v>62.004879000000003</c:v>
                </c:pt>
                <c:pt idx="226">
                  <c:v>61.193576999999998</c:v>
                </c:pt>
                <c:pt idx="227">
                  <c:v>60.679104000000002</c:v>
                </c:pt>
                <c:pt idx="228">
                  <c:v>59.452255000000001</c:v>
                </c:pt>
                <c:pt idx="229">
                  <c:v>56.563248000000002</c:v>
                </c:pt>
                <c:pt idx="230">
                  <c:v>55.537999999999997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BF-5A47-8A43-BF626A9B8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137152"/>
        <c:axId val="186776144"/>
      </c:lineChart>
      <c:dateAx>
        <c:axId val="1911371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776144"/>
        <c:crosses val="autoZero"/>
        <c:auto val="1"/>
        <c:lblOffset val="100"/>
        <c:baseTimeUnit val="days"/>
      </c:dateAx>
      <c:valAx>
        <c:axId val="18677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3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QQQ</a:t>
            </a:r>
            <a:r>
              <a:rPr lang="en-US" baseline="0"/>
              <a:t> 2019 vs 2020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2020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Data!$A$3:$A$233</c:f>
              <c:numCache>
                <c:formatCode>m/d/yy</c:formatCode>
                <c:ptCount val="231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  <c:pt idx="230">
                  <c:v>42371</c:v>
                </c:pt>
              </c:numCache>
            </c:numRef>
          </c:cat>
          <c:val>
            <c:numRef>
              <c:f>Data!$I$3:$I$233</c:f>
              <c:numCache>
                <c:formatCode>0.000</c:formatCode>
                <c:ptCount val="231"/>
                <c:pt idx="0">
                  <c:v>303.85000600000001</c:v>
                </c:pt>
                <c:pt idx="1">
                  <c:v>303.459991</c:v>
                </c:pt>
                <c:pt idx="2">
                  <c:v>299.61999500000002</c:v>
                </c:pt>
                <c:pt idx="3">
                  <c:v>299.01001000000002</c:v>
                </c:pt>
                <c:pt idx="4">
                  <c:v>296.27999899999998</c:v>
                </c:pt>
                <c:pt idx="5">
                  <c:v>294.47000100000002</c:v>
                </c:pt>
                <c:pt idx="6">
                  <c:v>290.39001500000001</c:v>
                </c:pt>
                <c:pt idx="7">
                  <c:v>290.38000499999998</c:v>
                </c:pt>
                <c:pt idx="8">
                  <c:v>292.38000499999998</c:v>
                </c:pt>
                <c:pt idx="9">
                  <c:v>290.10998499999999</c:v>
                </c:pt>
                <c:pt idx="10">
                  <c:v>292.26998900000001</c:v>
                </c:pt>
                <c:pt idx="11">
                  <c:v>293.20001200000002</c:v>
                </c:pt>
                <c:pt idx="12">
                  <c:v>290.92999300000002</c:v>
                </c:pt>
                <c:pt idx="13">
                  <c:v>288.39999399999999</c:v>
                </c:pt>
                <c:pt idx="14">
                  <c:v>289.76001000000002</c:v>
                </c:pt>
                <c:pt idx="15">
                  <c:v>283.42001299999998</c:v>
                </c:pt>
                <c:pt idx="16">
                  <c:v>288.58999599999999</c:v>
                </c:pt>
                <c:pt idx="17">
                  <c:v>294.60998499999999</c:v>
                </c:pt>
                <c:pt idx="18">
                  <c:v>294.39001500000001</c:v>
                </c:pt>
                <c:pt idx="19">
                  <c:v>286.91000400000001</c:v>
                </c:pt>
                <c:pt idx="20">
                  <c:v>274.64999399999999</c:v>
                </c:pt>
                <c:pt idx="21">
                  <c:v>269.98001099999999</c:v>
                </c:pt>
                <c:pt idx="22">
                  <c:v>269.38000499999998</c:v>
                </c:pt>
                <c:pt idx="23">
                  <c:v>276.39001500000001</c:v>
                </c:pt>
                <c:pt idx="24">
                  <c:v>271.64001500000001</c:v>
                </c:pt>
                <c:pt idx="25">
                  <c:v>282.66000400000001</c:v>
                </c:pt>
                <c:pt idx="26">
                  <c:v>280.47000100000002</c:v>
                </c:pt>
                <c:pt idx="27">
                  <c:v>284.73998999999998</c:v>
                </c:pt>
                <c:pt idx="28">
                  <c:v>284.17999300000002</c:v>
                </c:pt>
                <c:pt idx="29">
                  <c:v>284.19000199999999</c:v>
                </c:pt>
                <c:pt idx="30">
                  <c:v>284.41000400000001</c:v>
                </c:pt>
                <c:pt idx="31">
                  <c:v>283.79998799999998</c:v>
                </c:pt>
                <c:pt idx="32">
                  <c:v>288.51001000000002</c:v>
                </c:pt>
                <c:pt idx="33">
                  <c:v>290.10000600000001</c:v>
                </c:pt>
                <c:pt idx="34">
                  <c:v>292.05999800000001</c:v>
                </c:pt>
                <c:pt idx="35">
                  <c:v>294.51998900000001</c:v>
                </c:pt>
                <c:pt idx="36">
                  <c:v>294.52999899999998</c:v>
                </c:pt>
                <c:pt idx="37">
                  <c:v>285.709991</c:v>
                </c:pt>
                <c:pt idx="38">
                  <c:v>281.41000400000001</c:v>
                </c:pt>
                <c:pt idx="39">
                  <c:v>279.92001299999998</c:v>
                </c:pt>
                <c:pt idx="40">
                  <c:v>275.16000400000001</c:v>
                </c:pt>
                <c:pt idx="41">
                  <c:v>280.16000400000001</c:v>
                </c:pt>
                <c:pt idx="42">
                  <c:v>274.30999800000001</c:v>
                </c:pt>
                <c:pt idx="43">
                  <c:v>282.25</c:v>
                </c:pt>
                <c:pt idx="44">
                  <c:v>277.83999599999999</c:v>
                </c:pt>
                <c:pt idx="45">
                  <c:v>275.95001200000002</c:v>
                </c:pt>
                <c:pt idx="46">
                  <c:v>277.20001200000002</c:v>
                </c:pt>
                <c:pt idx="47">
                  <c:v>271.55999800000001</c:v>
                </c:pt>
                <c:pt idx="48">
                  <c:v>265.39001500000001</c:v>
                </c:pt>
                <c:pt idx="49">
                  <c:v>264.16000400000001</c:v>
                </c:pt>
                <c:pt idx="50">
                  <c:v>272.48001099999999</c:v>
                </c:pt>
                <c:pt idx="51">
                  <c:v>267.51001000000002</c:v>
                </c:pt>
                <c:pt idx="52">
                  <c:v>266.86999500000002</c:v>
                </c:pt>
                <c:pt idx="53">
                  <c:v>270.32000699999998</c:v>
                </c:pt>
                <c:pt idx="54">
                  <c:v>274.60998499999999</c:v>
                </c:pt>
                <c:pt idx="55">
                  <c:v>279.05999800000001</c:v>
                </c:pt>
                <c:pt idx="56">
                  <c:v>275.16000400000001</c:v>
                </c:pt>
                <c:pt idx="57">
                  <c:v>270.45001200000002</c:v>
                </c:pt>
                <c:pt idx="58">
                  <c:v>272.33999599999999</c:v>
                </c:pt>
                <c:pt idx="59">
                  <c:v>277.88000499999998</c:v>
                </c:pt>
                <c:pt idx="60">
                  <c:v>269.95001200000002</c:v>
                </c:pt>
                <c:pt idx="61">
                  <c:v>283.57998700000002</c:v>
                </c:pt>
                <c:pt idx="62">
                  <c:v>287.41000400000001</c:v>
                </c:pt>
                <c:pt idx="63">
                  <c:v>302.76001000000002</c:v>
                </c:pt>
                <c:pt idx="64">
                  <c:v>299.92001299999998</c:v>
                </c:pt>
                <c:pt idx="65">
                  <c:v>294.88000499999998</c:v>
                </c:pt>
                <c:pt idx="66">
                  <c:v>292.52999899999998</c:v>
                </c:pt>
                <c:pt idx="67">
                  <c:v>291.04998799999998</c:v>
                </c:pt>
                <c:pt idx="68">
                  <c:v>291.959991</c:v>
                </c:pt>
                <c:pt idx="69">
                  <c:v>285.85998499999999</c:v>
                </c:pt>
                <c:pt idx="70">
                  <c:v>283.63000499999998</c:v>
                </c:pt>
                <c:pt idx="71">
                  <c:v>281.86999500000002</c:v>
                </c:pt>
                <c:pt idx="72">
                  <c:v>279.92999300000002</c:v>
                </c:pt>
                <c:pt idx="73">
                  <c:v>276.10000600000001</c:v>
                </c:pt>
                <c:pt idx="74">
                  <c:v>277.97000100000002</c:v>
                </c:pt>
                <c:pt idx="75">
                  <c:v>275.32000699999998</c:v>
                </c:pt>
                <c:pt idx="76">
                  <c:v>272.16000400000001</c:v>
                </c:pt>
                <c:pt idx="77">
                  <c:v>272.48001099999999</c:v>
                </c:pt>
                <c:pt idx="78">
                  <c:v>271.85998499999999</c:v>
                </c:pt>
                <c:pt idx="79">
                  <c:v>265.19000199999999</c:v>
                </c:pt>
                <c:pt idx="80">
                  <c:v>270.30999800000001</c:v>
                </c:pt>
                <c:pt idx="81">
                  <c:v>271.47000100000002</c:v>
                </c:pt>
                <c:pt idx="82">
                  <c:v>274.64001500000001</c:v>
                </c:pt>
                <c:pt idx="83">
                  <c:v>271.04998799999998</c:v>
                </c:pt>
                <c:pt idx="84">
                  <c:v>270.38000499999998</c:v>
                </c:pt>
                <c:pt idx="85">
                  <c:v>269.38000499999998</c:v>
                </c:pt>
                <c:pt idx="86">
                  <c:v>265.790009</c:v>
                </c:pt>
                <c:pt idx="87">
                  <c:v>261.13000499999998</c:v>
                </c:pt>
                <c:pt idx="88">
                  <c:v>259.76998900000001</c:v>
                </c:pt>
                <c:pt idx="89">
                  <c:v>256.80999800000001</c:v>
                </c:pt>
                <c:pt idx="90">
                  <c:v>260.11999500000002</c:v>
                </c:pt>
                <c:pt idx="91">
                  <c:v>255.55999800000001</c:v>
                </c:pt>
                <c:pt idx="92">
                  <c:v>258.01001000000002</c:v>
                </c:pt>
                <c:pt idx="93">
                  <c:v>264.92999300000002</c:v>
                </c:pt>
                <c:pt idx="94">
                  <c:v>264</c:v>
                </c:pt>
                <c:pt idx="95">
                  <c:v>266.77999899999998</c:v>
                </c:pt>
                <c:pt idx="96">
                  <c:v>259.42001299999998</c:v>
                </c:pt>
                <c:pt idx="97">
                  <c:v>259.11999500000002</c:v>
                </c:pt>
                <c:pt idx="98">
                  <c:v>260.89999399999999</c:v>
                </c:pt>
                <c:pt idx="99">
                  <c:v>260.36999500000002</c:v>
                </c:pt>
                <c:pt idx="100">
                  <c:v>258.540009</c:v>
                </c:pt>
                <c:pt idx="101">
                  <c:v>263.97000100000002</c:v>
                </c:pt>
                <c:pt idx="102">
                  <c:v>262.17999300000002</c:v>
                </c:pt>
                <c:pt idx="103">
                  <c:v>259.98998999999998</c:v>
                </c:pt>
                <c:pt idx="104">
                  <c:v>256.60998499999999</c:v>
                </c:pt>
                <c:pt idx="105">
                  <c:v>258.39001500000001</c:v>
                </c:pt>
                <c:pt idx="106">
                  <c:v>252.19000199999999</c:v>
                </c:pt>
                <c:pt idx="107">
                  <c:v>250.490005</c:v>
                </c:pt>
                <c:pt idx="108">
                  <c:v>247.60000600000001</c:v>
                </c:pt>
                <c:pt idx="109">
                  <c:v>242.83999600000001</c:v>
                </c:pt>
                <c:pt idx="110">
                  <c:v>240.220001</c:v>
                </c:pt>
                <c:pt idx="111">
                  <c:v>246.029999</c:v>
                </c:pt>
                <c:pt idx="112">
                  <c:v>243.71000699999999</c:v>
                </c:pt>
                <c:pt idx="113">
                  <c:v>248.83999600000001</c:v>
                </c:pt>
                <c:pt idx="114">
                  <c:v>246.740005</c:v>
                </c:pt>
                <c:pt idx="115">
                  <c:v>243.81601000000001</c:v>
                </c:pt>
                <c:pt idx="116">
                  <c:v>243.85592700000001</c:v>
                </c:pt>
                <c:pt idx="117">
                  <c:v>243.197067</c:v>
                </c:pt>
                <c:pt idx="118">
                  <c:v>242.42842099999999</c:v>
                </c:pt>
                <c:pt idx="119">
                  <c:v>238.33554100000001</c:v>
                </c:pt>
                <c:pt idx="120">
                  <c:v>235.47051999999999</c:v>
                </c:pt>
                <c:pt idx="121">
                  <c:v>233.613754</c:v>
                </c:pt>
                <c:pt idx="122">
                  <c:v>245.79257200000001</c:v>
                </c:pt>
                <c:pt idx="123">
                  <c:v>242.87764000000001</c:v>
                </c:pt>
                <c:pt idx="124">
                  <c:v>241.13067599999999</c:v>
                </c:pt>
                <c:pt idx="125">
                  <c:v>239.273911</c:v>
                </c:pt>
                <c:pt idx="126">
                  <c:v>234.621994</c:v>
                </c:pt>
                <c:pt idx="127">
                  <c:v>236.27911399999999</c:v>
                </c:pt>
                <c:pt idx="128">
                  <c:v>235.220947</c:v>
                </c:pt>
                <c:pt idx="129">
                  <c:v>233.653671</c:v>
                </c:pt>
                <c:pt idx="130">
                  <c:v>232.95489499999999</c:v>
                </c:pt>
                <c:pt idx="131">
                  <c:v>229.590744</c:v>
                </c:pt>
                <c:pt idx="132">
                  <c:v>229.89021299999999</c:v>
                </c:pt>
                <c:pt idx="133">
                  <c:v>228.64238</c:v>
                </c:pt>
                <c:pt idx="134">
                  <c:v>229.26132200000001</c:v>
                </c:pt>
                <c:pt idx="135">
                  <c:v>228.47268700000001</c:v>
                </c:pt>
                <c:pt idx="136">
                  <c:v>230.98831200000001</c:v>
                </c:pt>
                <c:pt idx="137">
                  <c:v>226.466171</c:v>
                </c:pt>
                <c:pt idx="138">
                  <c:v>227.03517199999999</c:v>
                </c:pt>
                <c:pt idx="139">
                  <c:v>222.88241600000001</c:v>
                </c:pt>
                <c:pt idx="140">
                  <c:v>221.44491600000001</c:v>
                </c:pt>
                <c:pt idx="141">
                  <c:v>218.95922899999999</c:v>
                </c:pt>
                <c:pt idx="142">
                  <c:v>221.73440600000001</c:v>
                </c:pt>
                <c:pt idx="143">
                  <c:v>226.47615099999999</c:v>
                </c:pt>
                <c:pt idx="144">
                  <c:v>224.46965</c:v>
                </c:pt>
                <c:pt idx="145">
                  <c:v>221.43493699999999</c:v>
                </c:pt>
                <c:pt idx="146">
                  <c:v>218.619812</c:v>
                </c:pt>
                <c:pt idx="147">
                  <c:v>217.28215</c:v>
                </c:pt>
                <c:pt idx="148">
                  <c:v>214.84639000000001</c:v>
                </c:pt>
                <c:pt idx="149">
                  <c:v>212.37069700000001</c:v>
                </c:pt>
                <c:pt idx="150">
                  <c:v>218.52998400000001</c:v>
                </c:pt>
                <c:pt idx="151">
                  <c:v>218.619812</c:v>
                </c:pt>
                <c:pt idx="152">
                  <c:v>211.13284300000001</c:v>
                </c:pt>
                <c:pt idx="153">
                  <c:v>215.18579099999999</c:v>
                </c:pt>
                <c:pt idx="154">
                  <c:v>213.46878100000001</c:v>
                </c:pt>
                <c:pt idx="155">
                  <c:v>210.15454099999999</c:v>
                </c:pt>
                <c:pt idx="156">
                  <c:v>210.60375999999999</c:v>
                </c:pt>
                <c:pt idx="157">
                  <c:v>204.53431699999999</c:v>
                </c:pt>
                <c:pt idx="158">
                  <c:v>212.37069700000001</c:v>
                </c:pt>
                <c:pt idx="159">
                  <c:v>214.91625999999999</c:v>
                </c:pt>
                <c:pt idx="160">
                  <c:v>212.879807</c:v>
                </c:pt>
                <c:pt idx="161">
                  <c:v>209.06642199999999</c:v>
                </c:pt>
                <c:pt idx="162">
                  <c:v>211.49221800000001</c:v>
                </c:pt>
                <c:pt idx="163">
                  <c:v>202.677536</c:v>
                </c:pt>
                <c:pt idx="164">
                  <c:v>200.51130699999999</c:v>
                </c:pt>
                <c:pt idx="165">
                  <c:v>200.22181699999999</c:v>
                </c:pt>
                <c:pt idx="166">
                  <c:v>196.05905200000001</c:v>
                </c:pt>
                <c:pt idx="167">
                  <c:v>196.13891599999999</c:v>
                </c:pt>
                <c:pt idx="168">
                  <c:v>183.05166600000001</c:v>
                </c:pt>
                <c:pt idx="169">
                  <c:v>185.68708799999999</c:v>
                </c:pt>
                <c:pt idx="170">
                  <c:v>181.993515</c:v>
                </c:pt>
                <c:pt idx="171">
                  <c:v>190.069458</c:v>
                </c:pt>
                <c:pt idx="172">
                  <c:v>191.70661899999999</c:v>
                </c:pt>
                <c:pt idx="173">
                  <c:v>184.97833299999999</c:v>
                </c:pt>
                <c:pt idx="174">
                  <c:v>191.56686400000001</c:v>
                </c:pt>
                <c:pt idx="175">
                  <c:v>181.98353599999999</c:v>
                </c:pt>
                <c:pt idx="176">
                  <c:v>183.341171</c:v>
                </c:pt>
                <c:pt idx="177">
                  <c:v>170.16409300000001</c:v>
                </c:pt>
                <c:pt idx="178">
                  <c:v>170.04130599999999</c:v>
                </c:pt>
                <c:pt idx="179">
                  <c:v>176.974457</c:v>
                </c:pt>
                <c:pt idx="180">
                  <c:v>175.918533</c:v>
                </c:pt>
                <c:pt idx="181">
                  <c:v>181.43714900000001</c:v>
                </c:pt>
                <c:pt idx="182">
                  <c:v>168.64671300000001</c:v>
                </c:pt>
                <c:pt idx="183">
                  <c:v>191.59779399999999</c:v>
                </c:pt>
                <c:pt idx="184">
                  <c:v>176.63575700000001</c:v>
                </c:pt>
                <c:pt idx="185">
                  <c:v>194.46669</c:v>
                </c:pt>
                <c:pt idx="186">
                  <c:v>203.32238799999999</c:v>
                </c:pt>
                <c:pt idx="187">
                  <c:v>192.823059</c:v>
                </c:pt>
                <c:pt idx="188">
                  <c:v>207.21729999999999</c:v>
                </c:pt>
                <c:pt idx="189">
                  <c:v>210.77351400000001</c:v>
                </c:pt>
                <c:pt idx="190">
                  <c:v>217.37792999999999</c:v>
                </c:pt>
                <c:pt idx="191">
                  <c:v>208.671661</c:v>
                </c:pt>
                <c:pt idx="192">
                  <c:v>215.584869</c:v>
                </c:pt>
                <c:pt idx="193">
                  <c:v>205.00585899999999</c:v>
                </c:pt>
                <c:pt idx="194">
                  <c:v>204.84646599999999</c:v>
                </c:pt>
                <c:pt idx="195">
                  <c:v>215.64463799999999</c:v>
                </c:pt>
                <c:pt idx="196">
                  <c:v>214.53890999999999</c:v>
                </c:pt>
                <c:pt idx="197">
                  <c:v>220.535706</c:v>
                </c:pt>
                <c:pt idx="198">
                  <c:v>229.381439</c:v>
                </c:pt>
                <c:pt idx="199">
                  <c:v>233.87402299999999</c:v>
                </c:pt>
                <c:pt idx="200">
                  <c:v>236.06553600000001</c:v>
                </c:pt>
                <c:pt idx="201">
                  <c:v>233.824219</c:v>
                </c:pt>
                <c:pt idx="202">
                  <c:v>233.73457300000001</c:v>
                </c:pt>
                <c:pt idx="203">
                  <c:v>233.06715399999999</c:v>
                </c:pt>
                <c:pt idx="204">
                  <c:v>233.36599699999999</c:v>
                </c:pt>
                <c:pt idx="205">
                  <c:v>231.1147</c:v>
                </c:pt>
                <c:pt idx="206">
                  <c:v>231.07487499999999</c:v>
                </c:pt>
                <c:pt idx="207">
                  <c:v>228.315552</c:v>
                </c:pt>
                <c:pt idx="208">
                  <c:v>229.30174299999999</c:v>
                </c:pt>
                <c:pt idx="209">
                  <c:v>227.33935500000001</c:v>
                </c:pt>
                <c:pt idx="210">
                  <c:v>226.59223900000001</c:v>
                </c:pt>
                <c:pt idx="211">
                  <c:v>221.52188100000001</c:v>
                </c:pt>
                <c:pt idx="212">
                  <c:v>218.22467</c:v>
                </c:pt>
                <c:pt idx="213">
                  <c:v>221.74104299999999</c:v>
                </c:pt>
                <c:pt idx="214">
                  <c:v>220.954071</c:v>
                </c:pt>
                <c:pt idx="215">
                  <c:v>220.595474</c:v>
                </c:pt>
                <c:pt idx="216">
                  <c:v>217.258408</c:v>
                </c:pt>
                <c:pt idx="217">
                  <c:v>221.84065200000001</c:v>
                </c:pt>
                <c:pt idx="218">
                  <c:v>223.72335799999999</c:v>
                </c:pt>
                <c:pt idx="219">
                  <c:v>223.00611900000001</c:v>
                </c:pt>
                <c:pt idx="220">
                  <c:v>222.41841099999999</c:v>
                </c:pt>
                <c:pt idx="221">
                  <c:v>222.518021</c:v>
                </c:pt>
                <c:pt idx="222">
                  <c:v>221.422256</c:v>
                </c:pt>
                <c:pt idx="223">
                  <c:v>219.320404</c:v>
                </c:pt>
                <c:pt idx="224">
                  <c:v>219.23075900000001</c:v>
                </c:pt>
                <c:pt idx="225">
                  <c:v>220.097397</c:v>
                </c:pt>
                <c:pt idx="226">
                  <c:v>217.58711199999999</c:v>
                </c:pt>
                <c:pt idx="227">
                  <c:v>218.14497399999999</c:v>
                </c:pt>
                <c:pt idx="228">
                  <c:v>216.31205700000001</c:v>
                </c:pt>
                <c:pt idx="229">
                  <c:v>214.69830300000001</c:v>
                </c:pt>
                <c:pt idx="230">
                  <c:v>214.728195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17-F348-8B5C-E55B8AE8D550}"/>
            </c:ext>
          </c:extLst>
        </c:ser>
        <c:ser>
          <c:idx val="1"/>
          <c:order val="1"/>
          <c:tx>
            <c:v>2019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Data!$A$3:$A$233</c:f>
              <c:numCache>
                <c:formatCode>m/d/yy</c:formatCode>
                <c:ptCount val="231"/>
                <c:pt idx="0">
                  <c:v>42704</c:v>
                </c:pt>
                <c:pt idx="1">
                  <c:v>42703</c:v>
                </c:pt>
                <c:pt idx="2">
                  <c:v>42700</c:v>
                </c:pt>
                <c:pt idx="3">
                  <c:v>42698</c:v>
                </c:pt>
                <c:pt idx="4">
                  <c:v>42697</c:v>
                </c:pt>
                <c:pt idx="5">
                  <c:v>42696</c:v>
                </c:pt>
                <c:pt idx="6">
                  <c:v>42693</c:v>
                </c:pt>
                <c:pt idx="7">
                  <c:v>42692</c:v>
                </c:pt>
                <c:pt idx="8">
                  <c:v>42691</c:v>
                </c:pt>
                <c:pt idx="9">
                  <c:v>42690</c:v>
                </c:pt>
                <c:pt idx="10">
                  <c:v>42689</c:v>
                </c:pt>
                <c:pt idx="11">
                  <c:v>42686</c:v>
                </c:pt>
                <c:pt idx="12">
                  <c:v>42685</c:v>
                </c:pt>
                <c:pt idx="13">
                  <c:v>42684</c:v>
                </c:pt>
                <c:pt idx="14">
                  <c:v>42683</c:v>
                </c:pt>
                <c:pt idx="15">
                  <c:v>42682</c:v>
                </c:pt>
                <c:pt idx="16">
                  <c:v>42679</c:v>
                </c:pt>
                <c:pt idx="17">
                  <c:v>42678</c:v>
                </c:pt>
                <c:pt idx="18">
                  <c:v>42677</c:v>
                </c:pt>
                <c:pt idx="19">
                  <c:v>42676</c:v>
                </c:pt>
                <c:pt idx="20">
                  <c:v>42675</c:v>
                </c:pt>
                <c:pt idx="21">
                  <c:v>42672</c:v>
                </c:pt>
                <c:pt idx="22">
                  <c:v>42671</c:v>
                </c:pt>
                <c:pt idx="23">
                  <c:v>42670</c:v>
                </c:pt>
                <c:pt idx="24">
                  <c:v>42669</c:v>
                </c:pt>
                <c:pt idx="25">
                  <c:v>42668</c:v>
                </c:pt>
                <c:pt idx="26">
                  <c:v>42665</c:v>
                </c:pt>
                <c:pt idx="27">
                  <c:v>42664</c:v>
                </c:pt>
                <c:pt idx="28">
                  <c:v>42663</c:v>
                </c:pt>
                <c:pt idx="29">
                  <c:v>42662</c:v>
                </c:pt>
                <c:pt idx="30">
                  <c:v>42661</c:v>
                </c:pt>
                <c:pt idx="31">
                  <c:v>42658</c:v>
                </c:pt>
                <c:pt idx="32">
                  <c:v>42657</c:v>
                </c:pt>
                <c:pt idx="33">
                  <c:v>42656</c:v>
                </c:pt>
                <c:pt idx="34">
                  <c:v>42655</c:v>
                </c:pt>
                <c:pt idx="35">
                  <c:v>42654</c:v>
                </c:pt>
                <c:pt idx="36">
                  <c:v>42651</c:v>
                </c:pt>
                <c:pt idx="37">
                  <c:v>42650</c:v>
                </c:pt>
                <c:pt idx="38">
                  <c:v>42649</c:v>
                </c:pt>
                <c:pt idx="39">
                  <c:v>42648</c:v>
                </c:pt>
                <c:pt idx="40">
                  <c:v>42647</c:v>
                </c:pt>
                <c:pt idx="41">
                  <c:v>42644</c:v>
                </c:pt>
                <c:pt idx="42">
                  <c:v>42643</c:v>
                </c:pt>
                <c:pt idx="43">
                  <c:v>42642</c:v>
                </c:pt>
                <c:pt idx="44">
                  <c:v>42641</c:v>
                </c:pt>
                <c:pt idx="45">
                  <c:v>42640</c:v>
                </c:pt>
                <c:pt idx="46">
                  <c:v>42637</c:v>
                </c:pt>
                <c:pt idx="47">
                  <c:v>42636</c:v>
                </c:pt>
                <c:pt idx="48">
                  <c:v>42635</c:v>
                </c:pt>
                <c:pt idx="49">
                  <c:v>42634</c:v>
                </c:pt>
                <c:pt idx="50">
                  <c:v>42633</c:v>
                </c:pt>
                <c:pt idx="51">
                  <c:v>42630</c:v>
                </c:pt>
                <c:pt idx="52">
                  <c:v>42629</c:v>
                </c:pt>
                <c:pt idx="53">
                  <c:v>42628</c:v>
                </c:pt>
                <c:pt idx="54">
                  <c:v>42627</c:v>
                </c:pt>
                <c:pt idx="55">
                  <c:v>42626</c:v>
                </c:pt>
                <c:pt idx="56">
                  <c:v>42623</c:v>
                </c:pt>
                <c:pt idx="57">
                  <c:v>42622</c:v>
                </c:pt>
                <c:pt idx="58">
                  <c:v>42621</c:v>
                </c:pt>
                <c:pt idx="59">
                  <c:v>42620</c:v>
                </c:pt>
                <c:pt idx="60">
                  <c:v>42616</c:v>
                </c:pt>
                <c:pt idx="61">
                  <c:v>42615</c:v>
                </c:pt>
                <c:pt idx="62">
                  <c:v>42614</c:v>
                </c:pt>
                <c:pt idx="63">
                  <c:v>42613</c:v>
                </c:pt>
                <c:pt idx="64">
                  <c:v>42612</c:v>
                </c:pt>
                <c:pt idx="65">
                  <c:v>42609</c:v>
                </c:pt>
                <c:pt idx="66">
                  <c:v>42608</c:v>
                </c:pt>
                <c:pt idx="67">
                  <c:v>42607</c:v>
                </c:pt>
                <c:pt idx="68">
                  <c:v>42606</c:v>
                </c:pt>
                <c:pt idx="69">
                  <c:v>42605</c:v>
                </c:pt>
                <c:pt idx="70">
                  <c:v>42602</c:v>
                </c:pt>
                <c:pt idx="71">
                  <c:v>42601</c:v>
                </c:pt>
                <c:pt idx="72">
                  <c:v>42600</c:v>
                </c:pt>
                <c:pt idx="73">
                  <c:v>42599</c:v>
                </c:pt>
                <c:pt idx="74">
                  <c:v>42598</c:v>
                </c:pt>
                <c:pt idx="75">
                  <c:v>42595</c:v>
                </c:pt>
                <c:pt idx="76">
                  <c:v>42594</c:v>
                </c:pt>
                <c:pt idx="77">
                  <c:v>42593</c:v>
                </c:pt>
                <c:pt idx="78">
                  <c:v>42592</c:v>
                </c:pt>
                <c:pt idx="79">
                  <c:v>42591</c:v>
                </c:pt>
                <c:pt idx="80">
                  <c:v>42588</c:v>
                </c:pt>
                <c:pt idx="81">
                  <c:v>42587</c:v>
                </c:pt>
                <c:pt idx="82">
                  <c:v>42586</c:v>
                </c:pt>
                <c:pt idx="83">
                  <c:v>42585</c:v>
                </c:pt>
                <c:pt idx="84">
                  <c:v>42584</c:v>
                </c:pt>
                <c:pt idx="85">
                  <c:v>42581</c:v>
                </c:pt>
                <c:pt idx="86">
                  <c:v>42580</c:v>
                </c:pt>
                <c:pt idx="87">
                  <c:v>42579</c:v>
                </c:pt>
                <c:pt idx="88">
                  <c:v>42578</c:v>
                </c:pt>
                <c:pt idx="89">
                  <c:v>42577</c:v>
                </c:pt>
                <c:pt idx="90">
                  <c:v>42574</c:v>
                </c:pt>
                <c:pt idx="91">
                  <c:v>42573</c:v>
                </c:pt>
                <c:pt idx="92">
                  <c:v>42572</c:v>
                </c:pt>
                <c:pt idx="93">
                  <c:v>42571</c:v>
                </c:pt>
                <c:pt idx="94">
                  <c:v>42570</c:v>
                </c:pt>
                <c:pt idx="95">
                  <c:v>42567</c:v>
                </c:pt>
                <c:pt idx="96">
                  <c:v>42566</c:v>
                </c:pt>
                <c:pt idx="97">
                  <c:v>42565</c:v>
                </c:pt>
                <c:pt idx="98">
                  <c:v>42564</c:v>
                </c:pt>
                <c:pt idx="99">
                  <c:v>42563</c:v>
                </c:pt>
                <c:pt idx="100">
                  <c:v>42560</c:v>
                </c:pt>
                <c:pt idx="101">
                  <c:v>42559</c:v>
                </c:pt>
                <c:pt idx="102">
                  <c:v>42558</c:v>
                </c:pt>
                <c:pt idx="103">
                  <c:v>42557</c:v>
                </c:pt>
                <c:pt idx="104">
                  <c:v>42556</c:v>
                </c:pt>
                <c:pt idx="105">
                  <c:v>42552</c:v>
                </c:pt>
                <c:pt idx="106">
                  <c:v>42551</c:v>
                </c:pt>
                <c:pt idx="107">
                  <c:v>42550</c:v>
                </c:pt>
                <c:pt idx="108">
                  <c:v>42549</c:v>
                </c:pt>
                <c:pt idx="109">
                  <c:v>42546</c:v>
                </c:pt>
                <c:pt idx="110">
                  <c:v>42545</c:v>
                </c:pt>
                <c:pt idx="111">
                  <c:v>42544</c:v>
                </c:pt>
                <c:pt idx="112">
                  <c:v>42543</c:v>
                </c:pt>
                <c:pt idx="113">
                  <c:v>42542</c:v>
                </c:pt>
                <c:pt idx="114">
                  <c:v>42539</c:v>
                </c:pt>
                <c:pt idx="115">
                  <c:v>42538</c:v>
                </c:pt>
                <c:pt idx="116">
                  <c:v>42537</c:v>
                </c:pt>
                <c:pt idx="117">
                  <c:v>42536</c:v>
                </c:pt>
                <c:pt idx="118">
                  <c:v>42535</c:v>
                </c:pt>
                <c:pt idx="119">
                  <c:v>42532</c:v>
                </c:pt>
                <c:pt idx="120">
                  <c:v>42531</c:v>
                </c:pt>
                <c:pt idx="121">
                  <c:v>42530</c:v>
                </c:pt>
                <c:pt idx="122">
                  <c:v>42529</c:v>
                </c:pt>
                <c:pt idx="123">
                  <c:v>42528</c:v>
                </c:pt>
                <c:pt idx="124">
                  <c:v>42525</c:v>
                </c:pt>
                <c:pt idx="125">
                  <c:v>42524</c:v>
                </c:pt>
                <c:pt idx="126">
                  <c:v>42523</c:v>
                </c:pt>
                <c:pt idx="127">
                  <c:v>42522</c:v>
                </c:pt>
                <c:pt idx="128">
                  <c:v>42521</c:v>
                </c:pt>
                <c:pt idx="129">
                  <c:v>42518</c:v>
                </c:pt>
                <c:pt idx="130">
                  <c:v>42517</c:v>
                </c:pt>
                <c:pt idx="131">
                  <c:v>42516</c:v>
                </c:pt>
                <c:pt idx="132">
                  <c:v>42515</c:v>
                </c:pt>
                <c:pt idx="133">
                  <c:v>42511</c:v>
                </c:pt>
                <c:pt idx="134">
                  <c:v>42510</c:v>
                </c:pt>
                <c:pt idx="135">
                  <c:v>42509</c:v>
                </c:pt>
                <c:pt idx="136">
                  <c:v>42508</c:v>
                </c:pt>
                <c:pt idx="137">
                  <c:v>42507</c:v>
                </c:pt>
                <c:pt idx="138">
                  <c:v>42504</c:v>
                </c:pt>
                <c:pt idx="139">
                  <c:v>42503</c:v>
                </c:pt>
                <c:pt idx="140">
                  <c:v>42502</c:v>
                </c:pt>
                <c:pt idx="141">
                  <c:v>42501</c:v>
                </c:pt>
                <c:pt idx="142">
                  <c:v>42500</c:v>
                </c:pt>
                <c:pt idx="143">
                  <c:v>42497</c:v>
                </c:pt>
                <c:pt idx="144">
                  <c:v>42496</c:v>
                </c:pt>
                <c:pt idx="145">
                  <c:v>42495</c:v>
                </c:pt>
                <c:pt idx="146">
                  <c:v>42494</c:v>
                </c:pt>
                <c:pt idx="147">
                  <c:v>42493</c:v>
                </c:pt>
                <c:pt idx="148">
                  <c:v>42490</c:v>
                </c:pt>
                <c:pt idx="149">
                  <c:v>42489</c:v>
                </c:pt>
                <c:pt idx="150">
                  <c:v>42488</c:v>
                </c:pt>
                <c:pt idx="151">
                  <c:v>42487</c:v>
                </c:pt>
                <c:pt idx="152">
                  <c:v>42486</c:v>
                </c:pt>
                <c:pt idx="153">
                  <c:v>42483</c:v>
                </c:pt>
                <c:pt idx="154">
                  <c:v>42482</c:v>
                </c:pt>
                <c:pt idx="155">
                  <c:v>42481</c:v>
                </c:pt>
                <c:pt idx="156">
                  <c:v>42480</c:v>
                </c:pt>
                <c:pt idx="157">
                  <c:v>42479</c:v>
                </c:pt>
                <c:pt idx="158">
                  <c:v>42476</c:v>
                </c:pt>
                <c:pt idx="159">
                  <c:v>42475</c:v>
                </c:pt>
                <c:pt idx="160">
                  <c:v>42474</c:v>
                </c:pt>
                <c:pt idx="161">
                  <c:v>42473</c:v>
                </c:pt>
                <c:pt idx="162">
                  <c:v>42472</c:v>
                </c:pt>
                <c:pt idx="163">
                  <c:v>42468</c:v>
                </c:pt>
                <c:pt idx="164">
                  <c:v>42467</c:v>
                </c:pt>
                <c:pt idx="165">
                  <c:v>42466</c:v>
                </c:pt>
                <c:pt idx="166">
                  <c:v>42465</c:v>
                </c:pt>
                <c:pt idx="167">
                  <c:v>42462</c:v>
                </c:pt>
                <c:pt idx="168">
                  <c:v>42461</c:v>
                </c:pt>
                <c:pt idx="169">
                  <c:v>42460</c:v>
                </c:pt>
                <c:pt idx="170">
                  <c:v>42459</c:v>
                </c:pt>
                <c:pt idx="171">
                  <c:v>42458</c:v>
                </c:pt>
                <c:pt idx="172">
                  <c:v>42455</c:v>
                </c:pt>
                <c:pt idx="173">
                  <c:v>42454</c:v>
                </c:pt>
                <c:pt idx="174">
                  <c:v>42453</c:v>
                </c:pt>
                <c:pt idx="175">
                  <c:v>42452</c:v>
                </c:pt>
                <c:pt idx="176">
                  <c:v>42451</c:v>
                </c:pt>
                <c:pt idx="177">
                  <c:v>42448</c:v>
                </c:pt>
                <c:pt idx="178">
                  <c:v>42447</c:v>
                </c:pt>
                <c:pt idx="179">
                  <c:v>42446</c:v>
                </c:pt>
                <c:pt idx="180">
                  <c:v>42445</c:v>
                </c:pt>
                <c:pt idx="181">
                  <c:v>42444</c:v>
                </c:pt>
                <c:pt idx="182">
                  <c:v>42441</c:v>
                </c:pt>
                <c:pt idx="183">
                  <c:v>42440</c:v>
                </c:pt>
                <c:pt idx="184">
                  <c:v>42439</c:v>
                </c:pt>
                <c:pt idx="185">
                  <c:v>42438</c:v>
                </c:pt>
                <c:pt idx="186">
                  <c:v>42437</c:v>
                </c:pt>
                <c:pt idx="187">
                  <c:v>42434</c:v>
                </c:pt>
                <c:pt idx="188">
                  <c:v>42433</c:v>
                </c:pt>
                <c:pt idx="189">
                  <c:v>42432</c:v>
                </c:pt>
                <c:pt idx="190">
                  <c:v>42431</c:v>
                </c:pt>
                <c:pt idx="191">
                  <c:v>42430</c:v>
                </c:pt>
                <c:pt idx="192">
                  <c:v>42427</c:v>
                </c:pt>
                <c:pt idx="193">
                  <c:v>42426</c:v>
                </c:pt>
                <c:pt idx="194">
                  <c:v>42425</c:v>
                </c:pt>
                <c:pt idx="195">
                  <c:v>42424</c:v>
                </c:pt>
                <c:pt idx="196">
                  <c:v>42423</c:v>
                </c:pt>
                <c:pt idx="197">
                  <c:v>42420</c:v>
                </c:pt>
                <c:pt idx="198">
                  <c:v>42419</c:v>
                </c:pt>
                <c:pt idx="199">
                  <c:v>42418</c:v>
                </c:pt>
                <c:pt idx="200">
                  <c:v>42417</c:v>
                </c:pt>
                <c:pt idx="201">
                  <c:v>42413</c:v>
                </c:pt>
                <c:pt idx="202">
                  <c:v>42412</c:v>
                </c:pt>
                <c:pt idx="203">
                  <c:v>42411</c:v>
                </c:pt>
                <c:pt idx="204">
                  <c:v>42410</c:v>
                </c:pt>
                <c:pt idx="205">
                  <c:v>42409</c:v>
                </c:pt>
                <c:pt idx="206">
                  <c:v>42406</c:v>
                </c:pt>
                <c:pt idx="207">
                  <c:v>42405</c:v>
                </c:pt>
                <c:pt idx="208">
                  <c:v>42404</c:v>
                </c:pt>
                <c:pt idx="209">
                  <c:v>42403</c:v>
                </c:pt>
                <c:pt idx="210">
                  <c:v>42402</c:v>
                </c:pt>
                <c:pt idx="211">
                  <c:v>42399</c:v>
                </c:pt>
                <c:pt idx="212">
                  <c:v>42398</c:v>
                </c:pt>
                <c:pt idx="213">
                  <c:v>42397</c:v>
                </c:pt>
                <c:pt idx="214">
                  <c:v>42396</c:v>
                </c:pt>
                <c:pt idx="215">
                  <c:v>42395</c:v>
                </c:pt>
                <c:pt idx="216">
                  <c:v>42392</c:v>
                </c:pt>
                <c:pt idx="217">
                  <c:v>42391</c:v>
                </c:pt>
                <c:pt idx="218">
                  <c:v>42390</c:v>
                </c:pt>
                <c:pt idx="219">
                  <c:v>42389</c:v>
                </c:pt>
                <c:pt idx="220">
                  <c:v>42385</c:v>
                </c:pt>
                <c:pt idx="221">
                  <c:v>42384</c:v>
                </c:pt>
                <c:pt idx="222">
                  <c:v>42383</c:v>
                </c:pt>
                <c:pt idx="223">
                  <c:v>42382</c:v>
                </c:pt>
                <c:pt idx="224">
                  <c:v>42381</c:v>
                </c:pt>
                <c:pt idx="225">
                  <c:v>42378</c:v>
                </c:pt>
                <c:pt idx="226">
                  <c:v>42377</c:v>
                </c:pt>
                <c:pt idx="227">
                  <c:v>42376</c:v>
                </c:pt>
                <c:pt idx="228">
                  <c:v>42375</c:v>
                </c:pt>
                <c:pt idx="229">
                  <c:v>42374</c:v>
                </c:pt>
                <c:pt idx="230">
                  <c:v>42371</c:v>
                </c:pt>
              </c:numCache>
            </c:numRef>
          </c:cat>
          <c:val>
            <c:numRef>
              <c:f>Data!$U$3:$U$233</c:f>
              <c:numCache>
                <c:formatCode>0.000</c:formatCode>
                <c:ptCount val="231"/>
                <c:pt idx="0">
                  <c:v>203.86657700000001</c:v>
                </c:pt>
                <c:pt idx="1">
                  <c:v>204.80090300000001</c:v>
                </c:pt>
                <c:pt idx="2">
                  <c:v>203.37951699999999</c:v>
                </c:pt>
                <c:pt idx="3">
                  <c:v>202.99185199999999</c:v>
                </c:pt>
                <c:pt idx="4">
                  <c:v>200.616241</c:v>
                </c:pt>
                <c:pt idx="5">
                  <c:v>200.48701500000001</c:v>
                </c:pt>
                <c:pt idx="6">
                  <c:v>200.93428</c:v>
                </c:pt>
                <c:pt idx="7">
                  <c:v>202.146973</c:v>
                </c:pt>
                <c:pt idx="8">
                  <c:v>201.84878499999999</c:v>
                </c:pt>
                <c:pt idx="9">
                  <c:v>201.68974299999999</c:v>
                </c:pt>
                <c:pt idx="10">
                  <c:v>200.218613</c:v>
                </c:pt>
                <c:pt idx="11">
                  <c:v>200.37766999999999</c:v>
                </c:pt>
                <c:pt idx="12">
                  <c:v>200.32797199999999</c:v>
                </c:pt>
                <c:pt idx="13">
                  <c:v>199.75147999999999</c:v>
                </c:pt>
                <c:pt idx="14">
                  <c:v>200.019836</c:v>
                </c:pt>
                <c:pt idx="15">
                  <c:v>199.22463999999999</c:v>
                </c:pt>
                <c:pt idx="16">
                  <c:v>198.55867000000001</c:v>
                </c:pt>
                <c:pt idx="17">
                  <c:v>199.00598099999999</c:v>
                </c:pt>
                <c:pt idx="18">
                  <c:v>198.89665199999999</c:v>
                </c:pt>
                <c:pt idx="19">
                  <c:v>197.67404199999999</c:v>
                </c:pt>
                <c:pt idx="20">
                  <c:v>195.894791</c:v>
                </c:pt>
                <c:pt idx="21">
                  <c:v>195.80535900000001</c:v>
                </c:pt>
                <c:pt idx="22">
                  <c:v>194.861053</c:v>
                </c:pt>
                <c:pt idx="23">
                  <c:v>196.381866</c:v>
                </c:pt>
                <c:pt idx="24">
                  <c:v>194.46345500000001</c:v>
                </c:pt>
                <c:pt idx="25">
                  <c:v>192.92276000000001</c:v>
                </c:pt>
                <c:pt idx="26">
                  <c:v>191.06402600000001</c:v>
                </c:pt>
                <c:pt idx="27">
                  <c:v>190.69624300000001</c:v>
                </c:pt>
                <c:pt idx="28">
                  <c:v>192.22699</c:v>
                </c:pt>
                <c:pt idx="29">
                  <c:v>190.53723099999999</c:v>
                </c:pt>
                <c:pt idx="30">
                  <c:v>192.386032</c:v>
                </c:pt>
                <c:pt idx="31">
                  <c:v>191.87908899999999</c:v>
                </c:pt>
                <c:pt idx="32">
                  <c:v>192.356201</c:v>
                </c:pt>
                <c:pt idx="33">
                  <c:v>189.94082599999999</c:v>
                </c:pt>
                <c:pt idx="34">
                  <c:v>189.96070900000001</c:v>
                </c:pt>
                <c:pt idx="35">
                  <c:v>187.54530299999999</c:v>
                </c:pt>
                <c:pt idx="36">
                  <c:v>186.10403400000001</c:v>
                </c:pt>
                <c:pt idx="37">
                  <c:v>184.30491599999999</c:v>
                </c:pt>
                <c:pt idx="38">
                  <c:v>187.107956</c:v>
                </c:pt>
                <c:pt idx="39">
                  <c:v>187.67451500000001</c:v>
                </c:pt>
                <c:pt idx="40">
                  <c:v>184.951019</c:v>
                </c:pt>
                <c:pt idx="41">
                  <c:v>182.943161</c:v>
                </c:pt>
                <c:pt idx="42">
                  <c:v>186.14378400000001</c:v>
                </c:pt>
                <c:pt idx="43">
                  <c:v>187.67451500000001</c:v>
                </c:pt>
                <c:pt idx="44">
                  <c:v>185.90522799999999</c:v>
                </c:pt>
                <c:pt idx="45">
                  <c:v>188.24110400000001</c:v>
                </c:pt>
                <c:pt idx="46">
                  <c:v>188.936905</c:v>
                </c:pt>
                <c:pt idx="47">
                  <c:v>186.839584</c:v>
                </c:pt>
                <c:pt idx="48">
                  <c:v>189.35436999999999</c:v>
                </c:pt>
                <c:pt idx="49">
                  <c:v>189.27087399999999</c:v>
                </c:pt>
                <c:pt idx="50">
                  <c:v>191.29454000000001</c:v>
                </c:pt>
                <c:pt idx="51">
                  <c:v>190.97709699999999</c:v>
                </c:pt>
                <c:pt idx="52">
                  <c:v>191.05645799999999</c:v>
                </c:pt>
                <c:pt idx="53">
                  <c:v>190.14381399999999</c:v>
                </c:pt>
                <c:pt idx="54">
                  <c:v>190.99691799999999</c:v>
                </c:pt>
                <c:pt idx="55">
                  <c:v>191.68139600000001</c:v>
                </c:pt>
                <c:pt idx="56">
                  <c:v>190.88781700000001</c:v>
                </c:pt>
                <c:pt idx="57">
                  <c:v>189.112167</c:v>
                </c:pt>
                <c:pt idx="58">
                  <c:v>189.65774500000001</c:v>
                </c:pt>
                <c:pt idx="59">
                  <c:v>190.05455000000001</c:v>
                </c:pt>
                <c:pt idx="60">
                  <c:v>190.24302700000001</c:v>
                </c:pt>
                <c:pt idx="61">
                  <c:v>186.82067900000001</c:v>
                </c:pt>
                <c:pt idx="62">
                  <c:v>184.16215500000001</c:v>
                </c:pt>
                <c:pt idx="63">
                  <c:v>185.96759</c:v>
                </c:pt>
                <c:pt idx="64">
                  <c:v>186.41394</c:v>
                </c:pt>
                <c:pt idx="65">
                  <c:v>183.606628</c:v>
                </c:pt>
                <c:pt idx="66">
                  <c:v>182.95192</c:v>
                </c:pt>
                <c:pt idx="67">
                  <c:v>183.338821</c:v>
                </c:pt>
                <c:pt idx="68">
                  <c:v>180.61085499999999</c:v>
                </c:pt>
                <c:pt idx="69">
                  <c:v>186.51316800000001</c:v>
                </c:pt>
                <c:pt idx="70">
                  <c:v>187.11828600000001</c:v>
                </c:pt>
                <c:pt idx="71">
                  <c:v>185.47157300000001</c:v>
                </c:pt>
                <c:pt idx="72">
                  <c:v>186.919861</c:v>
                </c:pt>
                <c:pt idx="73">
                  <c:v>183.993515</c:v>
                </c:pt>
                <c:pt idx="74">
                  <c:v>181.086975</c:v>
                </c:pt>
                <c:pt idx="75">
                  <c:v>181.29530299999999</c:v>
                </c:pt>
                <c:pt idx="76">
                  <c:v>186.88020299999999</c:v>
                </c:pt>
                <c:pt idx="77">
                  <c:v>182.87257399999999</c:v>
                </c:pt>
                <c:pt idx="78">
                  <c:v>184.99542199999999</c:v>
                </c:pt>
                <c:pt idx="79">
                  <c:v>186.75123600000001</c:v>
                </c:pt>
                <c:pt idx="80">
                  <c:v>182.77337600000001</c:v>
                </c:pt>
                <c:pt idx="81">
                  <c:v>181.79130599999999</c:v>
                </c:pt>
                <c:pt idx="82">
                  <c:v>179.28156999999999</c:v>
                </c:pt>
                <c:pt idx="83">
                  <c:v>185.848511</c:v>
                </c:pt>
                <c:pt idx="84">
                  <c:v>188.62608299999999</c:v>
                </c:pt>
                <c:pt idx="85">
                  <c:v>189.56849700000001</c:v>
                </c:pt>
                <c:pt idx="86">
                  <c:v>192.22700499999999</c:v>
                </c:pt>
                <c:pt idx="87">
                  <c:v>193.06025700000001</c:v>
                </c:pt>
                <c:pt idx="88">
                  <c:v>193.724884</c:v>
                </c:pt>
                <c:pt idx="89">
                  <c:v>191.75083900000001</c:v>
                </c:pt>
                <c:pt idx="90">
                  <c:v>193.58601400000001</c:v>
                </c:pt>
                <c:pt idx="91">
                  <c:v>192.23692299999999</c:v>
                </c:pt>
                <c:pt idx="92">
                  <c:v>190.98701500000001</c:v>
                </c:pt>
                <c:pt idx="93">
                  <c:v>189.47920199999999</c:v>
                </c:pt>
                <c:pt idx="94">
                  <c:v>190.87788399999999</c:v>
                </c:pt>
                <c:pt idx="95">
                  <c:v>190.659637</c:v>
                </c:pt>
                <c:pt idx="96">
                  <c:v>191.602036</c:v>
                </c:pt>
                <c:pt idx="97">
                  <c:v>192.59402499999999</c:v>
                </c:pt>
                <c:pt idx="98">
                  <c:v>191.979004</c:v>
                </c:pt>
                <c:pt idx="99">
                  <c:v>190.87788399999999</c:v>
                </c:pt>
                <c:pt idx="100">
                  <c:v>191.016785</c:v>
                </c:pt>
                <c:pt idx="101">
                  <c:v>189.13201900000001</c:v>
                </c:pt>
                <c:pt idx="102">
                  <c:v>188.18962099999999</c:v>
                </c:pt>
                <c:pt idx="103">
                  <c:v>189.51887500000001</c:v>
                </c:pt>
                <c:pt idx="104">
                  <c:v>189.90576200000001</c:v>
                </c:pt>
                <c:pt idx="105">
                  <c:v>188.487213</c:v>
                </c:pt>
                <c:pt idx="106">
                  <c:v>187.743225</c:v>
                </c:pt>
                <c:pt idx="107">
                  <c:v>185.243439</c:v>
                </c:pt>
                <c:pt idx="108">
                  <c:v>185.00534099999999</c:v>
                </c:pt>
                <c:pt idx="109">
                  <c:v>184.30102500000001</c:v>
                </c:pt>
                <c:pt idx="110">
                  <c:v>183.44792200000001</c:v>
                </c:pt>
                <c:pt idx="111">
                  <c:v>186.652039</c:v>
                </c:pt>
                <c:pt idx="112">
                  <c:v>186.64608799999999</c:v>
                </c:pt>
                <c:pt idx="113">
                  <c:v>186.92323300000001</c:v>
                </c:pt>
                <c:pt idx="114">
                  <c:v>185.20098899999999</c:v>
                </c:pt>
                <c:pt idx="115">
                  <c:v>184.508118</c:v>
                </c:pt>
                <c:pt idx="116">
                  <c:v>181.865387</c:v>
                </c:pt>
                <c:pt idx="117">
                  <c:v>180.77659600000001</c:v>
                </c:pt>
                <c:pt idx="118">
                  <c:v>181.54863</c:v>
                </c:pt>
                <c:pt idx="119">
                  <c:v>180.47962999999999</c:v>
                </c:pt>
                <c:pt idx="120">
                  <c:v>181.528854</c:v>
                </c:pt>
                <c:pt idx="121">
                  <c:v>181.281372</c:v>
                </c:pt>
                <c:pt idx="122">
                  <c:v>179.192902</c:v>
                </c:pt>
                <c:pt idx="123">
                  <c:v>175.79791299999999</c:v>
                </c:pt>
                <c:pt idx="124">
                  <c:v>174.41220100000001</c:v>
                </c:pt>
                <c:pt idx="125">
                  <c:v>173.12545800000001</c:v>
                </c:pt>
                <c:pt idx="126">
                  <c:v>168.384308</c:v>
                </c:pt>
                <c:pt idx="127">
                  <c:v>172.17524700000001</c:v>
                </c:pt>
                <c:pt idx="128">
                  <c:v>174.966476</c:v>
                </c:pt>
                <c:pt idx="129">
                  <c:v>174.23400899999999</c:v>
                </c:pt>
                <c:pt idx="130">
                  <c:v>175.67913799999999</c:v>
                </c:pt>
                <c:pt idx="131">
                  <c:v>176.342285</c:v>
                </c:pt>
                <c:pt idx="132">
                  <c:v>176.43138099999999</c:v>
                </c:pt>
                <c:pt idx="133">
                  <c:v>179.17311100000001</c:v>
                </c:pt>
                <c:pt idx="134">
                  <c:v>179.97485399999999</c:v>
                </c:pt>
                <c:pt idx="135">
                  <c:v>178.11404400000001</c:v>
                </c:pt>
                <c:pt idx="136">
                  <c:v>181.17250100000001</c:v>
                </c:pt>
                <c:pt idx="137">
                  <c:v>183.04321300000001</c:v>
                </c:pt>
                <c:pt idx="138">
                  <c:v>181.22197</c:v>
                </c:pt>
                <c:pt idx="139">
                  <c:v>178.698013</c:v>
                </c:pt>
                <c:pt idx="140">
                  <c:v>176.75801100000001</c:v>
                </c:pt>
                <c:pt idx="141">
                  <c:v>183.112503</c:v>
                </c:pt>
                <c:pt idx="142">
                  <c:v>182.88484199999999</c:v>
                </c:pt>
                <c:pt idx="143">
                  <c:v>183.87464900000001</c:v>
                </c:pt>
                <c:pt idx="144">
                  <c:v>184.33987400000001</c:v>
                </c:pt>
                <c:pt idx="145">
                  <c:v>188.00212099999999</c:v>
                </c:pt>
                <c:pt idx="146">
                  <c:v>189.16017199999999</c:v>
                </c:pt>
                <c:pt idx="147">
                  <c:v>186.19078099999999</c:v>
                </c:pt>
                <c:pt idx="148">
                  <c:v>187.002396</c:v>
                </c:pt>
                <c:pt idx="149">
                  <c:v>187.60617099999999</c:v>
                </c:pt>
                <c:pt idx="150">
                  <c:v>189.071091</c:v>
                </c:pt>
                <c:pt idx="151">
                  <c:v>188.704849</c:v>
                </c:pt>
                <c:pt idx="152">
                  <c:v>188.53659099999999</c:v>
                </c:pt>
                <c:pt idx="153">
                  <c:v>187.77446</c:v>
                </c:pt>
                <c:pt idx="154">
                  <c:v>188.36833200000001</c:v>
                </c:pt>
                <c:pt idx="155">
                  <c:v>186.00271599999999</c:v>
                </c:pt>
                <c:pt idx="156">
                  <c:v>185.47811899999999</c:v>
                </c:pt>
                <c:pt idx="157">
                  <c:v>185.24056999999999</c:v>
                </c:pt>
                <c:pt idx="158">
                  <c:v>184.59719799999999</c:v>
                </c:pt>
                <c:pt idx="159">
                  <c:v>183.96374499999999</c:v>
                </c:pt>
                <c:pt idx="160">
                  <c:v>183.93405200000001</c:v>
                </c:pt>
                <c:pt idx="161">
                  <c:v>183.14219700000001</c:v>
                </c:pt>
                <c:pt idx="162">
                  <c:v>183.57771299999999</c:v>
                </c:pt>
                <c:pt idx="163">
                  <c:v>182.59779399999999</c:v>
                </c:pt>
                <c:pt idx="164">
                  <c:v>183.24118000000001</c:v>
                </c:pt>
                <c:pt idx="165">
                  <c:v>182.77597</c:v>
                </c:pt>
                <c:pt idx="166">
                  <c:v>181.835678</c:v>
                </c:pt>
                <c:pt idx="167">
                  <c:v>181.90495300000001</c:v>
                </c:pt>
                <c:pt idx="168">
                  <c:v>180.86566199999999</c:v>
                </c:pt>
                <c:pt idx="169">
                  <c:v>180.18270899999999</c:v>
                </c:pt>
                <c:pt idx="170">
                  <c:v>177.82699600000001</c:v>
                </c:pt>
                <c:pt idx="171">
                  <c:v>176.490768</c:v>
                </c:pt>
                <c:pt idx="172">
                  <c:v>176.084946</c:v>
                </c:pt>
                <c:pt idx="173">
                  <c:v>177.223221</c:v>
                </c:pt>
                <c:pt idx="174">
                  <c:v>176.401703</c:v>
                </c:pt>
                <c:pt idx="175">
                  <c:v>176.73822000000001</c:v>
                </c:pt>
                <c:pt idx="176">
                  <c:v>180.70730599999999</c:v>
                </c:pt>
                <c:pt idx="177">
                  <c:v>177.92598000000001</c:v>
                </c:pt>
                <c:pt idx="178">
                  <c:v>177.223221</c:v>
                </c:pt>
                <c:pt idx="179">
                  <c:v>176.629333</c:v>
                </c:pt>
                <c:pt idx="180">
                  <c:v>176.20967099999999</c:v>
                </c:pt>
                <c:pt idx="181">
                  <c:v>174.589371</c:v>
                </c:pt>
                <c:pt idx="182">
                  <c:v>174.885727</c:v>
                </c:pt>
                <c:pt idx="183">
                  <c:v>173.581604</c:v>
                </c:pt>
                <c:pt idx="184">
                  <c:v>172.63310200000001</c:v>
                </c:pt>
                <c:pt idx="185">
                  <c:v>169.11582899999999</c:v>
                </c:pt>
                <c:pt idx="186">
                  <c:v>169.37269599999999</c:v>
                </c:pt>
                <c:pt idx="187">
                  <c:v>171.47714199999999</c:v>
                </c:pt>
                <c:pt idx="188">
                  <c:v>172.45529199999999</c:v>
                </c:pt>
                <c:pt idx="189">
                  <c:v>172.326843</c:v>
                </c:pt>
                <c:pt idx="190">
                  <c:v>172.29719499999999</c:v>
                </c:pt>
                <c:pt idx="191">
                  <c:v>171.111603</c:v>
                </c:pt>
                <c:pt idx="192">
                  <c:v>171.50679</c:v>
                </c:pt>
                <c:pt idx="193">
                  <c:v>171.61544799999999</c:v>
                </c:pt>
                <c:pt idx="194">
                  <c:v>171.437622</c:v>
                </c:pt>
                <c:pt idx="195">
                  <c:v>170.81518600000001</c:v>
                </c:pt>
                <c:pt idx="196">
                  <c:v>169.56042500000001</c:v>
                </c:pt>
                <c:pt idx="197">
                  <c:v>170.182861</c:v>
                </c:pt>
                <c:pt idx="198">
                  <c:v>170.21250900000001</c:v>
                </c:pt>
                <c:pt idx="199">
                  <c:v>169.876587</c:v>
                </c:pt>
                <c:pt idx="200">
                  <c:v>169.165222</c:v>
                </c:pt>
                <c:pt idx="201">
                  <c:v>168.95774800000001</c:v>
                </c:pt>
                <c:pt idx="202">
                  <c:v>168.83918800000001</c:v>
                </c:pt>
                <c:pt idx="203">
                  <c:v>166.37905900000001</c:v>
                </c:pt>
                <c:pt idx="204">
                  <c:v>166.53713999999999</c:v>
                </c:pt>
                <c:pt idx="205">
                  <c:v>166.21112099999999</c:v>
                </c:pt>
                <c:pt idx="206">
                  <c:v>168.47361799999999</c:v>
                </c:pt>
                <c:pt idx="207">
                  <c:v>168.977509</c:v>
                </c:pt>
                <c:pt idx="208">
                  <c:v>167.495529</c:v>
                </c:pt>
                <c:pt idx="209">
                  <c:v>165.44047499999999</c:v>
                </c:pt>
                <c:pt idx="210">
                  <c:v>166.14196799999999</c:v>
                </c:pt>
                <c:pt idx="211">
                  <c:v>163.69169600000001</c:v>
                </c:pt>
                <c:pt idx="212">
                  <c:v>159.63104200000001</c:v>
                </c:pt>
                <c:pt idx="213">
                  <c:v>161.152557</c:v>
                </c:pt>
                <c:pt idx="214">
                  <c:v>163.16807600000001</c:v>
                </c:pt>
                <c:pt idx="215">
                  <c:v>161.24146999999999</c:v>
                </c:pt>
                <c:pt idx="216">
                  <c:v>160.204071</c:v>
                </c:pt>
                <c:pt idx="217">
                  <c:v>159.99659700000001</c:v>
                </c:pt>
                <c:pt idx="218">
                  <c:v>163.266876</c:v>
                </c:pt>
                <c:pt idx="219">
                  <c:v>161.666336</c:v>
                </c:pt>
                <c:pt idx="220">
                  <c:v>160.40168800000001</c:v>
                </c:pt>
                <c:pt idx="221">
                  <c:v>160.43132</c:v>
                </c:pt>
                <c:pt idx="222">
                  <c:v>157.358643</c:v>
                </c:pt>
                <c:pt idx="223">
                  <c:v>158.76158100000001</c:v>
                </c:pt>
                <c:pt idx="224">
                  <c:v>159.34451300000001</c:v>
                </c:pt>
                <c:pt idx="225">
                  <c:v>158.89004499999999</c:v>
                </c:pt>
                <c:pt idx="226">
                  <c:v>157.605637</c:v>
                </c:pt>
                <c:pt idx="227">
                  <c:v>156.19279499999999</c:v>
                </c:pt>
                <c:pt idx="228">
                  <c:v>154.355118</c:v>
                </c:pt>
                <c:pt idx="229">
                  <c:v>148.022064</c:v>
                </c:pt>
                <c:pt idx="230">
                  <c:v>153.021332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17-F348-8B5C-E55B8AE8D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3331136"/>
        <c:axId val="181875120"/>
      </c:lineChart>
      <c:dateAx>
        <c:axId val="18333113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75120"/>
        <c:crosses val="autoZero"/>
        <c:auto val="1"/>
        <c:lblOffset val="100"/>
        <c:baseTimeUnit val="days"/>
      </c:dateAx>
      <c:valAx>
        <c:axId val="18187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3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2020 Efficient Fronteir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'Efficient Frontier'!$M$2:$M$6</c:f>
              <c:numCache>
                <c:formatCode>0.000000</c:formatCode>
                <c:ptCount val="5"/>
                <c:pt idx="0">
                  <c:v>7.1032208055127272E-3</c:v>
                </c:pt>
                <c:pt idx="1">
                  <c:v>8.2437382195017558E-3</c:v>
                </c:pt>
                <c:pt idx="2">
                  <c:v>9.5448909494603076E-3</c:v>
                </c:pt>
                <c:pt idx="3">
                  <c:v>1.0958774546870826E-2</c:v>
                </c:pt>
                <c:pt idx="4">
                  <c:v>1.2452152241213422E-2</c:v>
                </c:pt>
              </c:numCache>
            </c:numRef>
          </c:xVal>
          <c:yVal>
            <c:numRef>
              <c:f>'Efficient Frontier'!$N$2:$N$6</c:f>
              <c:numCache>
                <c:formatCode>0.0000</c:formatCode>
                <c:ptCount val="5"/>
                <c:pt idx="0">
                  <c:v>9.9999998895702749E-4</c:v>
                </c:pt>
                <c:pt idx="1">
                  <c:v>1.2000000110055124E-3</c:v>
                </c:pt>
                <c:pt idx="2">
                  <c:v>1.3999999860443773E-3</c:v>
                </c:pt>
                <c:pt idx="3">
                  <c:v>1.5999999829878239E-3</c:v>
                </c:pt>
                <c:pt idx="4">
                  <c:v>1.8006440082595303E-3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95-7141-91F4-3CF6C72FE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638576"/>
        <c:axId val="625465296"/>
      </c:scatterChart>
      <c:valAx>
        <c:axId val="62563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Portfolio 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65296"/>
        <c:crosses val="autoZero"/>
        <c:crossBetween val="midCat"/>
      </c:valAx>
      <c:valAx>
        <c:axId val="62546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Portfolio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63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</a:t>
            </a:r>
            <a:r>
              <a:rPr lang="en-US" baseline="0"/>
              <a:t> Efficient Fronteir</a:t>
            </a:r>
            <a:endParaRPr lang="en-US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'Efficient Frontier'!$AF$2:$AF$6</c:f>
              <c:numCache>
                <c:formatCode>0.000000</c:formatCode>
                <c:ptCount val="5"/>
                <c:pt idx="0">
                  <c:v>4.5510944916585735E-3</c:v>
                </c:pt>
                <c:pt idx="1">
                  <c:v>6.0663911281152588E-3</c:v>
                </c:pt>
                <c:pt idx="2">
                  <c:v>7.6246572455679678E-3</c:v>
                </c:pt>
                <c:pt idx="3">
                  <c:v>9.2040999202848018E-3</c:v>
                </c:pt>
                <c:pt idx="4">
                  <c:v>1.0795426557968153E-2</c:v>
                </c:pt>
              </c:numCache>
            </c:numRef>
          </c:xVal>
          <c:yVal>
            <c:numRef>
              <c:f>'Efficient Frontier'!$AG$2:$AG$6</c:f>
              <c:numCache>
                <c:formatCode>0.0000</c:formatCode>
                <c:ptCount val="5"/>
                <c:pt idx="0">
                  <c:v>1.0000000173763877E-3</c:v>
                </c:pt>
                <c:pt idx="1">
                  <c:v>1.1999999961666782E-3</c:v>
                </c:pt>
                <c:pt idx="2">
                  <c:v>1.400000021628446E-3</c:v>
                </c:pt>
                <c:pt idx="3">
                  <c:v>1.6000000224855907E-3</c:v>
                </c:pt>
                <c:pt idx="4">
                  <c:v>1.8000000008865876E-3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87-E04D-AAF9-C0951971B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638576"/>
        <c:axId val="625465296"/>
      </c:scatterChart>
      <c:valAx>
        <c:axId val="62563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Portfolio 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465296"/>
        <c:crosses val="autoZero"/>
        <c:crossBetween val="midCat"/>
      </c:valAx>
      <c:valAx>
        <c:axId val="62546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Portfolio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63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685800</xdr:colOff>
      <xdr:row>1</xdr:row>
      <xdr:rowOff>495301</xdr:rowOff>
    </xdr:from>
    <xdr:to>
      <xdr:col>30</xdr:col>
      <xdr:colOff>482600</xdr:colOff>
      <xdr:row>24</xdr:row>
      <xdr:rowOff>72573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394E29-88AB-BA49-8EEF-16A3C4E47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685800</xdr:colOff>
      <xdr:row>26</xdr:row>
      <xdr:rowOff>47171</xdr:rowOff>
    </xdr:from>
    <xdr:to>
      <xdr:col>30</xdr:col>
      <xdr:colOff>508000</xdr:colOff>
      <xdr:row>50</xdr:row>
      <xdr:rowOff>47171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D268D4-8BED-994F-BB6F-7F3DB4410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765628</xdr:colOff>
      <xdr:row>1</xdr:row>
      <xdr:rowOff>507999</xdr:rowOff>
    </xdr:from>
    <xdr:to>
      <xdr:col>39</xdr:col>
      <xdr:colOff>625928</xdr:colOff>
      <xdr:row>24</xdr:row>
      <xdr:rowOff>58057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EC7E75-41B2-8A47-96C3-44D849B981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88900</xdr:colOff>
      <xdr:row>422</xdr:row>
      <xdr:rowOff>127000</xdr:rowOff>
    </xdr:from>
    <xdr:to>
      <xdr:col>31</xdr:col>
      <xdr:colOff>406400</xdr:colOff>
      <xdr:row>458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FEF69CD-814B-E34B-A7CC-E164E72150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635000</xdr:colOff>
      <xdr:row>422</xdr:row>
      <xdr:rowOff>88900</xdr:rowOff>
    </xdr:from>
    <xdr:to>
      <xdr:col>41</xdr:col>
      <xdr:colOff>152400</xdr:colOff>
      <xdr:row>458</xdr:row>
      <xdr:rowOff>25400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9D1808B-9A6F-AF42-B0DF-45FF92D33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798285</xdr:colOff>
      <xdr:row>26</xdr:row>
      <xdr:rowOff>61685</xdr:rowOff>
    </xdr:from>
    <xdr:to>
      <xdr:col>39</xdr:col>
      <xdr:colOff>598714</xdr:colOff>
      <xdr:row>50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503043B-9575-C548-88BF-C87EC2749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707571</xdr:colOff>
      <xdr:row>53</xdr:row>
      <xdr:rowOff>134257</xdr:rowOff>
    </xdr:from>
    <xdr:to>
      <xdr:col>30</xdr:col>
      <xdr:colOff>435428</xdr:colOff>
      <xdr:row>75</xdr:row>
      <xdr:rowOff>127001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CBC8C62-9C68-3844-94FD-9C99E442F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816427</xdr:colOff>
      <xdr:row>53</xdr:row>
      <xdr:rowOff>116112</xdr:rowOff>
    </xdr:from>
    <xdr:to>
      <xdr:col>39</xdr:col>
      <xdr:colOff>598713</xdr:colOff>
      <xdr:row>75</xdr:row>
      <xdr:rowOff>-1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F8F9C2D-D661-4749-AB72-A9ECC218AF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743859</xdr:colOff>
      <xdr:row>78</xdr:row>
      <xdr:rowOff>79827</xdr:rowOff>
    </xdr:from>
    <xdr:to>
      <xdr:col>30</xdr:col>
      <xdr:colOff>471714</xdr:colOff>
      <xdr:row>100</xdr:row>
      <xdr:rowOff>108856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D5775C88-DA5A-2343-8E1A-0210F2AF6C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780143</xdr:colOff>
      <xdr:row>78</xdr:row>
      <xdr:rowOff>79828</xdr:rowOff>
    </xdr:from>
    <xdr:to>
      <xdr:col>39</xdr:col>
      <xdr:colOff>635000</xdr:colOff>
      <xdr:row>100</xdr:row>
      <xdr:rowOff>54427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8F25181-CB08-E74B-BE45-850D125B5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110066</xdr:colOff>
      <xdr:row>32</xdr:row>
      <xdr:rowOff>25400</xdr:rowOff>
    </xdr:from>
    <xdr:to>
      <xdr:col>13</xdr:col>
      <xdr:colOff>508000</xdr:colOff>
      <xdr:row>57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177800</xdr:colOff>
      <xdr:row>27</xdr:row>
      <xdr:rowOff>38100</xdr:rowOff>
    </xdr:from>
    <xdr:to>
      <xdr:col>35</xdr:col>
      <xdr:colOff>431800</xdr:colOff>
      <xdr:row>57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B5D901-F7F3-284C-9F83-8C8CEA9D7B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9"/>
  <sheetViews>
    <sheetView topLeftCell="A458" zoomScale="90" zoomScaleNormal="90" zoomScalePageLayoutView="150" workbookViewId="0">
      <selection activeCell="S473" sqref="S473"/>
    </sheetView>
  </sheetViews>
  <sheetFormatPr baseColWidth="10" defaultRowHeight="13" x14ac:dyDescent="0.15"/>
  <cols>
    <col min="1" max="7" width="12.83203125" style="7" customWidth="1"/>
    <col min="8" max="16384" width="10.83203125" style="7"/>
  </cols>
  <sheetData>
    <row r="1" spans="1:24" x14ac:dyDescent="0.15">
      <c r="B1" s="63" t="s">
        <v>11</v>
      </c>
      <c r="C1" s="63"/>
      <c r="D1" s="58" t="s">
        <v>12</v>
      </c>
      <c r="E1" s="58"/>
      <c r="F1" s="18" t="s">
        <v>13</v>
      </c>
      <c r="G1" s="60" t="s">
        <v>14</v>
      </c>
      <c r="H1" s="61"/>
      <c r="I1" s="62"/>
      <c r="N1" s="63" t="s">
        <v>11</v>
      </c>
      <c r="O1" s="63"/>
      <c r="P1" s="58" t="s">
        <v>12</v>
      </c>
      <c r="Q1" s="58"/>
      <c r="R1" s="18" t="s">
        <v>13</v>
      </c>
      <c r="S1" s="59" t="s">
        <v>14</v>
      </c>
      <c r="T1" s="59"/>
      <c r="U1" s="59"/>
    </row>
    <row r="2" spans="1:24" s="5" customFormat="1" ht="42" x14ac:dyDescent="0.15">
      <c r="A2" s="19" t="s">
        <v>10</v>
      </c>
      <c r="B2" s="20" t="s">
        <v>15</v>
      </c>
      <c r="C2" s="20" t="s">
        <v>17</v>
      </c>
      <c r="D2" s="21" t="s">
        <v>18</v>
      </c>
      <c r="E2" s="21" t="s">
        <v>19</v>
      </c>
      <c r="F2" s="22" t="s">
        <v>21</v>
      </c>
      <c r="G2" s="23" t="s">
        <v>22</v>
      </c>
      <c r="H2" s="23" t="s">
        <v>23</v>
      </c>
      <c r="I2" s="23" t="s">
        <v>24</v>
      </c>
      <c r="M2" s="19" t="s">
        <v>16</v>
      </c>
      <c r="N2" s="20" t="s">
        <v>15</v>
      </c>
      <c r="O2" s="20" t="s">
        <v>17</v>
      </c>
      <c r="P2" s="21" t="s">
        <v>18</v>
      </c>
      <c r="Q2" s="21" t="s">
        <v>19</v>
      </c>
      <c r="R2" s="22" t="s">
        <v>21</v>
      </c>
      <c r="S2" s="23" t="s">
        <v>22</v>
      </c>
      <c r="T2" s="23" t="s">
        <v>23</v>
      </c>
      <c r="U2" s="23" t="s">
        <v>24</v>
      </c>
    </row>
    <row r="3" spans="1:24" x14ac:dyDescent="0.15">
      <c r="A3" s="6">
        <v>42704</v>
      </c>
      <c r="B3" s="34">
        <v>189.070007</v>
      </c>
      <c r="C3" s="34">
        <v>76.306015000000002</v>
      </c>
      <c r="D3" s="34">
        <v>56.860000999999997</v>
      </c>
      <c r="E3" s="34">
        <v>30.030000999999999</v>
      </c>
      <c r="F3" s="34">
        <v>88.080001999999993</v>
      </c>
      <c r="G3" s="34">
        <v>338.10998499999999</v>
      </c>
      <c r="H3" s="34">
        <v>133.66999799999999</v>
      </c>
      <c r="I3" s="34">
        <v>303.85000600000001</v>
      </c>
      <c r="M3" s="6">
        <v>42336</v>
      </c>
      <c r="N3" s="34">
        <v>157.00869800000001</v>
      </c>
      <c r="O3" s="34">
        <v>73.626960999999994</v>
      </c>
      <c r="P3" s="34">
        <v>50.822009999999999</v>
      </c>
      <c r="Q3" s="34">
        <v>25.464247</v>
      </c>
      <c r="R3" s="34">
        <v>82.205635000000001</v>
      </c>
      <c r="S3" s="34">
        <v>233.46894800000001</v>
      </c>
      <c r="T3" s="34">
        <v>77.809082000000004</v>
      </c>
      <c r="U3" s="34">
        <v>203.86657700000001</v>
      </c>
      <c r="X3" s="55"/>
    </row>
    <row r="4" spans="1:24" x14ac:dyDescent="0.15">
      <c r="A4" s="6">
        <v>42703</v>
      </c>
      <c r="B4" s="34">
        <v>186.699997</v>
      </c>
      <c r="C4" s="34">
        <v>75.794280999999998</v>
      </c>
      <c r="D4" s="34">
        <v>55.639999000000003</v>
      </c>
      <c r="E4" s="34">
        <v>29.450001</v>
      </c>
      <c r="F4" s="34">
        <v>88.346999999999994</v>
      </c>
      <c r="G4" s="34">
        <v>335.32998700000002</v>
      </c>
      <c r="H4" s="34">
        <v>134.25</v>
      </c>
      <c r="I4" s="34">
        <v>303.459991</v>
      </c>
      <c r="K4" s="27"/>
      <c r="M4" s="6">
        <v>42334</v>
      </c>
      <c r="N4" s="34">
        <v>157.715149</v>
      </c>
      <c r="O4" s="34">
        <v>73.910599000000005</v>
      </c>
      <c r="P4" s="34">
        <v>51.289700000000003</v>
      </c>
      <c r="Q4" s="34">
        <v>25.754823999999999</v>
      </c>
      <c r="R4" s="34">
        <v>82.205635000000001</v>
      </c>
      <c r="S4" s="34">
        <v>234.457596</v>
      </c>
      <c r="T4" s="34">
        <v>78.236762999999996</v>
      </c>
      <c r="U4" s="34">
        <v>204.80090300000001</v>
      </c>
      <c r="X4" s="55"/>
    </row>
    <row r="5" spans="1:24" x14ac:dyDescent="0.15">
      <c r="A5" s="6">
        <v>42700</v>
      </c>
      <c r="B5" s="34">
        <v>188.179993</v>
      </c>
      <c r="C5" s="34">
        <v>76.089516000000003</v>
      </c>
      <c r="D5" s="34">
        <v>56.93</v>
      </c>
      <c r="E5" s="34">
        <v>30.200001</v>
      </c>
      <c r="F5" s="34">
        <v>88.227196000000006</v>
      </c>
      <c r="G5" s="34">
        <v>333.08999599999999</v>
      </c>
      <c r="H5" s="34">
        <v>132.229996</v>
      </c>
      <c r="I5" s="34">
        <v>299.61999500000002</v>
      </c>
      <c r="K5" s="27"/>
      <c r="M5" s="6">
        <v>42333</v>
      </c>
      <c r="N5" s="34">
        <v>156.969437</v>
      </c>
      <c r="O5" s="34">
        <v>73.587836999999993</v>
      </c>
      <c r="P5" s="34">
        <v>51.172770999999997</v>
      </c>
      <c r="Q5" s="34">
        <v>25.716078</v>
      </c>
      <c r="R5" s="34">
        <v>82.332442999999998</v>
      </c>
      <c r="S5" s="34">
        <v>233.01417499999999</v>
      </c>
      <c r="T5" s="34">
        <v>77.789185000000003</v>
      </c>
      <c r="U5" s="34">
        <v>203.37951699999999</v>
      </c>
      <c r="X5" s="55"/>
    </row>
    <row r="6" spans="1:24" x14ac:dyDescent="0.15">
      <c r="A6" s="6">
        <v>42698</v>
      </c>
      <c r="B6" s="34">
        <v>187.520004</v>
      </c>
      <c r="C6" s="34">
        <v>75.882857999999999</v>
      </c>
      <c r="D6" s="34">
        <v>56.5</v>
      </c>
      <c r="E6" s="34">
        <v>29.959999</v>
      </c>
      <c r="F6" s="34">
        <v>88.037497999999999</v>
      </c>
      <c r="G6" s="34">
        <v>330.64001500000001</v>
      </c>
      <c r="H6" s="34">
        <v>132.449997</v>
      </c>
      <c r="I6" s="34">
        <v>299.01001000000002</v>
      </c>
      <c r="K6" s="27"/>
      <c r="M6" s="6">
        <v>42332</v>
      </c>
      <c r="N6" s="34">
        <v>156.63583399999999</v>
      </c>
      <c r="O6" s="34">
        <v>73.421584999999993</v>
      </c>
      <c r="P6" s="34">
        <v>51.192264999999999</v>
      </c>
      <c r="Q6" s="34">
        <v>25.803250999999999</v>
      </c>
      <c r="R6" s="34">
        <v>82.195892000000001</v>
      </c>
      <c r="S6" s="34">
        <v>232.885651</v>
      </c>
      <c r="T6" s="34">
        <v>77.749397000000002</v>
      </c>
      <c r="U6" s="34">
        <v>202.99185199999999</v>
      </c>
      <c r="X6" s="55"/>
    </row>
    <row r="7" spans="1:24" x14ac:dyDescent="0.15">
      <c r="A7" s="6">
        <v>42697</v>
      </c>
      <c r="B7" s="34">
        <v>187.58999600000001</v>
      </c>
      <c r="C7" s="34">
        <v>76.217438000000001</v>
      </c>
      <c r="D7" s="34">
        <v>56.68</v>
      </c>
      <c r="E7" s="34">
        <v>30.110001</v>
      </c>
      <c r="F7" s="34">
        <v>88.077438000000001</v>
      </c>
      <c r="G7" s="34">
        <v>329.10000600000001</v>
      </c>
      <c r="H7" s="34">
        <v>130.820007</v>
      </c>
      <c r="I7" s="34">
        <v>296.27999899999998</v>
      </c>
      <c r="K7" s="27"/>
      <c r="M7" s="6">
        <v>42329</v>
      </c>
      <c r="N7" s="34">
        <v>155.164063</v>
      </c>
      <c r="O7" s="34">
        <v>72.736953999999997</v>
      </c>
      <c r="P7" s="34">
        <v>50.773293000000002</v>
      </c>
      <c r="Q7" s="34">
        <v>25.580476999999998</v>
      </c>
      <c r="R7" s="34">
        <v>82.117858999999996</v>
      </c>
      <c r="S7" s="34">
        <v>229.514374</v>
      </c>
      <c r="T7" s="34">
        <v>76.585701</v>
      </c>
      <c r="U7" s="34">
        <v>200.616241</v>
      </c>
      <c r="X7" s="55"/>
    </row>
    <row r="8" spans="1:24" x14ac:dyDescent="0.15">
      <c r="A8" s="6">
        <v>42696</v>
      </c>
      <c r="B8" s="34">
        <v>184.729996</v>
      </c>
      <c r="C8" s="34">
        <v>76.729172000000005</v>
      </c>
      <c r="D8" s="34">
        <v>55.830002</v>
      </c>
      <c r="E8" s="34">
        <v>29.74</v>
      </c>
      <c r="F8" s="34">
        <v>88.167289999999994</v>
      </c>
      <c r="G8" s="34">
        <v>325.23998999999998</v>
      </c>
      <c r="H8" s="34">
        <v>130.13000500000001</v>
      </c>
      <c r="I8" s="34">
        <v>294.47000100000002</v>
      </c>
      <c r="K8" s="27"/>
      <c r="M8" s="6">
        <v>42328</v>
      </c>
      <c r="N8" s="34">
        <v>154.82064800000001</v>
      </c>
      <c r="O8" s="34">
        <v>72.580466999999999</v>
      </c>
      <c r="P8" s="34">
        <v>50.695343000000001</v>
      </c>
      <c r="Q8" s="34">
        <v>25.570789000000001</v>
      </c>
      <c r="R8" s="34">
        <v>82.069107000000002</v>
      </c>
      <c r="S8" s="34">
        <v>229.57368500000001</v>
      </c>
      <c r="T8" s="34">
        <v>76.794571000000005</v>
      </c>
      <c r="U8" s="34">
        <v>200.48701500000001</v>
      </c>
      <c r="X8" s="55"/>
    </row>
    <row r="9" spans="1:24" x14ac:dyDescent="0.15">
      <c r="A9" s="6">
        <v>42693</v>
      </c>
      <c r="B9" s="34">
        <v>183.229996</v>
      </c>
      <c r="C9" s="34">
        <v>76.492988999999994</v>
      </c>
      <c r="D9" s="34">
        <v>55.790000999999997</v>
      </c>
      <c r="E9" s="34">
        <v>29.690000999999999</v>
      </c>
      <c r="F9" s="34">
        <v>88.237174999999993</v>
      </c>
      <c r="G9" s="34">
        <v>325.02999899999998</v>
      </c>
      <c r="H9" s="34">
        <v>128.05999800000001</v>
      </c>
      <c r="I9" s="34">
        <v>290.39001500000001</v>
      </c>
      <c r="K9" s="27"/>
      <c r="M9" s="6">
        <v>42327</v>
      </c>
      <c r="N9" s="34">
        <v>155.21312</v>
      </c>
      <c r="O9" s="34">
        <v>72.756516000000005</v>
      </c>
      <c r="P9" s="34">
        <v>50.753807000000002</v>
      </c>
      <c r="Q9" s="34">
        <v>25.561104</v>
      </c>
      <c r="R9" s="34">
        <v>82.205635000000001</v>
      </c>
      <c r="S9" s="34">
        <v>230.829285</v>
      </c>
      <c r="T9" s="34">
        <v>76.993492000000003</v>
      </c>
      <c r="U9" s="34">
        <v>200.93428</v>
      </c>
      <c r="X9" s="55"/>
    </row>
    <row r="10" spans="1:24" x14ac:dyDescent="0.15">
      <c r="A10" s="6">
        <v>42692</v>
      </c>
      <c r="B10" s="34">
        <v>184.199997</v>
      </c>
      <c r="C10" s="34">
        <v>77.073593000000002</v>
      </c>
      <c r="D10" s="34">
        <v>55.57</v>
      </c>
      <c r="E10" s="34">
        <v>29.52</v>
      </c>
      <c r="F10" s="34">
        <v>88.157309999999995</v>
      </c>
      <c r="G10" s="34">
        <v>327.66000400000001</v>
      </c>
      <c r="H10" s="34">
        <v>126.660004</v>
      </c>
      <c r="I10" s="34">
        <v>290.38000499999998</v>
      </c>
      <c r="K10" s="27"/>
      <c r="M10" s="6">
        <v>42326</v>
      </c>
      <c r="N10" s="34">
        <v>155.70372</v>
      </c>
      <c r="O10" s="34">
        <v>72.991234000000006</v>
      </c>
      <c r="P10" s="34">
        <v>51.075336</v>
      </c>
      <c r="Q10" s="34">
        <v>25.667648</v>
      </c>
      <c r="R10" s="34">
        <v>81.981323000000003</v>
      </c>
      <c r="S10" s="34">
        <v>232.04531900000001</v>
      </c>
      <c r="T10" s="34">
        <v>77.391341999999995</v>
      </c>
      <c r="U10" s="34">
        <v>202.146973</v>
      </c>
      <c r="X10" s="55"/>
    </row>
    <row r="11" spans="1:24" x14ac:dyDescent="0.15">
      <c r="A11" s="6">
        <v>42691</v>
      </c>
      <c r="B11" s="34">
        <v>183.179993</v>
      </c>
      <c r="C11" s="34">
        <v>77.014556999999996</v>
      </c>
      <c r="D11" s="34">
        <v>55.299999</v>
      </c>
      <c r="E11" s="34">
        <v>29.450001</v>
      </c>
      <c r="F11" s="34">
        <v>87.977599999999995</v>
      </c>
      <c r="G11" s="34">
        <v>324.10998499999999</v>
      </c>
      <c r="H11" s="34">
        <v>127.699997</v>
      </c>
      <c r="I11" s="34">
        <v>292.38000499999998</v>
      </c>
      <c r="K11" s="27"/>
      <c r="M11" s="6">
        <v>42325</v>
      </c>
      <c r="N11" s="34">
        <v>155.65464800000001</v>
      </c>
      <c r="O11" s="34">
        <v>72.971680000000006</v>
      </c>
      <c r="P11" s="34">
        <v>51.055858999999998</v>
      </c>
      <c r="Q11" s="34">
        <v>25.570789000000001</v>
      </c>
      <c r="R11" s="34">
        <v>81.893546999999998</v>
      </c>
      <c r="S11" s="34">
        <v>231.28405799999999</v>
      </c>
      <c r="T11" s="34">
        <v>77.212303000000006</v>
      </c>
      <c r="U11" s="34">
        <v>201.84878499999999</v>
      </c>
      <c r="X11" s="55"/>
    </row>
    <row r="12" spans="1:24" x14ac:dyDescent="0.15">
      <c r="A12" s="6">
        <v>42690</v>
      </c>
      <c r="B12" s="34">
        <v>185.13999899999999</v>
      </c>
      <c r="C12" s="34">
        <v>77.152321000000001</v>
      </c>
      <c r="D12" s="34">
        <v>55.529998999999997</v>
      </c>
      <c r="E12" s="34">
        <v>29.52</v>
      </c>
      <c r="F12" s="34">
        <v>87.877753999999996</v>
      </c>
      <c r="G12" s="34">
        <v>327.51998900000001</v>
      </c>
      <c r="H12" s="34">
        <v>126.160004</v>
      </c>
      <c r="I12" s="34">
        <v>290.10998499999999</v>
      </c>
      <c r="K12" s="27"/>
      <c r="M12" s="6">
        <v>42322</v>
      </c>
      <c r="N12" s="34">
        <v>155.56634500000001</v>
      </c>
      <c r="O12" s="34">
        <v>72.942336999999995</v>
      </c>
      <c r="P12" s="34">
        <v>51.065593999999997</v>
      </c>
      <c r="Q12" s="34">
        <v>25.590161999999999</v>
      </c>
      <c r="R12" s="34">
        <v>81.776505</v>
      </c>
      <c r="S12" s="34">
        <v>230.740295</v>
      </c>
      <c r="T12" s="34">
        <v>77.073051000000007</v>
      </c>
      <c r="U12" s="34">
        <v>201.68974299999999</v>
      </c>
      <c r="X12" s="55"/>
    </row>
    <row r="13" spans="1:24" x14ac:dyDescent="0.15">
      <c r="A13" s="6">
        <v>42689</v>
      </c>
      <c r="B13" s="34">
        <v>185.55999800000001</v>
      </c>
      <c r="C13" s="34">
        <v>77.860870000000006</v>
      </c>
      <c r="D13" s="34">
        <v>55.580002</v>
      </c>
      <c r="E13" s="34">
        <v>29.58</v>
      </c>
      <c r="F13" s="34">
        <v>87.728003999999999</v>
      </c>
      <c r="G13" s="34">
        <v>328.47000100000002</v>
      </c>
      <c r="H13" s="34">
        <v>125.41999800000001</v>
      </c>
      <c r="I13" s="34">
        <v>292.26998900000001</v>
      </c>
      <c r="K13" s="27"/>
      <c r="M13" s="6">
        <v>42321</v>
      </c>
      <c r="N13" s="34">
        <v>154.388947</v>
      </c>
      <c r="O13" s="34">
        <v>72.414192</v>
      </c>
      <c r="P13" s="34">
        <v>50.695343000000001</v>
      </c>
      <c r="Q13" s="34">
        <v>25.415814999999998</v>
      </c>
      <c r="R13" s="34">
        <v>81.805785999999998</v>
      </c>
      <c r="S13" s="34">
        <v>228.83221399999999</v>
      </c>
      <c r="T13" s="34">
        <v>76.317154000000002</v>
      </c>
      <c r="U13" s="34">
        <v>200.218613</v>
      </c>
      <c r="X13" s="55"/>
    </row>
    <row r="14" spans="1:24" x14ac:dyDescent="0.15">
      <c r="A14" s="6">
        <v>42686</v>
      </c>
      <c r="B14" s="34">
        <v>183.320007</v>
      </c>
      <c r="C14" s="34">
        <v>78.018317999999994</v>
      </c>
      <c r="D14" s="34">
        <v>54.919998</v>
      </c>
      <c r="E14" s="34">
        <v>29.190000999999999</v>
      </c>
      <c r="F14" s="34">
        <v>87.678084999999996</v>
      </c>
      <c r="G14" s="34">
        <v>325.26998900000001</v>
      </c>
      <c r="H14" s="34">
        <v>124.610001</v>
      </c>
      <c r="I14" s="34">
        <v>293.20001200000002</v>
      </c>
      <c r="K14" s="27"/>
      <c r="M14" s="6">
        <v>42320</v>
      </c>
      <c r="N14" s="34">
        <v>154.231934</v>
      </c>
      <c r="O14" s="34">
        <v>72.287056000000007</v>
      </c>
      <c r="P14" s="34">
        <v>50.773293000000002</v>
      </c>
      <c r="Q14" s="34">
        <v>25.425501000000001</v>
      </c>
      <c r="R14" s="34">
        <v>81.571708999999998</v>
      </c>
      <c r="S14" s="34">
        <v>229.10902400000001</v>
      </c>
      <c r="T14" s="34">
        <v>76.317154000000002</v>
      </c>
      <c r="U14" s="34">
        <v>200.37766999999999</v>
      </c>
      <c r="X14" s="55"/>
    </row>
    <row r="15" spans="1:24" x14ac:dyDescent="0.15">
      <c r="A15" s="6">
        <v>42685</v>
      </c>
      <c r="B15" s="34">
        <v>180.759995</v>
      </c>
      <c r="C15" s="34">
        <v>77.870705000000001</v>
      </c>
      <c r="D15" s="34">
        <v>54.130001</v>
      </c>
      <c r="E15" s="34">
        <v>28.889999</v>
      </c>
      <c r="F15" s="34">
        <v>87.648132000000004</v>
      </c>
      <c r="G15" s="34">
        <v>322.73001099999999</v>
      </c>
      <c r="H15" s="34">
        <v>123.739998</v>
      </c>
      <c r="I15" s="34">
        <v>290.92999300000002</v>
      </c>
      <c r="K15" s="27"/>
      <c r="M15" s="6">
        <v>42319</v>
      </c>
      <c r="N15" s="34">
        <v>154.16326900000001</v>
      </c>
      <c r="O15" s="34">
        <v>72.296829000000002</v>
      </c>
      <c r="P15" s="34">
        <v>50.968162999999997</v>
      </c>
      <c r="Q15" s="34">
        <v>25.580476999999998</v>
      </c>
      <c r="R15" s="34">
        <v>81.425422999999995</v>
      </c>
      <c r="S15" s="34">
        <v>228.59492499999999</v>
      </c>
      <c r="T15" s="34">
        <v>76.426558999999997</v>
      </c>
      <c r="U15" s="34">
        <v>200.32797199999999</v>
      </c>
      <c r="X15" s="55"/>
    </row>
    <row r="16" spans="1:24" x14ac:dyDescent="0.15">
      <c r="A16" s="6">
        <v>42684</v>
      </c>
      <c r="B16" s="34">
        <v>182.55999800000001</v>
      </c>
      <c r="C16" s="34">
        <v>77.900229999999993</v>
      </c>
      <c r="D16" s="34">
        <v>54.84</v>
      </c>
      <c r="E16" s="34">
        <v>29.07</v>
      </c>
      <c r="F16" s="34">
        <v>87.358597000000003</v>
      </c>
      <c r="G16" s="34">
        <v>325.26001000000002</v>
      </c>
      <c r="H16" s="34">
        <v>122.41999800000001</v>
      </c>
      <c r="I16" s="34">
        <v>288.39999399999999</v>
      </c>
      <c r="K16" s="27"/>
      <c r="M16" s="6">
        <v>42318</v>
      </c>
      <c r="N16" s="34">
        <v>153.898346</v>
      </c>
      <c r="O16" s="34">
        <v>72.150131000000002</v>
      </c>
      <c r="P16" s="34">
        <v>51.036369000000001</v>
      </c>
      <c r="Q16" s="34">
        <v>25.78388</v>
      </c>
      <c r="R16" s="34">
        <v>81.376655999999997</v>
      </c>
      <c r="S16" s="34">
        <v>227.87321499999999</v>
      </c>
      <c r="T16" s="34">
        <v>76.187850999999995</v>
      </c>
      <c r="U16" s="34">
        <v>199.75147999999999</v>
      </c>
      <c r="X16" s="55"/>
    </row>
    <row r="17" spans="1:24" x14ac:dyDescent="0.15">
      <c r="A17" s="6">
        <v>42683</v>
      </c>
      <c r="B17" s="34">
        <v>181.08999600000001</v>
      </c>
      <c r="C17" s="34">
        <v>77.949432000000002</v>
      </c>
      <c r="D17" s="34">
        <v>54.439999</v>
      </c>
      <c r="E17" s="34">
        <v>28.950001</v>
      </c>
      <c r="F17" s="34">
        <v>87.298698000000002</v>
      </c>
      <c r="G17" s="34">
        <v>317.5</v>
      </c>
      <c r="H17" s="34">
        <v>123.19000200000001</v>
      </c>
      <c r="I17" s="34">
        <v>289.76001000000002</v>
      </c>
      <c r="K17" s="27"/>
      <c r="M17" s="6">
        <v>42315</v>
      </c>
      <c r="N17" s="34">
        <v>154.20251500000001</v>
      </c>
      <c r="O17" s="34">
        <v>72.257705999999999</v>
      </c>
      <c r="P17" s="34">
        <v>51.202002999999998</v>
      </c>
      <c r="Q17" s="34">
        <v>25.948542</v>
      </c>
      <c r="R17" s="34">
        <v>81.327895999999996</v>
      </c>
      <c r="S17" s="34">
        <v>227.58651699999999</v>
      </c>
      <c r="T17" s="34">
        <v>76.277366999999998</v>
      </c>
      <c r="U17" s="34">
        <v>200.019836</v>
      </c>
      <c r="X17" s="55"/>
    </row>
    <row r="18" spans="1:24" x14ac:dyDescent="0.15">
      <c r="A18" s="6">
        <v>42682</v>
      </c>
      <c r="B18" s="34">
        <v>181.38999899999999</v>
      </c>
      <c r="C18" s="34">
        <v>77.221207000000007</v>
      </c>
      <c r="D18" s="34">
        <v>54.23</v>
      </c>
      <c r="E18" s="34">
        <v>29.32</v>
      </c>
      <c r="F18" s="34">
        <v>87.468422000000004</v>
      </c>
      <c r="G18" s="34">
        <v>324.20001200000002</v>
      </c>
      <c r="H18" s="34">
        <v>119.959999</v>
      </c>
      <c r="I18" s="34">
        <v>283.42001299999998</v>
      </c>
      <c r="K18" s="27"/>
      <c r="M18" s="6">
        <v>42314</v>
      </c>
      <c r="N18" s="34">
        <v>153.770782</v>
      </c>
      <c r="O18" s="34">
        <v>72.081657000000007</v>
      </c>
      <c r="P18" s="34">
        <v>51.348156000000003</v>
      </c>
      <c r="Q18" s="34">
        <v>26.171316000000001</v>
      </c>
      <c r="R18" s="34">
        <v>81.405906999999999</v>
      </c>
      <c r="S18" s="34">
        <v>226.37048300000001</v>
      </c>
      <c r="T18" s="34">
        <v>76.088379000000003</v>
      </c>
      <c r="U18" s="34">
        <v>199.22463999999999</v>
      </c>
      <c r="X18" s="55"/>
    </row>
    <row r="19" spans="1:24" x14ac:dyDescent="0.15">
      <c r="A19" s="6">
        <v>42679</v>
      </c>
      <c r="B19" s="34">
        <v>179.259995</v>
      </c>
      <c r="C19" s="34">
        <v>76.069832000000005</v>
      </c>
      <c r="D19" s="34">
        <v>53.119999</v>
      </c>
      <c r="E19" s="34">
        <v>29.129999000000002</v>
      </c>
      <c r="F19" s="34">
        <v>87.877753999999996</v>
      </c>
      <c r="G19" s="34">
        <v>327.61999500000002</v>
      </c>
      <c r="H19" s="34">
        <v>123.41999800000001</v>
      </c>
      <c r="I19" s="34">
        <v>288.58999599999999</v>
      </c>
      <c r="K19" s="27"/>
      <c r="M19" s="6">
        <v>42313</v>
      </c>
      <c r="N19" s="34">
        <v>153.25076300000001</v>
      </c>
      <c r="O19" s="34">
        <v>71.856719999999996</v>
      </c>
      <c r="P19" s="34">
        <v>51.124062000000002</v>
      </c>
      <c r="Q19" s="34">
        <v>25.967912999999999</v>
      </c>
      <c r="R19" s="34">
        <v>81.825287000000003</v>
      </c>
      <c r="S19" s="34">
        <v>224.551376</v>
      </c>
      <c r="T19" s="34">
        <v>75.531409999999994</v>
      </c>
      <c r="U19" s="34">
        <v>198.55867000000001</v>
      </c>
      <c r="X19" s="55"/>
    </row>
    <row r="20" spans="1:24" x14ac:dyDescent="0.15">
      <c r="A20" s="6">
        <v>42678</v>
      </c>
      <c r="B20" s="34">
        <v>179.35000600000001</v>
      </c>
      <c r="C20" s="34">
        <v>76.817734000000002</v>
      </c>
      <c r="D20" s="34">
        <v>52.970001000000003</v>
      </c>
      <c r="E20" s="34">
        <v>28.959999</v>
      </c>
      <c r="F20" s="34">
        <v>88.077438000000001</v>
      </c>
      <c r="G20" s="34">
        <v>326.10000600000001</v>
      </c>
      <c r="H20" s="34">
        <v>126.550003</v>
      </c>
      <c r="I20" s="34">
        <v>294.60998499999999</v>
      </c>
      <c r="K20" s="27"/>
      <c r="M20" s="6">
        <v>42312</v>
      </c>
      <c r="N20" s="34">
        <v>153.31944300000001</v>
      </c>
      <c r="O20" s="34">
        <v>71.846930999999998</v>
      </c>
      <c r="P20" s="34">
        <v>51.172770999999997</v>
      </c>
      <c r="Q20" s="34">
        <v>26.045399</v>
      </c>
      <c r="R20" s="34">
        <v>81.649733999999995</v>
      </c>
      <c r="S20" s="34">
        <v>224.778763</v>
      </c>
      <c r="T20" s="34">
        <v>75.630859000000001</v>
      </c>
      <c r="U20" s="34">
        <v>199.00598099999999</v>
      </c>
    </row>
    <row r="21" spans="1:24" x14ac:dyDescent="0.15">
      <c r="A21" s="6">
        <v>42677</v>
      </c>
      <c r="B21" s="34">
        <v>175.720001</v>
      </c>
      <c r="C21" s="34">
        <v>76.729172000000005</v>
      </c>
      <c r="D21" s="34">
        <v>51.799999</v>
      </c>
      <c r="E21" s="34">
        <v>28.49</v>
      </c>
      <c r="F21" s="34">
        <v>87.987578999999997</v>
      </c>
      <c r="G21" s="34">
        <v>316.040009</v>
      </c>
      <c r="H21" s="34">
        <v>126.089996</v>
      </c>
      <c r="I21" s="34">
        <v>294.39001500000001</v>
      </c>
      <c r="K21" s="27"/>
      <c r="M21" s="6">
        <v>42311</v>
      </c>
      <c r="N21" s="34">
        <v>153.45680200000001</v>
      </c>
      <c r="O21" s="34">
        <v>71.944732999999999</v>
      </c>
      <c r="P21" s="34">
        <v>51.104571999999997</v>
      </c>
      <c r="Q21" s="34">
        <v>25.938853999999999</v>
      </c>
      <c r="R21" s="34">
        <v>81.932556000000005</v>
      </c>
      <c r="S21" s="34">
        <v>224.996262</v>
      </c>
      <c r="T21" s="34">
        <v>75.700485</v>
      </c>
      <c r="U21" s="34">
        <v>198.89665199999999</v>
      </c>
    </row>
    <row r="22" spans="1:24" x14ac:dyDescent="0.15">
      <c r="A22" s="6">
        <v>42676</v>
      </c>
      <c r="B22" s="34">
        <v>171.970001</v>
      </c>
      <c r="C22" s="34">
        <v>76.965346999999994</v>
      </c>
      <c r="D22" s="34">
        <v>50.950001</v>
      </c>
      <c r="E22" s="34">
        <v>27.610001</v>
      </c>
      <c r="F22" s="34">
        <v>87.388549999999995</v>
      </c>
      <c r="G22" s="34">
        <v>304.01998900000001</v>
      </c>
      <c r="H22" s="34">
        <v>121.970001</v>
      </c>
      <c r="I22" s="34">
        <v>286.91000400000001</v>
      </c>
      <c r="K22" s="27"/>
      <c r="M22" s="6">
        <v>42308</v>
      </c>
      <c r="N22" s="34">
        <v>152.89752200000001</v>
      </c>
      <c r="O22" s="34">
        <v>71.661102</v>
      </c>
      <c r="P22" s="34">
        <v>50.783031000000001</v>
      </c>
      <c r="Q22" s="34">
        <v>25.696707</v>
      </c>
      <c r="R22" s="34">
        <v>82.166634000000002</v>
      </c>
      <c r="S22" s="34">
        <v>223.97796600000001</v>
      </c>
      <c r="T22" s="34">
        <v>74.974411000000003</v>
      </c>
      <c r="U22" s="34">
        <v>197.67404199999999</v>
      </c>
    </row>
    <row r="23" spans="1:24" x14ac:dyDescent="0.15">
      <c r="A23" s="6">
        <v>42675</v>
      </c>
      <c r="B23" s="34">
        <v>168.729996</v>
      </c>
      <c r="C23" s="34">
        <v>75.587624000000005</v>
      </c>
      <c r="D23" s="34">
        <v>50.040000999999997</v>
      </c>
      <c r="E23" s="34">
        <v>27.6</v>
      </c>
      <c r="F23" s="34">
        <v>87.408524</v>
      </c>
      <c r="G23" s="34">
        <v>298.60998499999999</v>
      </c>
      <c r="H23" s="34">
        <v>117.769997</v>
      </c>
      <c r="I23" s="34">
        <v>274.64999399999999</v>
      </c>
      <c r="K23" s="27"/>
      <c r="M23" s="6">
        <v>42307</v>
      </c>
      <c r="N23" s="34">
        <v>151.27858000000001</v>
      </c>
      <c r="O23" s="34">
        <v>70.908011999999999</v>
      </c>
      <c r="P23" s="34">
        <v>50.295864000000002</v>
      </c>
      <c r="Q23" s="34">
        <v>25.638590000000001</v>
      </c>
      <c r="R23" s="34">
        <v>82.239768999999995</v>
      </c>
      <c r="S23" s="34">
        <v>221.10101299999999</v>
      </c>
      <c r="T23" s="34">
        <v>74.308014</v>
      </c>
      <c r="U23" s="34">
        <v>195.894791</v>
      </c>
    </row>
    <row r="24" spans="1:24" x14ac:dyDescent="0.15">
      <c r="A24" s="6">
        <v>42672</v>
      </c>
      <c r="B24" s="34">
        <v>166.990005</v>
      </c>
      <c r="C24" s="34">
        <v>76.256805</v>
      </c>
      <c r="D24" s="34">
        <v>49.41</v>
      </c>
      <c r="E24" s="34">
        <v>27.24</v>
      </c>
      <c r="F24" s="34">
        <v>87.287711999999999</v>
      </c>
      <c r="G24" s="34">
        <v>297.98998999999998</v>
      </c>
      <c r="H24" s="34">
        <v>115.239998</v>
      </c>
      <c r="I24" s="34">
        <v>269.98001099999999</v>
      </c>
      <c r="K24" s="27"/>
      <c r="M24" s="6">
        <v>42306</v>
      </c>
      <c r="N24" s="34">
        <v>151.80841100000001</v>
      </c>
      <c r="O24" s="34">
        <v>71.191649999999996</v>
      </c>
      <c r="P24" s="34">
        <v>50.442013000000003</v>
      </c>
      <c r="Q24" s="34">
        <v>25.532046999999999</v>
      </c>
      <c r="R24" s="34">
        <v>81.850532999999999</v>
      </c>
      <c r="S24" s="34">
        <v>221.35803200000001</v>
      </c>
      <c r="T24" s="34">
        <v>74.685965999999993</v>
      </c>
      <c r="U24" s="34">
        <v>195.80535900000001</v>
      </c>
    </row>
    <row r="25" spans="1:24" x14ac:dyDescent="0.15">
      <c r="A25" s="6">
        <v>42671</v>
      </c>
      <c r="B25" s="34">
        <v>168.779999</v>
      </c>
      <c r="C25" s="34">
        <v>77.408195000000006</v>
      </c>
      <c r="D25" s="34">
        <v>49.759998000000003</v>
      </c>
      <c r="E25" s="34">
        <v>27.48</v>
      </c>
      <c r="F25" s="34">
        <v>87.437218000000001</v>
      </c>
      <c r="G25" s="34">
        <v>304.88000499999998</v>
      </c>
      <c r="H25" s="34">
        <v>114.870003</v>
      </c>
      <c r="I25" s="34">
        <v>269.38000499999998</v>
      </c>
      <c r="K25" s="27"/>
      <c r="M25" s="6">
        <v>42305</v>
      </c>
      <c r="N25" s="34">
        <v>151.44538900000001</v>
      </c>
      <c r="O25" s="34">
        <v>70.976478999999998</v>
      </c>
      <c r="P25" s="34">
        <v>50.286118000000002</v>
      </c>
      <c r="Q25" s="34">
        <v>25.444873999999999</v>
      </c>
      <c r="R25" s="34">
        <v>81.587768999999994</v>
      </c>
      <c r="S25" s="34">
        <v>219.87506099999999</v>
      </c>
      <c r="T25" s="34">
        <v>74.198607999999993</v>
      </c>
      <c r="U25" s="34">
        <v>194.861053</v>
      </c>
    </row>
    <row r="26" spans="1:24" x14ac:dyDescent="0.15">
      <c r="A26" s="6">
        <v>42670</v>
      </c>
      <c r="B26" s="34">
        <v>167.199997</v>
      </c>
      <c r="C26" s="34">
        <v>78.234825000000001</v>
      </c>
      <c r="D26" s="34">
        <v>49.459999000000003</v>
      </c>
      <c r="E26" s="34">
        <v>27.219999000000001</v>
      </c>
      <c r="F26" s="34">
        <v>87.626579000000007</v>
      </c>
      <c r="G26" s="34">
        <v>300.61999500000002</v>
      </c>
      <c r="H26" s="34">
        <v>118.050003</v>
      </c>
      <c r="I26" s="34">
        <v>276.39001500000001</v>
      </c>
      <c r="K26" s="27"/>
      <c r="M26" s="6">
        <v>42304</v>
      </c>
      <c r="N26" s="34">
        <v>151.47482299999999</v>
      </c>
      <c r="O26" s="34">
        <v>70.996025000000003</v>
      </c>
      <c r="P26" s="34">
        <v>50.354320999999999</v>
      </c>
      <c r="Q26" s="34">
        <v>25.541733000000001</v>
      </c>
      <c r="R26" s="34">
        <v>81.568314000000001</v>
      </c>
      <c r="S26" s="34">
        <v>221.67439300000001</v>
      </c>
      <c r="T26" s="34">
        <v>74.56662</v>
      </c>
      <c r="U26" s="34">
        <v>196.381866</v>
      </c>
    </row>
    <row r="27" spans="1:24" x14ac:dyDescent="0.15">
      <c r="A27" s="6">
        <v>42669</v>
      </c>
      <c r="B27" s="34">
        <v>172.929993</v>
      </c>
      <c r="C27" s="34">
        <v>78.411957000000001</v>
      </c>
      <c r="D27" s="34">
        <v>50.860000999999997</v>
      </c>
      <c r="E27" s="34">
        <v>27.9</v>
      </c>
      <c r="F27" s="34">
        <v>87.746178</v>
      </c>
      <c r="G27" s="34">
        <v>313.11999500000002</v>
      </c>
      <c r="H27" s="34">
        <v>116.010002</v>
      </c>
      <c r="I27" s="34">
        <v>271.64001500000001</v>
      </c>
      <c r="K27" s="27"/>
      <c r="M27" s="6">
        <v>42301</v>
      </c>
      <c r="N27" s="34">
        <v>150.56230199999999</v>
      </c>
      <c r="O27" s="34">
        <v>70.614600999999993</v>
      </c>
      <c r="P27" s="34">
        <v>50.139964999999997</v>
      </c>
      <c r="Q27" s="34">
        <v>25.425501000000001</v>
      </c>
      <c r="R27" s="34">
        <v>81.743476999999999</v>
      </c>
      <c r="S27" s="34">
        <v>219.163239</v>
      </c>
      <c r="T27" s="34">
        <v>73.890281999999999</v>
      </c>
      <c r="U27" s="34">
        <v>194.46345500000001</v>
      </c>
    </row>
    <row r="28" spans="1:24" x14ac:dyDescent="0.15">
      <c r="A28" s="6">
        <v>42668</v>
      </c>
      <c r="B28" s="34">
        <v>173.63000500000001</v>
      </c>
      <c r="C28" s="34">
        <v>78.008483999999996</v>
      </c>
      <c r="D28" s="34">
        <v>51.049999</v>
      </c>
      <c r="E28" s="34">
        <v>27.74</v>
      </c>
      <c r="F28" s="34">
        <v>87.536888000000005</v>
      </c>
      <c r="G28" s="34">
        <v>311.72000100000002</v>
      </c>
      <c r="H28" s="34">
        <v>120.43</v>
      </c>
      <c r="I28" s="34">
        <v>282.66000400000001</v>
      </c>
      <c r="K28" s="27"/>
      <c r="M28" s="6">
        <v>42300</v>
      </c>
      <c r="N28" s="34">
        <v>149.96379099999999</v>
      </c>
      <c r="O28" s="34">
        <v>70.272293000000005</v>
      </c>
      <c r="P28" s="34">
        <v>50.003554999999999</v>
      </c>
      <c r="Q28" s="34">
        <v>25.231781000000002</v>
      </c>
      <c r="R28" s="34">
        <v>81.879706999999996</v>
      </c>
      <c r="S28" s="34">
        <v>216.55320699999999</v>
      </c>
      <c r="T28" s="34">
        <v>72.965286000000006</v>
      </c>
      <c r="U28" s="34">
        <v>192.92276000000001</v>
      </c>
    </row>
    <row r="29" spans="1:24" x14ac:dyDescent="0.15">
      <c r="A29" s="6">
        <v>42665</v>
      </c>
      <c r="B29" s="34">
        <v>176.83999600000001</v>
      </c>
      <c r="C29" s="34">
        <v>78.539878999999999</v>
      </c>
      <c r="D29" s="34">
        <v>51.93</v>
      </c>
      <c r="E29" s="34">
        <v>28.09</v>
      </c>
      <c r="F29" s="34">
        <v>87.407309999999995</v>
      </c>
      <c r="G29" s="34">
        <v>318.60000600000001</v>
      </c>
      <c r="H29" s="34">
        <v>119.610001</v>
      </c>
      <c r="I29" s="34">
        <v>280.47000100000002</v>
      </c>
      <c r="K29" s="27"/>
      <c r="M29" s="6">
        <v>42299</v>
      </c>
      <c r="N29" s="34">
        <v>149.551682</v>
      </c>
      <c r="O29" s="34">
        <v>70.115798999999996</v>
      </c>
      <c r="P29" s="34">
        <v>49.925609999999999</v>
      </c>
      <c r="Q29" s="34">
        <v>25.212413999999999</v>
      </c>
      <c r="R29" s="34">
        <v>81.869972000000004</v>
      </c>
      <c r="S29" s="34">
        <v>213.29066499999999</v>
      </c>
      <c r="T29" s="34">
        <v>71.831421000000006</v>
      </c>
      <c r="U29" s="34">
        <v>191.06402600000001</v>
      </c>
    </row>
    <row r="30" spans="1:24" x14ac:dyDescent="0.15">
      <c r="A30" s="6">
        <v>42664</v>
      </c>
      <c r="B30" s="34">
        <v>176.259995</v>
      </c>
      <c r="C30" s="34">
        <v>78.776061999999996</v>
      </c>
      <c r="D30" s="34">
        <v>51.619999</v>
      </c>
      <c r="E30" s="34">
        <v>27.959999</v>
      </c>
      <c r="F30" s="34">
        <v>87.297675999999996</v>
      </c>
      <c r="G30" s="34">
        <v>318.790009</v>
      </c>
      <c r="H30" s="34">
        <v>121.650002</v>
      </c>
      <c r="I30" s="34">
        <v>284.73998999999998</v>
      </c>
      <c r="K30" s="27"/>
      <c r="M30" s="6">
        <v>42298</v>
      </c>
      <c r="N30" s="34">
        <v>149.24752799999999</v>
      </c>
      <c r="O30" s="34">
        <v>69.969093000000001</v>
      </c>
      <c r="P30" s="34">
        <v>49.730739999999997</v>
      </c>
      <c r="Q30" s="34">
        <v>25.202725999999998</v>
      </c>
      <c r="R30" s="34">
        <v>81.831055000000006</v>
      </c>
      <c r="S30" s="34">
        <v>213.073196</v>
      </c>
      <c r="T30" s="34">
        <v>72.169578999999999</v>
      </c>
      <c r="U30" s="34">
        <v>190.69624300000001</v>
      </c>
    </row>
    <row r="31" spans="1:24" x14ac:dyDescent="0.15">
      <c r="A31" s="6">
        <v>42663</v>
      </c>
      <c r="B31" s="34">
        <v>175.020004</v>
      </c>
      <c r="C31" s="34">
        <v>79.248420999999993</v>
      </c>
      <c r="D31" s="34">
        <v>51.599997999999999</v>
      </c>
      <c r="E31" s="34">
        <v>27.959999</v>
      </c>
      <c r="F31" s="34">
        <v>87.447181999999998</v>
      </c>
      <c r="G31" s="34">
        <v>320.05999800000001</v>
      </c>
      <c r="H31" s="34">
        <v>121.33000199999999</v>
      </c>
      <c r="I31" s="34">
        <v>284.17999300000002</v>
      </c>
      <c r="K31" s="27"/>
      <c r="M31" s="6">
        <v>42297</v>
      </c>
      <c r="N31" s="34">
        <v>149.698883</v>
      </c>
      <c r="O31" s="34">
        <v>70.203818999999996</v>
      </c>
      <c r="P31" s="34">
        <v>49.789200000000001</v>
      </c>
      <c r="Q31" s="34">
        <v>25.222097000000002</v>
      </c>
      <c r="R31" s="34">
        <v>81.685096999999999</v>
      </c>
      <c r="S31" s="34">
        <v>215.99955700000001</v>
      </c>
      <c r="T31" s="34">
        <v>73.303443999999999</v>
      </c>
      <c r="U31" s="34">
        <v>192.22699</v>
      </c>
    </row>
    <row r="32" spans="1:24" x14ac:dyDescent="0.15">
      <c r="A32" s="6">
        <v>42662</v>
      </c>
      <c r="B32" s="34">
        <v>175.61999499999999</v>
      </c>
      <c r="C32" s="34">
        <v>79.238579000000001</v>
      </c>
      <c r="D32" s="34">
        <v>51.73</v>
      </c>
      <c r="E32" s="34">
        <v>27.91</v>
      </c>
      <c r="F32" s="34">
        <v>87.546843999999993</v>
      </c>
      <c r="G32" s="34">
        <v>321.209991</v>
      </c>
      <c r="H32" s="34">
        <v>121.889999</v>
      </c>
      <c r="I32" s="34">
        <v>284.19000199999999</v>
      </c>
      <c r="K32" s="27"/>
      <c r="M32" s="6">
        <v>42294</v>
      </c>
      <c r="N32" s="34">
        <v>148.727509</v>
      </c>
      <c r="O32" s="34">
        <v>69.685455000000005</v>
      </c>
      <c r="P32" s="34">
        <v>49.477409000000002</v>
      </c>
      <c r="Q32" s="34">
        <v>25.038065</v>
      </c>
      <c r="R32" s="34">
        <v>81.879706999999996</v>
      </c>
      <c r="S32" s="34">
        <v>213.854218</v>
      </c>
      <c r="T32" s="34">
        <v>72.617171999999997</v>
      </c>
      <c r="U32" s="34">
        <v>190.53723099999999</v>
      </c>
    </row>
    <row r="33" spans="1:21" x14ac:dyDescent="0.15">
      <c r="A33" s="6">
        <v>42661</v>
      </c>
      <c r="B33" s="34">
        <v>175.009995</v>
      </c>
      <c r="C33" s="34">
        <v>79.376366000000004</v>
      </c>
      <c r="D33" s="34">
        <v>51.389999000000003</v>
      </c>
      <c r="E33" s="34">
        <v>27.610001</v>
      </c>
      <c r="F33" s="34">
        <v>87.696349999999995</v>
      </c>
      <c r="G33" s="34">
        <v>320.79998799999998</v>
      </c>
      <c r="H33" s="34">
        <v>122.480003</v>
      </c>
      <c r="I33" s="34">
        <v>284.41000400000001</v>
      </c>
      <c r="K33" s="27"/>
      <c r="M33" s="6">
        <v>42293</v>
      </c>
      <c r="N33" s="34">
        <v>149.32603499999999</v>
      </c>
      <c r="O33" s="34">
        <v>69.978874000000005</v>
      </c>
      <c r="P33" s="34">
        <v>49.555354999999999</v>
      </c>
      <c r="Q33" s="34">
        <v>25.134924000000002</v>
      </c>
      <c r="R33" s="34">
        <v>81.840767</v>
      </c>
      <c r="S33" s="34">
        <v>216.13797</v>
      </c>
      <c r="T33" s="34">
        <v>73.860450999999998</v>
      </c>
      <c r="U33" s="34">
        <v>192.386032</v>
      </c>
    </row>
    <row r="34" spans="1:21" x14ac:dyDescent="0.15">
      <c r="A34" s="6">
        <v>42658</v>
      </c>
      <c r="B34" s="34">
        <v>177.550003</v>
      </c>
      <c r="C34" s="34">
        <v>79.150024000000002</v>
      </c>
      <c r="D34" s="34">
        <v>51.560001</v>
      </c>
      <c r="E34" s="34">
        <v>27.700001</v>
      </c>
      <c r="F34" s="34">
        <v>87.776084999999995</v>
      </c>
      <c r="G34" s="34">
        <v>325.77999899999998</v>
      </c>
      <c r="H34" s="34">
        <v>122.449997</v>
      </c>
      <c r="I34" s="34">
        <v>283.79998799999998</v>
      </c>
      <c r="K34" s="27"/>
      <c r="M34" s="6">
        <v>42292</v>
      </c>
      <c r="N34" s="34">
        <v>148.83544900000001</v>
      </c>
      <c r="O34" s="34">
        <v>69.773482999999999</v>
      </c>
      <c r="P34" s="34">
        <v>49.409202999999998</v>
      </c>
      <c r="Q34" s="34">
        <v>25.057438000000001</v>
      </c>
      <c r="R34" s="34">
        <v>81.840767</v>
      </c>
      <c r="S34" s="34">
        <v>216.345596</v>
      </c>
      <c r="T34" s="34">
        <v>73.969848999999996</v>
      </c>
      <c r="U34" s="34">
        <v>191.87908899999999</v>
      </c>
    </row>
    <row r="35" spans="1:21" x14ac:dyDescent="0.15">
      <c r="A35" s="6">
        <v>42657</v>
      </c>
      <c r="B35" s="34">
        <v>177.86999499999999</v>
      </c>
      <c r="C35" s="34">
        <v>79.592856999999995</v>
      </c>
      <c r="D35" s="34">
        <v>51.369999</v>
      </c>
      <c r="E35" s="34">
        <v>27.559999000000001</v>
      </c>
      <c r="F35" s="34">
        <v>87.845848000000004</v>
      </c>
      <c r="G35" s="34">
        <v>326.82000699999998</v>
      </c>
      <c r="H35" s="34">
        <v>123.879997</v>
      </c>
      <c r="I35" s="34">
        <v>288.51001000000002</v>
      </c>
      <c r="K35" s="27"/>
      <c r="M35" s="6">
        <v>42291</v>
      </c>
      <c r="N35" s="34">
        <v>149.11016799999999</v>
      </c>
      <c r="O35" s="34">
        <v>69.900634999999994</v>
      </c>
      <c r="P35" s="34">
        <v>49.370227999999997</v>
      </c>
      <c r="Q35" s="34">
        <v>24.941208</v>
      </c>
      <c r="R35" s="34">
        <v>81.753212000000005</v>
      </c>
      <c r="S35" s="34">
        <v>218.253693</v>
      </c>
      <c r="T35" s="34">
        <v>74.894844000000006</v>
      </c>
      <c r="U35" s="34">
        <v>192.356201</v>
      </c>
    </row>
    <row r="36" spans="1:21" x14ac:dyDescent="0.15">
      <c r="A36" s="6">
        <v>42656</v>
      </c>
      <c r="B36" s="34">
        <v>177.80999800000001</v>
      </c>
      <c r="C36" s="34">
        <v>79.297629999999998</v>
      </c>
      <c r="D36" s="34">
        <v>51.889999000000003</v>
      </c>
      <c r="E36" s="34">
        <v>27.780000999999999</v>
      </c>
      <c r="F36" s="34">
        <v>87.895675999999995</v>
      </c>
      <c r="G36" s="34">
        <v>328.05999800000001</v>
      </c>
      <c r="H36" s="34">
        <v>124.489998</v>
      </c>
      <c r="I36" s="34">
        <v>290.10000600000001</v>
      </c>
      <c r="K36" s="27"/>
      <c r="M36" s="6">
        <v>42290</v>
      </c>
      <c r="N36" s="34">
        <v>147.65801999999999</v>
      </c>
      <c r="O36" s="34">
        <v>69.186653000000007</v>
      </c>
      <c r="P36" s="34">
        <v>48.844085999999997</v>
      </c>
      <c r="Q36" s="34">
        <v>24.776546</v>
      </c>
      <c r="R36" s="34">
        <v>81.967292999999998</v>
      </c>
      <c r="S36" s="34">
        <v>216.00945999999999</v>
      </c>
      <c r="T36" s="34">
        <v>73.651566000000003</v>
      </c>
      <c r="U36" s="34">
        <v>189.94082599999999</v>
      </c>
    </row>
    <row r="37" spans="1:21" x14ac:dyDescent="0.15">
      <c r="A37" s="6">
        <v>42655</v>
      </c>
      <c r="B37" s="34">
        <v>179</v>
      </c>
      <c r="C37" s="34">
        <v>78.510361000000003</v>
      </c>
      <c r="D37" s="34">
        <v>52.060001</v>
      </c>
      <c r="E37" s="34">
        <v>27.950001</v>
      </c>
      <c r="F37" s="34">
        <v>87.845848000000004</v>
      </c>
      <c r="G37" s="34">
        <v>329.91000400000001</v>
      </c>
      <c r="H37" s="34">
        <v>125.849998</v>
      </c>
      <c r="I37" s="34">
        <v>292.05999800000001</v>
      </c>
      <c r="K37" s="27"/>
      <c r="M37" s="6">
        <v>42287</v>
      </c>
      <c r="N37" s="34">
        <v>147.79537999999999</v>
      </c>
      <c r="O37" s="34">
        <v>69.304030999999995</v>
      </c>
      <c r="P37" s="34">
        <v>49.058433999999998</v>
      </c>
      <c r="Q37" s="34">
        <v>24.873405000000002</v>
      </c>
      <c r="R37" s="34">
        <v>81.831055000000006</v>
      </c>
      <c r="S37" s="34">
        <v>216.01933299999999</v>
      </c>
      <c r="T37" s="34">
        <v>73.631675999999999</v>
      </c>
      <c r="U37" s="34">
        <v>189.96070900000001</v>
      </c>
    </row>
    <row r="38" spans="1:21" x14ac:dyDescent="0.15">
      <c r="A38" s="6">
        <v>42654</v>
      </c>
      <c r="B38" s="34">
        <v>179.949997</v>
      </c>
      <c r="C38" s="34">
        <v>75.941895000000002</v>
      </c>
      <c r="D38" s="34">
        <v>52.5</v>
      </c>
      <c r="E38" s="34">
        <v>28.040001</v>
      </c>
      <c r="F38" s="34">
        <v>87.776084999999995</v>
      </c>
      <c r="G38" s="34">
        <v>331.51998900000001</v>
      </c>
      <c r="H38" s="34">
        <v>126.269997</v>
      </c>
      <c r="I38" s="34">
        <v>294.51998900000001</v>
      </c>
      <c r="K38" s="27"/>
      <c r="M38" s="6">
        <v>42286</v>
      </c>
      <c r="N38" s="34">
        <v>146.22547900000001</v>
      </c>
      <c r="O38" s="34">
        <v>68.541152999999994</v>
      </c>
      <c r="P38" s="34">
        <v>48.249732999999999</v>
      </c>
      <c r="Q38" s="34">
        <v>24.495654999999999</v>
      </c>
      <c r="R38" s="34">
        <v>82.132728999999998</v>
      </c>
      <c r="S38" s="34">
        <v>212.90512100000001</v>
      </c>
      <c r="T38" s="34">
        <v>72.318770999999998</v>
      </c>
      <c r="U38" s="34">
        <v>187.54530299999999</v>
      </c>
    </row>
    <row r="39" spans="1:21" x14ac:dyDescent="0.15">
      <c r="A39" s="6">
        <v>42651</v>
      </c>
      <c r="B39" s="34">
        <v>177.320007</v>
      </c>
      <c r="C39" s="34">
        <v>73.629294999999999</v>
      </c>
      <c r="D39" s="34">
        <v>52.189999</v>
      </c>
      <c r="E39" s="34">
        <v>27.780000999999999</v>
      </c>
      <c r="F39" s="34">
        <v>87.646514999999994</v>
      </c>
      <c r="G39" s="34">
        <v>323.36999500000002</v>
      </c>
      <c r="H39" s="34">
        <v>125.989998</v>
      </c>
      <c r="I39" s="34">
        <v>294.52999899999998</v>
      </c>
      <c r="K39" s="27"/>
      <c r="M39" s="6">
        <v>42285</v>
      </c>
      <c r="N39" s="34">
        <v>145.29338100000001</v>
      </c>
      <c r="O39" s="34">
        <v>68.101027999999999</v>
      </c>
      <c r="P39" s="34">
        <v>47.889225000000003</v>
      </c>
      <c r="Q39" s="34">
        <v>24.253508</v>
      </c>
      <c r="R39" s="34">
        <v>82.385750000000002</v>
      </c>
      <c r="S39" s="34">
        <v>211.62974500000001</v>
      </c>
      <c r="T39" s="34">
        <v>71.821465000000003</v>
      </c>
      <c r="U39" s="34">
        <v>186.10403400000001</v>
      </c>
    </row>
    <row r="40" spans="1:21" x14ac:dyDescent="0.15">
      <c r="A40" s="6">
        <v>42650</v>
      </c>
      <c r="B40" s="34">
        <v>175.83999600000001</v>
      </c>
      <c r="C40" s="34">
        <v>73.196297000000001</v>
      </c>
      <c r="D40" s="34">
        <v>51.84</v>
      </c>
      <c r="E40" s="34">
        <v>27.559999000000001</v>
      </c>
      <c r="F40" s="34">
        <v>87.626579000000007</v>
      </c>
      <c r="G40" s="34">
        <v>318</v>
      </c>
      <c r="H40" s="34">
        <v>123.360001</v>
      </c>
      <c r="I40" s="34">
        <v>285.709991</v>
      </c>
      <c r="K40" s="27"/>
      <c r="M40" s="6">
        <v>42284</v>
      </c>
      <c r="N40" s="34">
        <v>143.96876499999999</v>
      </c>
      <c r="O40" s="34">
        <v>67.484863000000004</v>
      </c>
      <c r="P40" s="34">
        <v>47.499485</v>
      </c>
      <c r="Q40" s="34">
        <v>24.050101999999999</v>
      </c>
      <c r="R40" s="34">
        <v>82.483069999999998</v>
      </c>
      <c r="S40" s="34">
        <v>208.65394599999999</v>
      </c>
      <c r="T40" s="34">
        <v>70.966094999999996</v>
      </c>
      <c r="U40" s="34">
        <v>184.30491599999999</v>
      </c>
    </row>
    <row r="41" spans="1:21" x14ac:dyDescent="0.15">
      <c r="A41" s="6">
        <v>42649</v>
      </c>
      <c r="B41" s="34">
        <v>174.30999800000001</v>
      </c>
      <c r="C41" s="34">
        <v>69.988181999999995</v>
      </c>
      <c r="D41" s="34">
        <v>51.470001000000003</v>
      </c>
      <c r="E41" s="34">
        <v>27.34</v>
      </c>
      <c r="F41" s="34">
        <v>87.477074000000002</v>
      </c>
      <c r="G41" s="34">
        <v>316.60998499999999</v>
      </c>
      <c r="H41" s="34">
        <v>121.879997</v>
      </c>
      <c r="I41" s="34">
        <v>281.41000400000001</v>
      </c>
      <c r="K41" s="27"/>
      <c r="M41" s="6">
        <v>42283</v>
      </c>
      <c r="N41" s="34">
        <v>146.33343500000001</v>
      </c>
      <c r="O41" s="34">
        <v>68.560706999999994</v>
      </c>
      <c r="P41" s="34">
        <v>47.928192000000003</v>
      </c>
      <c r="Q41" s="34">
        <v>24.234137</v>
      </c>
      <c r="R41" s="34">
        <v>82.444130000000001</v>
      </c>
      <c r="S41" s="34">
        <v>212.78645299999999</v>
      </c>
      <c r="T41" s="34">
        <v>72.746467999999993</v>
      </c>
      <c r="U41" s="34">
        <v>187.107956</v>
      </c>
    </row>
    <row r="42" spans="1:21" x14ac:dyDescent="0.15">
      <c r="A42" s="6">
        <v>42648</v>
      </c>
      <c r="B42" s="34">
        <v>171.320007</v>
      </c>
      <c r="C42" s="34">
        <v>69.456772000000001</v>
      </c>
      <c r="D42" s="34">
        <v>50.939999</v>
      </c>
      <c r="E42" s="34">
        <v>27.120000999999998</v>
      </c>
      <c r="F42" s="34">
        <v>87.596680000000006</v>
      </c>
      <c r="G42" s="34">
        <v>310.73001099999999</v>
      </c>
      <c r="H42" s="34">
        <v>121.279999</v>
      </c>
      <c r="I42" s="34">
        <v>279.92001299999998</v>
      </c>
      <c r="K42" s="27"/>
      <c r="M42" s="6">
        <v>42280</v>
      </c>
      <c r="N42" s="34">
        <v>146.912308</v>
      </c>
      <c r="O42" s="34">
        <v>68.824791000000005</v>
      </c>
      <c r="P42" s="34">
        <v>48.103577000000001</v>
      </c>
      <c r="Q42" s="34">
        <v>24.418164999999998</v>
      </c>
      <c r="R42" s="34">
        <v>82.658233999999993</v>
      </c>
      <c r="S42" s="34">
        <v>213.45874000000001</v>
      </c>
      <c r="T42" s="34">
        <v>72.816092999999995</v>
      </c>
      <c r="U42" s="34">
        <v>187.67451500000001</v>
      </c>
    </row>
    <row r="43" spans="1:21" x14ac:dyDescent="0.15">
      <c r="A43" s="6">
        <v>42647</v>
      </c>
      <c r="B43" s="34">
        <v>173.46000699999999</v>
      </c>
      <c r="C43" s="34">
        <v>72.507446000000002</v>
      </c>
      <c r="D43" s="34">
        <v>51.360000999999997</v>
      </c>
      <c r="E43" s="34">
        <v>27.030000999999999</v>
      </c>
      <c r="F43" s="34">
        <v>87.477074000000002</v>
      </c>
      <c r="G43" s="34">
        <v>315.07000699999998</v>
      </c>
      <c r="H43" s="34">
        <v>118.599998</v>
      </c>
      <c r="I43" s="34">
        <v>275.16000400000001</v>
      </c>
      <c r="K43" s="27"/>
      <c r="M43" s="6">
        <v>42279</v>
      </c>
      <c r="N43" s="34">
        <v>145.01866100000001</v>
      </c>
      <c r="O43" s="34">
        <v>67.954323000000002</v>
      </c>
      <c r="P43" s="34">
        <v>47.743065000000001</v>
      </c>
      <c r="Q43" s="34">
        <v>24.321307999999998</v>
      </c>
      <c r="R43" s="34">
        <v>82.521996000000001</v>
      </c>
      <c r="S43" s="34">
        <v>209.909515</v>
      </c>
      <c r="T43" s="34">
        <v>71.881148999999994</v>
      </c>
      <c r="U43" s="34">
        <v>184.951019</v>
      </c>
    </row>
    <row r="44" spans="1:21" x14ac:dyDescent="0.15">
      <c r="A44" s="6">
        <v>42644</v>
      </c>
      <c r="B44" s="34">
        <v>170.38999899999999</v>
      </c>
      <c r="C44" s="34">
        <v>70.509743</v>
      </c>
      <c r="D44" s="34">
        <v>50.59</v>
      </c>
      <c r="E44" s="34">
        <v>26.719999000000001</v>
      </c>
      <c r="F44" s="34">
        <v>87.805976999999999</v>
      </c>
      <c r="G44" s="34">
        <v>308.07000699999998</v>
      </c>
      <c r="H44" s="34">
        <v>120.08000199999999</v>
      </c>
      <c r="I44" s="34">
        <v>280.16000400000001</v>
      </c>
      <c r="K44" s="27"/>
      <c r="M44" s="6">
        <v>42278</v>
      </c>
      <c r="N44" s="34">
        <v>143.85102800000001</v>
      </c>
      <c r="O44" s="34">
        <v>67.416411999999994</v>
      </c>
      <c r="P44" s="34">
        <v>47.382561000000003</v>
      </c>
      <c r="Q44" s="34">
        <v>24.069475000000001</v>
      </c>
      <c r="R44" s="34">
        <v>82.249519000000006</v>
      </c>
      <c r="S44" s="34">
        <v>207.23026999999999</v>
      </c>
      <c r="T44" s="34">
        <v>70.737335000000002</v>
      </c>
      <c r="U44" s="34">
        <v>182.943161</v>
      </c>
    </row>
    <row r="45" spans="1:21" x14ac:dyDescent="0.15">
      <c r="A45" s="6">
        <v>42643</v>
      </c>
      <c r="B45" s="34">
        <v>171.729996</v>
      </c>
      <c r="C45" s="34">
        <v>73.383269999999996</v>
      </c>
      <c r="D45" s="34">
        <v>50.82</v>
      </c>
      <c r="E45" s="34">
        <v>27.030000999999999</v>
      </c>
      <c r="F45" s="34">
        <v>87.865784000000005</v>
      </c>
      <c r="G45" s="34">
        <v>315.32998700000002</v>
      </c>
      <c r="H45" s="34">
        <v>117.290001</v>
      </c>
      <c r="I45" s="34">
        <v>274.30999800000001</v>
      </c>
      <c r="K45" s="27"/>
      <c r="M45" s="6">
        <v>42277</v>
      </c>
      <c r="N45" s="34">
        <v>146.22547900000001</v>
      </c>
      <c r="O45" s="34">
        <v>68.570487999999997</v>
      </c>
      <c r="P45" s="34">
        <v>48.210757999999998</v>
      </c>
      <c r="Q45" s="34">
        <v>24.214763999999999</v>
      </c>
      <c r="R45" s="34">
        <v>82.064605999999998</v>
      </c>
      <c r="S45" s="34">
        <v>211.184845</v>
      </c>
      <c r="T45" s="34">
        <v>71.821465000000003</v>
      </c>
      <c r="U45" s="34">
        <v>186.14378400000001</v>
      </c>
    </row>
    <row r="46" spans="1:21" x14ac:dyDescent="0.15">
      <c r="A46" s="6">
        <v>42642</v>
      </c>
      <c r="B46" s="34">
        <v>170.30999800000001</v>
      </c>
      <c r="C46" s="34">
        <v>70.864020999999994</v>
      </c>
      <c r="D46" s="34">
        <v>50.450001</v>
      </c>
      <c r="E46" s="34">
        <v>26.76</v>
      </c>
      <c r="F46" s="34">
        <v>87.776084999999995</v>
      </c>
      <c r="G46" s="34">
        <v>311.45001200000002</v>
      </c>
      <c r="H46" s="34">
        <v>121.139999</v>
      </c>
      <c r="I46" s="34">
        <v>282.25</v>
      </c>
      <c r="K46" s="27"/>
      <c r="M46" s="6">
        <v>42276</v>
      </c>
      <c r="N46" s="34">
        <v>148.15841699999999</v>
      </c>
      <c r="O46" s="34">
        <v>69.460503000000003</v>
      </c>
      <c r="P46" s="34">
        <v>48.619984000000002</v>
      </c>
      <c r="Q46" s="34">
        <v>24.340679000000002</v>
      </c>
      <c r="R46" s="34">
        <v>81.984802000000002</v>
      </c>
      <c r="S46" s="34">
        <v>213.10282900000001</v>
      </c>
      <c r="T46" s="34">
        <v>72.358565999999996</v>
      </c>
      <c r="U46" s="34">
        <v>187.67451500000001</v>
      </c>
    </row>
    <row r="47" spans="1:21" x14ac:dyDescent="0.15">
      <c r="A47" s="6">
        <v>42641</v>
      </c>
      <c r="B47" s="34">
        <v>169.03999300000001</v>
      </c>
      <c r="C47" s="34">
        <v>69.614220000000003</v>
      </c>
      <c r="D47" s="34">
        <v>50.419998</v>
      </c>
      <c r="E47" s="34">
        <v>26.35</v>
      </c>
      <c r="F47" s="34">
        <v>87.915381999999994</v>
      </c>
      <c r="G47" s="34">
        <v>309.14999399999999</v>
      </c>
      <c r="H47" s="34">
        <v>118.709999</v>
      </c>
      <c r="I47" s="34">
        <v>277.83999599999999</v>
      </c>
      <c r="K47" s="27"/>
      <c r="M47" s="6">
        <v>42273</v>
      </c>
      <c r="N47" s="34">
        <v>147.471619</v>
      </c>
      <c r="O47" s="34">
        <v>69.079070999999999</v>
      </c>
      <c r="P47" s="34">
        <v>48.464087999999997</v>
      </c>
      <c r="Q47" s="34">
        <v>24.292249999999999</v>
      </c>
      <c r="R47" s="34">
        <v>81.926544000000007</v>
      </c>
      <c r="S47" s="34">
        <v>210.79930100000001</v>
      </c>
      <c r="T47" s="34">
        <v>71.582756000000003</v>
      </c>
      <c r="U47" s="34">
        <v>185.90522799999999</v>
      </c>
    </row>
    <row r="48" spans="1:21" x14ac:dyDescent="0.15">
      <c r="A48" s="6">
        <v>42640</v>
      </c>
      <c r="B48" s="34">
        <v>169.990005</v>
      </c>
      <c r="C48" s="34">
        <v>64.113190000000003</v>
      </c>
      <c r="D48" s="34">
        <v>50.459999000000003</v>
      </c>
      <c r="E48" s="34">
        <v>26.360001</v>
      </c>
      <c r="F48" s="34">
        <v>87.855682000000002</v>
      </c>
      <c r="G48" s="34">
        <v>310</v>
      </c>
      <c r="H48" s="34">
        <v>117.83000199999999</v>
      </c>
      <c r="I48" s="34">
        <v>275.95001200000002</v>
      </c>
      <c r="K48" s="27"/>
      <c r="M48" s="6">
        <v>42272</v>
      </c>
      <c r="N48" s="34">
        <v>148.35466</v>
      </c>
      <c r="O48" s="34">
        <v>69.509406999999996</v>
      </c>
      <c r="P48" s="34">
        <v>48.785621999999996</v>
      </c>
      <c r="Q48" s="34">
        <v>24.55377</v>
      </c>
      <c r="R48" s="34">
        <v>81.839149000000006</v>
      </c>
      <c r="S48" s="34">
        <v>213.90364099999999</v>
      </c>
      <c r="T48" s="34">
        <v>73.263672</v>
      </c>
      <c r="U48" s="34">
        <v>188.24110400000001</v>
      </c>
    </row>
    <row r="49" spans="1:21" x14ac:dyDescent="0.15">
      <c r="A49" s="6">
        <v>42637</v>
      </c>
      <c r="B49" s="34">
        <v>166.96000699999999</v>
      </c>
      <c r="C49" s="34">
        <v>67.213058000000004</v>
      </c>
      <c r="D49" s="34">
        <v>49.779998999999997</v>
      </c>
      <c r="E49" s="34">
        <v>26.09</v>
      </c>
      <c r="F49" s="34">
        <v>87.776084999999995</v>
      </c>
      <c r="G49" s="34">
        <v>304.35998499999999</v>
      </c>
      <c r="H49" s="34">
        <v>117.41999800000001</v>
      </c>
      <c r="I49" s="34">
        <v>277.20001200000002</v>
      </c>
      <c r="K49" s="27"/>
      <c r="M49" s="6">
        <v>42271</v>
      </c>
      <c r="N49" s="34">
        <v>148.80600000000001</v>
      </c>
      <c r="O49" s="34">
        <v>69.734359999999995</v>
      </c>
      <c r="P49" s="34">
        <v>48.629725999999998</v>
      </c>
      <c r="Q49" s="34">
        <v>24.563455999999999</v>
      </c>
      <c r="R49" s="34">
        <v>81.703209000000001</v>
      </c>
      <c r="S49" s="34">
        <v>213.70195000000001</v>
      </c>
      <c r="T49" s="34">
        <v>73.174149</v>
      </c>
      <c r="U49" s="34">
        <v>188.936905</v>
      </c>
    </row>
    <row r="50" spans="1:21" x14ac:dyDescent="0.15">
      <c r="A50" s="6">
        <v>42636</v>
      </c>
      <c r="B50" s="34">
        <v>164.31599399999999</v>
      </c>
      <c r="C50" s="34">
        <v>63.817959000000002</v>
      </c>
      <c r="D50" s="34">
        <v>49.599997999999999</v>
      </c>
      <c r="E50" s="34">
        <v>26.129999000000002</v>
      </c>
      <c r="F50" s="34">
        <v>87.786034000000001</v>
      </c>
      <c r="G50" s="34">
        <v>296.88000499999998</v>
      </c>
      <c r="H50" s="34">
        <v>115.269997</v>
      </c>
      <c r="I50" s="34">
        <v>271.55999800000001</v>
      </c>
      <c r="K50" s="27"/>
      <c r="M50" s="6">
        <v>42270</v>
      </c>
      <c r="N50" s="34">
        <v>147.87390099999999</v>
      </c>
      <c r="O50" s="34">
        <v>69.293259000000006</v>
      </c>
      <c r="P50" s="34">
        <v>48.717415000000003</v>
      </c>
      <c r="Q50" s="34">
        <v>24.534399000000001</v>
      </c>
      <c r="R50" s="34">
        <v>82.091621000000004</v>
      </c>
      <c r="S50" s="34">
        <v>211.180756</v>
      </c>
      <c r="T50" s="34">
        <v>71.980605999999995</v>
      </c>
      <c r="U50" s="34">
        <v>186.839584</v>
      </c>
    </row>
    <row r="51" spans="1:21" x14ac:dyDescent="0.15">
      <c r="A51" s="6">
        <v>42635</v>
      </c>
      <c r="B51" s="34">
        <v>163.967422</v>
      </c>
      <c r="C51" s="34">
        <v>57.539493999999998</v>
      </c>
      <c r="D51" s="34">
        <v>49.709999000000003</v>
      </c>
      <c r="E51" s="34">
        <v>26.23</v>
      </c>
      <c r="F51" s="34">
        <v>87.776084999999995</v>
      </c>
      <c r="G51" s="34">
        <v>295.97000100000002</v>
      </c>
      <c r="H51" s="34">
        <v>112.510002</v>
      </c>
      <c r="I51" s="34">
        <v>265.39001500000001</v>
      </c>
      <c r="K51" s="27"/>
      <c r="M51" s="6">
        <v>42269</v>
      </c>
      <c r="N51" s="34">
        <v>149.257339</v>
      </c>
      <c r="O51" s="34">
        <v>69.896743999999998</v>
      </c>
      <c r="P51" s="34">
        <v>48.934696000000002</v>
      </c>
      <c r="Q51" s="34">
        <v>24.786231999999998</v>
      </c>
      <c r="R51" s="34">
        <v>81.810035999999997</v>
      </c>
      <c r="S51" s="34">
        <v>213.593628</v>
      </c>
      <c r="T51" s="34">
        <v>73.383010999999996</v>
      </c>
      <c r="U51" s="34">
        <v>189.35436999999999</v>
      </c>
    </row>
    <row r="52" spans="1:21" x14ac:dyDescent="0.15">
      <c r="A52" s="6">
        <v>42634</v>
      </c>
      <c r="B52" s="34">
        <v>168.020813</v>
      </c>
      <c r="C52" s="34">
        <v>62.804352000000002</v>
      </c>
      <c r="D52" s="34">
        <v>50.25</v>
      </c>
      <c r="E52" s="34">
        <v>26.620000999999998</v>
      </c>
      <c r="F52" s="34">
        <v>87.975075000000004</v>
      </c>
      <c r="G52" s="34">
        <v>305.08999599999999</v>
      </c>
      <c r="H52" s="34">
        <v>111.860001</v>
      </c>
      <c r="I52" s="34">
        <v>264.16000400000001</v>
      </c>
      <c r="K52" s="27"/>
      <c r="M52" s="6">
        <v>42266</v>
      </c>
      <c r="N52" s="34">
        <v>149.17884799999999</v>
      </c>
      <c r="O52" s="34">
        <v>69.916222000000005</v>
      </c>
      <c r="P52" s="34">
        <v>48.983100999999998</v>
      </c>
      <c r="Q52" s="34">
        <v>24.766859</v>
      </c>
      <c r="R52" s="34">
        <v>81.751761999999999</v>
      </c>
      <c r="S52" s="34">
        <v>213.12089499999999</v>
      </c>
      <c r="T52" s="34">
        <v>73.578957000000003</v>
      </c>
      <c r="U52" s="34">
        <v>189.27087399999999</v>
      </c>
    </row>
    <row r="53" spans="1:21" x14ac:dyDescent="0.15">
      <c r="A53" s="6">
        <v>42633</v>
      </c>
      <c r="B53" s="34">
        <v>166.36758399999999</v>
      </c>
      <c r="C53" s="34">
        <v>55.276093000000003</v>
      </c>
      <c r="D53" s="34">
        <v>50.34</v>
      </c>
      <c r="E53" s="34">
        <v>26.83</v>
      </c>
      <c r="F53" s="34">
        <v>87.945221000000004</v>
      </c>
      <c r="G53" s="34">
        <v>300.10998499999999</v>
      </c>
      <c r="H53" s="34">
        <v>116.07</v>
      </c>
      <c r="I53" s="34">
        <v>272.48001099999999</v>
      </c>
      <c r="K53" s="27"/>
      <c r="M53" s="6">
        <v>42265</v>
      </c>
      <c r="N53" s="34">
        <v>149.836243</v>
      </c>
      <c r="O53" s="34">
        <v>70.256882000000004</v>
      </c>
      <c r="P53" s="34">
        <v>49.089584000000002</v>
      </c>
      <c r="Q53" s="34">
        <v>24.689371000000001</v>
      </c>
      <c r="R53" s="34">
        <v>81.460442</v>
      </c>
      <c r="S53" s="34">
        <v>215.40574599999999</v>
      </c>
      <c r="T53" s="34">
        <v>74.293610000000001</v>
      </c>
      <c r="U53" s="34">
        <v>191.29454000000001</v>
      </c>
    </row>
    <row r="54" spans="1:21" x14ac:dyDescent="0.15">
      <c r="A54" s="6">
        <v>42630</v>
      </c>
      <c r="B54" s="34">
        <v>168.39924600000001</v>
      </c>
      <c r="C54" s="34">
        <v>58.336601000000002</v>
      </c>
      <c r="D54" s="34">
        <v>51.368000000000002</v>
      </c>
      <c r="E54" s="34">
        <v>27.07</v>
      </c>
      <c r="F54" s="34">
        <v>87.895477</v>
      </c>
      <c r="G54" s="34">
        <v>297.36999500000002</v>
      </c>
      <c r="H54" s="34">
        <v>115.379997</v>
      </c>
      <c r="I54" s="34">
        <v>267.51001000000002</v>
      </c>
      <c r="K54" s="27"/>
      <c r="M54" s="6">
        <v>42264</v>
      </c>
      <c r="N54" s="34">
        <v>149.93435700000001</v>
      </c>
      <c r="O54" s="34">
        <v>70.276343999999995</v>
      </c>
      <c r="P54" s="34">
        <v>48.992783000000003</v>
      </c>
      <c r="Q54" s="34">
        <v>24.844346999999999</v>
      </c>
      <c r="R54" s="34">
        <v>81.343941000000001</v>
      </c>
      <c r="S54" s="34">
        <v>214.92317199999999</v>
      </c>
      <c r="T54" s="34">
        <v>74.234054999999998</v>
      </c>
      <c r="U54" s="34">
        <v>190.97709699999999</v>
      </c>
    </row>
    <row r="55" spans="1:21" x14ac:dyDescent="0.15">
      <c r="A55" s="6">
        <v>42629</v>
      </c>
      <c r="B55" s="34">
        <v>170.05246</v>
      </c>
      <c r="C55" s="34">
        <v>55.000552999999996</v>
      </c>
      <c r="D55" s="34">
        <v>51.755420999999998</v>
      </c>
      <c r="E55" s="34">
        <v>27.280000999999999</v>
      </c>
      <c r="F55" s="34">
        <v>87.994979999999998</v>
      </c>
      <c r="G55" s="34">
        <v>301.79998799999998</v>
      </c>
      <c r="H55" s="34">
        <v>114.464996</v>
      </c>
      <c r="I55" s="34">
        <v>266.86999500000002</v>
      </c>
      <c r="K55" s="27"/>
      <c r="M55" s="6">
        <v>42263</v>
      </c>
      <c r="N55" s="34">
        <v>149.953979</v>
      </c>
      <c r="O55" s="34">
        <v>70.295822000000001</v>
      </c>
      <c r="P55" s="34">
        <v>49.099266</v>
      </c>
      <c r="Q55" s="34">
        <v>24.960577000000001</v>
      </c>
      <c r="R55" s="34">
        <v>81.285659999999993</v>
      </c>
      <c r="S55" s="34">
        <v>214.804993</v>
      </c>
      <c r="T55" s="34">
        <v>74.333313000000004</v>
      </c>
      <c r="U55" s="34">
        <v>191.05645799999999</v>
      </c>
    </row>
    <row r="56" spans="1:21" x14ac:dyDescent="0.15">
      <c r="A56" s="6">
        <v>42628</v>
      </c>
      <c r="B56" s="34">
        <v>171.46665999999999</v>
      </c>
      <c r="C56" s="34">
        <v>55.531959999999998</v>
      </c>
      <c r="D56" s="34">
        <v>51.775288000000003</v>
      </c>
      <c r="E56" s="34">
        <v>27.379999000000002</v>
      </c>
      <c r="F56" s="34">
        <v>87.994979999999998</v>
      </c>
      <c r="G56" s="34">
        <v>304.52999899999998</v>
      </c>
      <c r="H56" s="34">
        <v>114.714851</v>
      </c>
      <c r="I56" s="34">
        <v>270.32000699999998</v>
      </c>
      <c r="K56" s="27"/>
      <c r="M56" s="6">
        <v>42262</v>
      </c>
      <c r="N56" s="34">
        <v>149.590958</v>
      </c>
      <c r="O56" s="34">
        <v>70.110878</v>
      </c>
      <c r="P56" s="34">
        <v>48.963740999999999</v>
      </c>
      <c r="Q56" s="34">
        <v>24.950893000000001</v>
      </c>
      <c r="R56" s="34">
        <v>81.101166000000006</v>
      </c>
      <c r="S56" s="34">
        <v>214.03680399999999</v>
      </c>
      <c r="T56" s="34">
        <v>73.975989999999996</v>
      </c>
      <c r="U56" s="34">
        <v>190.14381399999999</v>
      </c>
    </row>
    <row r="57" spans="1:21" x14ac:dyDescent="0.15">
      <c r="A57" s="6">
        <v>42627</v>
      </c>
      <c r="B57" s="34">
        <v>172.03434799999999</v>
      </c>
      <c r="C57" s="34">
        <v>52.943809999999999</v>
      </c>
      <c r="D57" s="34">
        <v>51.864693000000003</v>
      </c>
      <c r="E57" s="34">
        <v>27.440000999999999</v>
      </c>
      <c r="F57" s="34">
        <v>88.014870000000002</v>
      </c>
      <c r="G57" s="34">
        <v>309.16000400000001</v>
      </c>
      <c r="H57" s="34">
        <v>116.34393300000001</v>
      </c>
      <c r="I57" s="34">
        <v>274.60998499999999</v>
      </c>
      <c r="M57" s="6">
        <v>42259</v>
      </c>
      <c r="N57" s="34">
        <v>149.895126</v>
      </c>
      <c r="O57" s="34">
        <v>70.266623999999993</v>
      </c>
      <c r="P57" s="34">
        <v>49.360638000000002</v>
      </c>
      <c r="Q57" s="34">
        <v>25.125238</v>
      </c>
      <c r="R57" s="34">
        <v>80.887542999999994</v>
      </c>
      <c r="S57" s="34">
        <v>214.24359100000001</v>
      </c>
      <c r="T57" s="34">
        <v>74.114943999999994</v>
      </c>
      <c r="U57" s="34">
        <v>190.99691799999999</v>
      </c>
    </row>
    <row r="58" spans="1:21" x14ac:dyDescent="0.15">
      <c r="A58" s="6">
        <v>42626</v>
      </c>
      <c r="B58" s="34">
        <v>171.058334</v>
      </c>
      <c r="C58" s="34">
        <v>51.516888000000002</v>
      </c>
      <c r="D58" s="34">
        <v>51.457405000000001</v>
      </c>
      <c r="E58" s="34">
        <v>27.16</v>
      </c>
      <c r="F58" s="34">
        <v>87.965134000000006</v>
      </c>
      <c r="G58" s="34">
        <v>305.82000699999998</v>
      </c>
      <c r="H58" s="34">
        <v>118.37278000000001</v>
      </c>
      <c r="I58" s="34">
        <v>279.05999800000001</v>
      </c>
      <c r="M58" s="6">
        <v>42258</v>
      </c>
      <c r="N58" s="34">
        <v>150.04161099999999</v>
      </c>
      <c r="O58" s="34">
        <v>70.334762999999995</v>
      </c>
      <c r="P58" s="34">
        <v>49.070220999999997</v>
      </c>
      <c r="Q58" s="34">
        <v>25.009007</v>
      </c>
      <c r="R58" s="34">
        <v>81.353638000000004</v>
      </c>
      <c r="S58" s="34">
        <v>215.77014199999999</v>
      </c>
      <c r="T58" s="34">
        <v>74.402794</v>
      </c>
      <c r="U58" s="34">
        <v>191.68139600000001</v>
      </c>
    </row>
    <row r="59" spans="1:21" s="5" customFormat="1" x14ac:dyDescent="0.15">
      <c r="A59" s="6">
        <v>42623</v>
      </c>
      <c r="B59" s="34">
        <v>168.429123</v>
      </c>
      <c r="C59" s="34">
        <v>56.555408</v>
      </c>
      <c r="D59" s="34">
        <v>51.010379999999998</v>
      </c>
      <c r="E59" s="34">
        <v>26.74</v>
      </c>
      <c r="F59" s="34">
        <v>87.965134000000006</v>
      </c>
      <c r="G59" s="34">
        <v>299.45001200000002</v>
      </c>
      <c r="H59" s="34">
        <v>115.814232</v>
      </c>
      <c r="I59" s="34">
        <v>275.16000400000001</v>
      </c>
      <c r="M59" s="6">
        <v>42257</v>
      </c>
      <c r="N59" s="34">
        <v>149.592331</v>
      </c>
      <c r="O59" s="34">
        <v>70.120621</v>
      </c>
      <c r="P59" s="34">
        <v>48.818534999999997</v>
      </c>
      <c r="Q59" s="34">
        <v>24.83466</v>
      </c>
      <c r="R59" s="34">
        <v>81.509010000000004</v>
      </c>
      <c r="S59" s="34">
        <v>214.76559399999999</v>
      </c>
      <c r="T59" s="34">
        <v>74.253906000000001</v>
      </c>
      <c r="U59" s="34">
        <v>190.88781700000001</v>
      </c>
    </row>
    <row r="60" spans="1:21" x14ac:dyDescent="0.15">
      <c r="A60" s="6">
        <v>42622</v>
      </c>
      <c r="B60" s="34">
        <v>168.36937</v>
      </c>
      <c r="C60" s="34">
        <v>57.364147000000003</v>
      </c>
      <c r="D60" s="34">
        <v>50.543491000000003</v>
      </c>
      <c r="E60" s="34">
        <v>26.5</v>
      </c>
      <c r="F60" s="34">
        <v>87.875579999999999</v>
      </c>
      <c r="G60" s="34">
        <v>301.87298600000003</v>
      </c>
      <c r="H60" s="34">
        <v>112.616051</v>
      </c>
      <c r="I60" s="34">
        <v>270.45001200000002</v>
      </c>
      <c r="M60" s="6">
        <v>42256</v>
      </c>
      <c r="N60" s="34">
        <v>148.381226</v>
      </c>
      <c r="O60" s="34">
        <v>69.507401000000002</v>
      </c>
      <c r="P60" s="34">
        <v>48.499073000000003</v>
      </c>
      <c r="Q60" s="34">
        <v>24.650631000000001</v>
      </c>
      <c r="R60" s="34">
        <v>81.557541000000001</v>
      </c>
      <c r="S60" s="34">
        <v>212.579239</v>
      </c>
      <c r="T60" s="34">
        <v>73.598815999999999</v>
      </c>
      <c r="U60" s="34">
        <v>189.112167</v>
      </c>
    </row>
    <row r="61" spans="1:21" x14ac:dyDescent="0.15">
      <c r="A61" s="6">
        <v>42621</v>
      </c>
      <c r="B61" s="34">
        <v>171.17785599999999</v>
      </c>
      <c r="C61" s="34">
        <v>60.789164999999997</v>
      </c>
      <c r="D61" s="34">
        <v>51.169322999999999</v>
      </c>
      <c r="E61" s="34">
        <v>26.9</v>
      </c>
      <c r="F61" s="34">
        <v>87.855682000000002</v>
      </c>
      <c r="G61" s="34">
        <v>308.37777699999998</v>
      </c>
      <c r="H61" s="34">
        <v>113.17572800000001</v>
      </c>
      <c r="I61" s="34">
        <v>272.33999599999999</v>
      </c>
      <c r="M61" s="6">
        <v>42255</v>
      </c>
      <c r="N61" s="34">
        <v>148.234711</v>
      </c>
      <c r="O61" s="34">
        <v>69.487938</v>
      </c>
      <c r="P61" s="34">
        <v>48.450676000000001</v>
      </c>
      <c r="Q61" s="34">
        <v>24.660315000000001</v>
      </c>
      <c r="R61" s="34">
        <v>81.975098000000003</v>
      </c>
      <c r="S61" s="34">
        <v>213.642853</v>
      </c>
      <c r="T61" s="34">
        <v>73.926368999999994</v>
      </c>
      <c r="U61" s="34">
        <v>189.65774500000001</v>
      </c>
    </row>
    <row r="62" spans="1:21" x14ac:dyDescent="0.15">
      <c r="A62" s="6">
        <v>42620</v>
      </c>
      <c r="B62" s="34">
        <v>167.89132699999999</v>
      </c>
      <c r="C62" s="34">
        <v>58.967770000000002</v>
      </c>
      <c r="D62" s="34">
        <v>50.315013999999998</v>
      </c>
      <c r="E62" s="34">
        <v>26.540001</v>
      </c>
      <c r="F62" s="34">
        <v>87.915381999999994</v>
      </c>
      <c r="G62" s="34">
        <v>298.93988000000002</v>
      </c>
      <c r="H62" s="34">
        <v>114.784813</v>
      </c>
      <c r="I62" s="34">
        <v>277.88000499999998</v>
      </c>
      <c r="M62" s="6">
        <v>42252</v>
      </c>
      <c r="N62" s="34">
        <v>148.14681999999999</v>
      </c>
      <c r="O62" s="34">
        <v>69.410056999999995</v>
      </c>
      <c r="P62" s="34">
        <v>48.30547</v>
      </c>
      <c r="Q62" s="34">
        <v>24.621570999999999</v>
      </c>
      <c r="R62" s="34">
        <v>82.353797999999998</v>
      </c>
      <c r="S62" s="34">
        <v>215.29740899999999</v>
      </c>
      <c r="T62" s="34">
        <v>74.124877999999995</v>
      </c>
      <c r="U62" s="34">
        <v>190.05455000000001</v>
      </c>
    </row>
    <row r="63" spans="1:21" x14ac:dyDescent="0.15">
      <c r="A63" s="6">
        <v>42616</v>
      </c>
      <c r="B63" s="34">
        <v>172.74144000000001</v>
      </c>
      <c r="C63" s="34">
        <v>60.759475999999999</v>
      </c>
      <c r="D63" s="34">
        <v>51.040184000000004</v>
      </c>
      <c r="E63" s="34">
        <v>27.07</v>
      </c>
      <c r="F63" s="34">
        <v>87.786034000000001</v>
      </c>
      <c r="G63" s="34">
        <v>312.55798299999998</v>
      </c>
      <c r="H63" s="34">
        <v>111.02694700000001</v>
      </c>
      <c r="I63" s="34">
        <v>269.95001200000002</v>
      </c>
      <c r="M63" s="6">
        <v>42251</v>
      </c>
      <c r="N63" s="34">
        <v>148.11750799999999</v>
      </c>
      <c r="O63" s="34">
        <v>69.390593999999993</v>
      </c>
      <c r="P63" s="34">
        <v>48.179625999999999</v>
      </c>
      <c r="Q63" s="34">
        <v>24.485969999999998</v>
      </c>
      <c r="R63" s="34">
        <v>82.256705999999994</v>
      </c>
      <c r="S63" s="34">
        <v>215.602722</v>
      </c>
      <c r="T63" s="34">
        <v>74.472274999999996</v>
      </c>
      <c r="U63" s="34">
        <v>190.24302700000001</v>
      </c>
    </row>
    <row r="64" spans="1:21" x14ac:dyDescent="0.15">
      <c r="A64" s="6">
        <v>42615</v>
      </c>
      <c r="B64" s="34">
        <v>174.225357</v>
      </c>
      <c r="C64" s="34">
        <v>59.819077</v>
      </c>
      <c r="D64" s="34">
        <v>50.980578999999999</v>
      </c>
      <c r="E64" s="34">
        <v>27.049999</v>
      </c>
      <c r="F64" s="34">
        <v>88.303413000000006</v>
      </c>
      <c r="G64" s="34">
        <v>317.60617100000002</v>
      </c>
      <c r="H64" s="34">
        <v>118.332802</v>
      </c>
      <c r="I64" s="34">
        <v>283.57998700000002</v>
      </c>
      <c r="M64" s="6">
        <v>42250</v>
      </c>
      <c r="N64" s="34">
        <v>146.16409300000001</v>
      </c>
      <c r="O64" s="34">
        <v>68.495116999999993</v>
      </c>
      <c r="P64" s="34">
        <v>47.811763999999997</v>
      </c>
      <c r="Q64" s="34">
        <v>24.243822000000002</v>
      </c>
      <c r="R64" s="34">
        <v>82.683952000000005</v>
      </c>
      <c r="S64" s="34">
        <v>211.32849100000001</v>
      </c>
      <c r="T64" s="34">
        <v>72.794837999999999</v>
      </c>
      <c r="U64" s="34">
        <v>186.82067900000001</v>
      </c>
    </row>
    <row r="65" spans="1:21" x14ac:dyDescent="0.15">
      <c r="A65" s="6">
        <v>42614</v>
      </c>
      <c r="B65" s="34">
        <v>180.499619</v>
      </c>
      <c r="C65" s="34">
        <v>57.086978999999999</v>
      </c>
      <c r="D65" s="34">
        <v>52.083241000000001</v>
      </c>
      <c r="E65" s="34">
        <v>27.59</v>
      </c>
      <c r="F65" s="34">
        <v>88.293457000000004</v>
      </c>
      <c r="G65" s="34">
        <v>337.56939699999998</v>
      </c>
      <c r="H65" s="34">
        <v>119.80197099999999</v>
      </c>
      <c r="I65" s="34">
        <v>287.41000400000001</v>
      </c>
      <c r="M65" s="6">
        <v>42249</v>
      </c>
      <c r="N65" s="34">
        <v>144.620926</v>
      </c>
      <c r="O65" s="34">
        <v>67.745627999999996</v>
      </c>
      <c r="P65" s="34">
        <v>47.124451000000001</v>
      </c>
      <c r="Q65" s="34">
        <v>23.904813999999998</v>
      </c>
      <c r="R65" s="34">
        <v>82.528580000000005</v>
      </c>
      <c r="S65" s="34">
        <v>207.73376500000001</v>
      </c>
      <c r="T65" s="34">
        <v>71.504493999999994</v>
      </c>
      <c r="U65" s="34">
        <v>184.16215500000001</v>
      </c>
    </row>
    <row r="66" spans="1:21" x14ac:dyDescent="0.15">
      <c r="A66" s="6">
        <v>42613</v>
      </c>
      <c r="B66" s="34">
        <v>178.11938499999999</v>
      </c>
      <c r="C66" s="34">
        <v>58.264949999999999</v>
      </c>
      <c r="D66" s="34">
        <v>51.626282000000003</v>
      </c>
      <c r="E66" s="34">
        <v>27.629999000000002</v>
      </c>
      <c r="F66" s="34">
        <v>88.104423999999995</v>
      </c>
      <c r="G66" s="34">
        <v>335.17498799999998</v>
      </c>
      <c r="H66" s="34">
        <v>126.62809</v>
      </c>
      <c r="I66" s="34">
        <v>302.76001000000002</v>
      </c>
      <c r="M66" s="6">
        <v>42245</v>
      </c>
      <c r="N66" s="34">
        <v>145.568298</v>
      </c>
      <c r="O66" s="34">
        <v>68.183639999999997</v>
      </c>
      <c r="P66" s="34">
        <v>47.289020999999998</v>
      </c>
      <c r="Q66" s="34">
        <v>24.040417000000001</v>
      </c>
      <c r="R66" s="34">
        <v>82.452843000000001</v>
      </c>
      <c r="S66" s="34">
        <v>210.32392899999999</v>
      </c>
      <c r="T66" s="34">
        <v>72.467292999999998</v>
      </c>
      <c r="U66" s="34">
        <v>185.96759</v>
      </c>
    </row>
    <row r="67" spans="1:21" x14ac:dyDescent="0.15">
      <c r="A67" s="6">
        <v>42612</v>
      </c>
      <c r="B67" s="34">
        <v>176.55578600000001</v>
      </c>
      <c r="C67" s="34">
        <v>57.344349000000001</v>
      </c>
      <c r="D67" s="34">
        <v>51.318333000000003</v>
      </c>
      <c r="E67" s="34">
        <v>27.120000999999998</v>
      </c>
      <c r="F67" s="34">
        <v>87.862647999999993</v>
      </c>
      <c r="G67" s="34">
        <v>327.38324</v>
      </c>
      <c r="H67" s="34">
        <v>126.52814499999999</v>
      </c>
      <c r="I67" s="34">
        <v>299.92001299999998</v>
      </c>
      <c r="M67" s="6">
        <v>42244</v>
      </c>
      <c r="N67" s="34">
        <v>145.61715699999999</v>
      </c>
      <c r="O67" s="34">
        <v>68.193375000000003</v>
      </c>
      <c r="P67" s="34">
        <v>47.056685999999999</v>
      </c>
      <c r="Q67" s="34">
        <v>23.846700999999999</v>
      </c>
      <c r="R67" s="34">
        <v>82.462547000000001</v>
      </c>
      <c r="S67" s="34">
        <v>210.46182300000001</v>
      </c>
      <c r="T67" s="34">
        <v>72.387885999999995</v>
      </c>
      <c r="U67" s="34">
        <v>186.41394</v>
      </c>
    </row>
    <row r="68" spans="1:21" x14ac:dyDescent="0.15">
      <c r="A68" s="6">
        <v>42609</v>
      </c>
      <c r="B68" s="34">
        <v>176.95414700000001</v>
      </c>
      <c r="C68" s="34">
        <v>61.303913000000001</v>
      </c>
      <c r="D68" s="34">
        <v>51.904429999999998</v>
      </c>
      <c r="E68" s="34">
        <v>27.709999</v>
      </c>
      <c r="F68" s="34">
        <v>87.604400999999996</v>
      </c>
      <c r="G68" s="34">
        <v>326.38558999999998</v>
      </c>
      <c r="H68" s="34">
        <v>124.62921900000001</v>
      </c>
      <c r="I68" s="34">
        <v>294.88000499999998</v>
      </c>
      <c r="M68" s="6">
        <v>42243</v>
      </c>
      <c r="N68" s="34">
        <v>143.71257</v>
      </c>
      <c r="O68" s="34">
        <v>67.336815000000001</v>
      </c>
      <c r="P68" s="34">
        <v>46.659785999999997</v>
      </c>
      <c r="Q68" s="34">
        <v>23.614235000000001</v>
      </c>
      <c r="R68" s="34">
        <v>82.510979000000006</v>
      </c>
      <c r="S68" s="34">
        <v>206.817871</v>
      </c>
      <c r="T68" s="34">
        <v>71.087615999999997</v>
      </c>
      <c r="U68" s="34">
        <v>183.606628</v>
      </c>
    </row>
    <row r="69" spans="1:21" x14ac:dyDescent="0.15">
      <c r="A69" s="6">
        <v>42608</v>
      </c>
      <c r="B69" s="34">
        <v>175.72917200000001</v>
      </c>
      <c r="C69" s="34">
        <v>61.343510000000002</v>
      </c>
      <c r="D69" s="34">
        <v>51.457405000000001</v>
      </c>
      <c r="E69" s="34">
        <v>27.35</v>
      </c>
      <c r="F69" s="34">
        <v>87.534865999999994</v>
      </c>
      <c r="G69" s="34">
        <v>323.26290899999998</v>
      </c>
      <c r="H69" s="34">
        <v>122.96017500000001</v>
      </c>
      <c r="I69" s="34">
        <v>292.52999899999998</v>
      </c>
      <c r="M69" s="6">
        <v>42242</v>
      </c>
      <c r="N69" s="34">
        <v>142.69679300000001</v>
      </c>
      <c r="O69" s="34">
        <v>66.869597999999996</v>
      </c>
      <c r="P69" s="34">
        <v>46.582343999999999</v>
      </c>
      <c r="Q69" s="34">
        <v>23.536749</v>
      </c>
      <c r="R69" s="34">
        <v>82.481910999999997</v>
      </c>
      <c r="S69" s="34">
        <v>206.71937600000001</v>
      </c>
      <c r="T69" s="34">
        <v>71.087615999999997</v>
      </c>
      <c r="U69" s="34">
        <v>182.95192</v>
      </c>
    </row>
    <row r="70" spans="1:21" x14ac:dyDescent="0.15">
      <c r="A70" s="6">
        <v>42607</v>
      </c>
      <c r="B70" s="34">
        <v>175.31089800000001</v>
      </c>
      <c r="C70" s="34">
        <v>63.501469</v>
      </c>
      <c r="D70" s="34">
        <v>51.904429999999998</v>
      </c>
      <c r="E70" s="34">
        <v>27.52</v>
      </c>
      <c r="F70" s="34">
        <v>87.852706999999995</v>
      </c>
      <c r="G70" s="34">
        <v>323.46243299999998</v>
      </c>
      <c r="H70" s="34">
        <v>121.870796</v>
      </c>
      <c r="I70" s="34">
        <v>291.04998799999998</v>
      </c>
      <c r="M70" s="6">
        <v>42241</v>
      </c>
      <c r="N70" s="34">
        <v>143.360962</v>
      </c>
      <c r="O70" s="34">
        <v>67.161613000000003</v>
      </c>
      <c r="P70" s="34">
        <v>46.630749000000002</v>
      </c>
      <c r="Q70" s="34">
        <v>23.517378000000001</v>
      </c>
      <c r="R70" s="34">
        <v>82.200942999999995</v>
      </c>
      <c r="S70" s="34">
        <v>207.23152200000001</v>
      </c>
      <c r="T70" s="34">
        <v>71.028069000000002</v>
      </c>
      <c r="U70" s="34">
        <v>183.338821</v>
      </c>
    </row>
    <row r="71" spans="1:21" x14ac:dyDescent="0.15">
      <c r="A71" s="6">
        <v>42606</v>
      </c>
      <c r="B71" s="34">
        <v>173.73734999999999</v>
      </c>
      <c r="C71" s="34">
        <v>64.738838000000001</v>
      </c>
      <c r="D71" s="34">
        <v>51.626282000000003</v>
      </c>
      <c r="E71" s="34">
        <v>27.530000999999999</v>
      </c>
      <c r="F71" s="34">
        <v>87.902373999999995</v>
      </c>
      <c r="G71" s="34">
        <v>316.90777600000001</v>
      </c>
      <c r="H71" s="34">
        <v>122.590385</v>
      </c>
      <c r="I71" s="34">
        <v>291.959991</v>
      </c>
      <c r="M71" s="6">
        <v>42238</v>
      </c>
      <c r="N71" s="34">
        <v>141.925186</v>
      </c>
      <c r="O71" s="34">
        <v>66.480262999999994</v>
      </c>
      <c r="P71" s="34">
        <v>46.272571999999997</v>
      </c>
      <c r="Q71" s="34">
        <v>23.381775000000001</v>
      </c>
      <c r="R71" s="34">
        <v>82.249381999999997</v>
      </c>
      <c r="S71" s="34">
        <v>204.641357</v>
      </c>
      <c r="T71" s="34">
        <v>70.204239000000001</v>
      </c>
      <c r="U71" s="34">
        <v>180.61085499999999</v>
      </c>
    </row>
    <row r="72" spans="1:21" x14ac:dyDescent="0.15">
      <c r="A72" s="6">
        <v>42605</v>
      </c>
      <c r="B72" s="34">
        <v>173.15971400000001</v>
      </c>
      <c r="C72" s="34">
        <v>63.946914999999997</v>
      </c>
      <c r="D72" s="34">
        <v>51.457405000000001</v>
      </c>
      <c r="E72" s="34">
        <v>27.25</v>
      </c>
      <c r="F72" s="34">
        <v>88.071219999999997</v>
      </c>
      <c r="G72" s="34">
        <v>315.40133700000001</v>
      </c>
      <c r="H72" s="34">
        <v>118.292824</v>
      </c>
      <c r="I72" s="34">
        <v>285.85998499999999</v>
      </c>
      <c r="M72" s="6">
        <v>42237</v>
      </c>
      <c r="N72" s="34">
        <v>145.59759500000001</v>
      </c>
      <c r="O72" s="34">
        <v>68.222572</v>
      </c>
      <c r="P72" s="34">
        <v>46.853400999999998</v>
      </c>
      <c r="Q72" s="34">
        <v>23.730468999999999</v>
      </c>
      <c r="R72" s="34">
        <v>81.949027999999998</v>
      </c>
      <c r="S72" s="34">
        <v>211.387573</v>
      </c>
      <c r="T72" s="34">
        <v>72.358101000000005</v>
      </c>
      <c r="U72" s="34">
        <v>186.51316800000001</v>
      </c>
    </row>
    <row r="73" spans="1:21" x14ac:dyDescent="0.15">
      <c r="A73" s="6">
        <v>42602</v>
      </c>
      <c r="B73" s="34">
        <v>171.51646400000001</v>
      </c>
      <c r="C73" s="34">
        <v>65.936592000000005</v>
      </c>
      <c r="D73" s="34">
        <v>50.831569999999999</v>
      </c>
      <c r="E73" s="34">
        <v>26.93</v>
      </c>
      <c r="F73" s="34">
        <v>88.170546999999999</v>
      </c>
      <c r="G73" s="34">
        <v>312.85726899999997</v>
      </c>
      <c r="H73" s="34">
        <v>116.72371699999999</v>
      </c>
      <c r="I73" s="34">
        <v>283.63000499999998</v>
      </c>
      <c r="M73" s="6">
        <v>42236</v>
      </c>
      <c r="N73" s="34">
        <v>145.72457900000001</v>
      </c>
      <c r="O73" s="34">
        <v>68.232307000000006</v>
      </c>
      <c r="P73" s="34">
        <v>47.076050000000002</v>
      </c>
      <c r="Q73" s="34">
        <v>24.001674999999999</v>
      </c>
      <c r="R73" s="34">
        <v>82.104042000000007</v>
      </c>
      <c r="S73" s="34">
        <v>211.889816</v>
      </c>
      <c r="T73" s="34">
        <v>72.685646000000006</v>
      </c>
      <c r="U73" s="34">
        <v>187.11828600000001</v>
      </c>
    </row>
    <row r="74" spans="1:21" x14ac:dyDescent="0.15">
      <c r="A74" s="6">
        <v>42601</v>
      </c>
      <c r="B74" s="34">
        <v>171.088211</v>
      </c>
      <c r="C74" s="34">
        <v>64.362671000000006</v>
      </c>
      <c r="D74" s="34">
        <v>50.970646000000002</v>
      </c>
      <c r="E74" s="34">
        <v>26.799999</v>
      </c>
      <c r="F74" s="34">
        <v>87.981834000000006</v>
      </c>
      <c r="G74" s="34">
        <v>309.63479599999999</v>
      </c>
      <c r="H74" s="34">
        <v>116.114059</v>
      </c>
      <c r="I74" s="34">
        <v>281.86999500000002</v>
      </c>
      <c r="M74" s="6">
        <v>42235</v>
      </c>
      <c r="N74" s="34">
        <v>144.503693</v>
      </c>
      <c r="O74" s="34">
        <v>67.716423000000006</v>
      </c>
      <c r="P74" s="34">
        <v>46.727550999999998</v>
      </c>
      <c r="Q74" s="34">
        <v>23.788582000000002</v>
      </c>
      <c r="R74" s="34">
        <v>82.142807000000005</v>
      </c>
      <c r="S74" s="34">
        <v>209.46710200000001</v>
      </c>
      <c r="T74" s="34">
        <v>72.100037</v>
      </c>
      <c r="U74" s="34">
        <v>185.47157300000001</v>
      </c>
    </row>
    <row r="75" spans="1:21" x14ac:dyDescent="0.15">
      <c r="A75" s="6">
        <v>42600</v>
      </c>
      <c r="B75" s="34">
        <v>170.60022000000001</v>
      </c>
      <c r="C75" s="34">
        <v>64.659637000000004</v>
      </c>
      <c r="D75" s="34">
        <v>51.109721999999998</v>
      </c>
      <c r="E75" s="34">
        <v>26.84</v>
      </c>
      <c r="F75" s="34">
        <v>87.832847999999998</v>
      </c>
      <c r="G75" s="34">
        <v>305.69406099999998</v>
      </c>
      <c r="H75" s="34">
        <v>115.534386</v>
      </c>
      <c r="I75" s="34">
        <v>279.92999300000002</v>
      </c>
      <c r="M75" s="6">
        <v>42234</v>
      </c>
      <c r="N75" s="34">
        <v>145.61715699999999</v>
      </c>
      <c r="O75" s="34">
        <v>68.232307000000006</v>
      </c>
      <c r="P75" s="34">
        <v>46.785637000000001</v>
      </c>
      <c r="Q75" s="34">
        <v>23.798269000000001</v>
      </c>
      <c r="R75" s="34">
        <v>81.929648999999998</v>
      </c>
      <c r="S75" s="34">
        <v>210.402725</v>
      </c>
      <c r="T75" s="34">
        <v>72.397812000000002</v>
      </c>
      <c r="U75" s="34">
        <v>186.919861</v>
      </c>
    </row>
    <row r="76" spans="1:21" x14ac:dyDescent="0.15">
      <c r="A76" s="6">
        <v>42599</v>
      </c>
      <c r="B76" s="34">
        <v>171.26748699999999</v>
      </c>
      <c r="C76" s="34">
        <v>66.510734999999997</v>
      </c>
      <c r="D76" s="34">
        <v>51.457405000000001</v>
      </c>
      <c r="E76" s="34">
        <v>27.139999</v>
      </c>
      <c r="F76" s="34">
        <v>87.981834000000006</v>
      </c>
      <c r="G76" s="34">
        <v>306.17294299999998</v>
      </c>
      <c r="H76" s="34">
        <v>113.885323</v>
      </c>
      <c r="I76" s="34">
        <v>276.10000600000001</v>
      </c>
      <c r="M76" s="6">
        <v>42231</v>
      </c>
      <c r="N76" s="34">
        <v>143.90791300000001</v>
      </c>
      <c r="O76" s="34">
        <v>67.414687999999998</v>
      </c>
      <c r="P76" s="34">
        <v>46.562984</v>
      </c>
      <c r="Q76" s="34">
        <v>23.711096000000001</v>
      </c>
      <c r="R76" s="34">
        <v>82.191254000000001</v>
      </c>
      <c r="S76" s="34">
        <v>207.33982800000001</v>
      </c>
      <c r="T76" s="34">
        <v>71.296065999999996</v>
      </c>
      <c r="U76" s="34">
        <v>183.993515</v>
      </c>
    </row>
    <row r="77" spans="1:21" x14ac:dyDescent="0.15">
      <c r="A77" s="6">
        <v>42598</v>
      </c>
      <c r="B77" s="34">
        <v>171.008545</v>
      </c>
      <c r="C77" s="34">
        <v>65.402061000000003</v>
      </c>
      <c r="D77" s="34">
        <v>51.447471999999998</v>
      </c>
      <c r="E77" s="34">
        <v>27.059999000000001</v>
      </c>
      <c r="F77" s="34">
        <v>87.862647999999993</v>
      </c>
      <c r="G77" s="34">
        <v>305.26507600000002</v>
      </c>
      <c r="H77" s="34">
        <v>114.175163</v>
      </c>
      <c r="I77" s="34">
        <v>277.97000100000002</v>
      </c>
      <c r="M77" s="6">
        <v>42230</v>
      </c>
      <c r="N77" s="34">
        <v>141.75915499999999</v>
      </c>
      <c r="O77" s="34">
        <v>66.431586999999993</v>
      </c>
      <c r="P77" s="34">
        <v>46.030563000000001</v>
      </c>
      <c r="Q77" s="34">
        <v>23.430205999999998</v>
      </c>
      <c r="R77" s="34">
        <v>82.278441999999998</v>
      </c>
      <c r="S77" s="34">
        <v>203.67622399999999</v>
      </c>
      <c r="T77" s="34">
        <v>69.767509000000004</v>
      </c>
      <c r="U77" s="34">
        <v>181.086975</v>
      </c>
    </row>
    <row r="78" spans="1:21" x14ac:dyDescent="0.15">
      <c r="A78" s="6">
        <v>42595</v>
      </c>
      <c r="B78" s="34">
        <v>170.28152499999999</v>
      </c>
      <c r="C78" s="34">
        <v>63.343086</v>
      </c>
      <c r="D78" s="34">
        <v>50.990516999999997</v>
      </c>
      <c r="E78" s="34">
        <v>26.77</v>
      </c>
      <c r="F78" s="34">
        <v>87.753387000000004</v>
      </c>
      <c r="G78" s="34">
        <v>302.67114299999997</v>
      </c>
      <c r="H78" s="34">
        <v>113.02581000000001</v>
      </c>
      <c r="I78" s="34">
        <v>275.32000699999998</v>
      </c>
      <c r="M78" s="6">
        <v>42229</v>
      </c>
      <c r="N78" s="34">
        <v>141.49543800000001</v>
      </c>
      <c r="O78" s="34">
        <v>66.266136000000003</v>
      </c>
      <c r="P78" s="34">
        <v>45.865993000000003</v>
      </c>
      <c r="Q78" s="34">
        <v>23.246172000000001</v>
      </c>
      <c r="R78" s="34">
        <v>81.881202999999999</v>
      </c>
      <c r="S78" s="34">
        <v>204.080017</v>
      </c>
      <c r="T78" s="34">
        <v>69.797279000000003</v>
      </c>
      <c r="U78" s="34">
        <v>181.29530299999999</v>
      </c>
    </row>
    <row r="79" spans="1:21" x14ac:dyDescent="0.15">
      <c r="A79" s="6">
        <v>42594</v>
      </c>
      <c r="B79" s="34">
        <v>170.33131399999999</v>
      </c>
      <c r="C79" s="34">
        <v>64.728935000000007</v>
      </c>
      <c r="D79" s="34">
        <v>51.199126999999997</v>
      </c>
      <c r="E79" s="34">
        <v>26.76</v>
      </c>
      <c r="F79" s="34">
        <v>87.852706999999995</v>
      </c>
      <c r="G79" s="34">
        <v>303.41937300000001</v>
      </c>
      <c r="H79" s="34">
        <v>110.397308</v>
      </c>
      <c r="I79" s="34">
        <v>272.16000400000001</v>
      </c>
      <c r="M79" s="6">
        <v>42228</v>
      </c>
      <c r="N79" s="34">
        <v>145.70504800000001</v>
      </c>
      <c r="O79" s="34">
        <v>68.280968000000001</v>
      </c>
      <c r="P79" s="34">
        <v>47.163173999999998</v>
      </c>
      <c r="Q79" s="34">
        <v>23.914501000000001</v>
      </c>
      <c r="R79" s="34">
        <v>81.590537999999995</v>
      </c>
      <c r="S79" s="34">
        <v>210.55043000000001</v>
      </c>
      <c r="T79" s="34">
        <v>72.119904000000005</v>
      </c>
      <c r="U79" s="34">
        <v>186.88020299999999</v>
      </c>
    </row>
    <row r="80" spans="1:21" x14ac:dyDescent="0.15">
      <c r="A80" s="6">
        <v>42593</v>
      </c>
      <c r="B80" s="34">
        <v>170.46080000000001</v>
      </c>
      <c r="C80" s="34">
        <v>64.847717000000003</v>
      </c>
      <c r="D80" s="34">
        <v>51.467342000000002</v>
      </c>
      <c r="E80" s="34">
        <v>26.870000999999998</v>
      </c>
      <c r="F80" s="34">
        <v>88.140754999999999</v>
      </c>
      <c r="G80" s="34">
        <v>302.68112200000002</v>
      </c>
      <c r="H80" s="34">
        <v>110.637169</v>
      </c>
      <c r="I80" s="34">
        <v>272.48001099999999</v>
      </c>
      <c r="M80" s="6">
        <v>42227</v>
      </c>
      <c r="N80" s="34">
        <v>143.65396100000001</v>
      </c>
      <c r="O80" s="34">
        <v>67.288146999999995</v>
      </c>
      <c r="P80" s="34">
        <v>46.688831</v>
      </c>
      <c r="Q80" s="34">
        <v>23.633607999999999</v>
      </c>
      <c r="R80" s="34">
        <v>81.716498999999999</v>
      </c>
      <c r="S80" s="34">
        <v>205.60652200000001</v>
      </c>
      <c r="T80" s="34">
        <v>70.055358999999996</v>
      </c>
      <c r="U80" s="34">
        <v>182.87257399999999</v>
      </c>
    </row>
    <row r="81" spans="1:21" x14ac:dyDescent="0.15">
      <c r="A81" s="6">
        <v>42592</v>
      </c>
      <c r="B81" s="34">
        <v>168.21002200000001</v>
      </c>
      <c r="C81" s="34">
        <v>65.748512000000005</v>
      </c>
      <c r="D81" s="34">
        <v>50.503754000000001</v>
      </c>
      <c r="E81" s="34">
        <v>26.530000999999999</v>
      </c>
      <c r="F81" s="34">
        <v>88.369202000000001</v>
      </c>
      <c r="G81" s="34">
        <v>296.18633999999997</v>
      </c>
      <c r="H81" s="34">
        <v>110.66716</v>
      </c>
      <c r="I81" s="34">
        <v>271.85998499999999</v>
      </c>
      <c r="M81" s="6">
        <v>42224</v>
      </c>
      <c r="N81" s="34">
        <v>145.45112599999999</v>
      </c>
      <c r="O81" s="34">
        <v>68.154433999999995</v>
      </c>
      <c r="P81" s="34">
        <v>47.114769000000003</v>
      </c>
      <c r="Q81" s="34">
        <v>23.837012999999999</v>
      </c>
      <c r="R81" s="34">
        <v>81.357994000000005</v>
      </c>
      <c r="S81" s="34">
        <v>208.37391700000001</v>
      </c>
      <c r="T81" s="34">
        <v>71.137244999999993</v>
      </c>
      <c r="U81" s="34">
        <v>184.99542199999999</v>
      </c>
    </row>
    <row r="82" spans="1:21" x14ac:dyDescent="0.15">
      <c r="A82" s="6">
        <v>42591</v>
      </c>
      <c r="B82" s="34">
        <v>169.574432</v>
      </c>
      <c r="C82" s="34">
        <v>66.926490999999999</v>
      </c>
      <c r="D82" s="34">
        <v>50.384548000000002</v>
      </c>
      <c r="E82" s="34">
        <v>26.620000999999998</v>
      </c>
      <c r="F82" s="34">
        <v>88.677109000000002</v>
      </c>
      <c r="G82" s="34">
        <v>301.52383400000002</v>
      </c>
      <c r="H82" s="34">
        <v>107.13915299999999</v>
      </c>
      <c r="I82" s="34">
        <v>265.19000199999999</v>
      </c>
      <c r="M82" s="6">
        <v>42223</v>
      </c>
      <c r="N82" s="34">
        <v>146.49617000000001</v>
      </c>
      <c r="O82" s="34">
        <v>68.621657999999996</v>
      </c>
      <c r="P82" s="34">
        <v>47.443905000000001</v>
      </c>
      <c r="Q82" s="34">
        <v>24.127590000000001</v>
      </c>
      <c r="R82" s="34">
        <v>81.503333999999995</v>
      </c>
      <c r="S82" s="34">
        <v>210.776962</v>
      </c>
      <c r="T82" s="34">
        <v>72.169510000000002</v>
      </c>
      <c r="U82" s="34">
        <v>186.75123600000001</v>
      </c>
    </row>
    <row r="83" spans="1:21" x14ac:dyDescent="0.15">
      <c r="A83" s="6">
        <v>42588</v>
      </c>
      <c r="B83" s="34">
        <v>169.10635400000001</v>
      </c>
      <c r="C83" s="34">
        <v>66.669112999999996</v>
      </c>
      <c r="D83" s="34">
        <v>50.235537999999998</v>
      </c>
      <c r="E83" s="34">
        <v>26.610001</v>
      </c>
      <c r="F83" s="34">
        <v>88.776427999999996</v>
      </c>
      <c r="G83" s="34">
        <v>302.48156699999998</v>
      </c>
      <c r="H83" s="34">
        <v>109.277939</v>
      </c>
      <c r="I83" s="34">
        <v>270.30999800000001</v>
      </c>
      <c r="M83" s="6">
        <v>42222</v>
      </c>
      <c r="N83" s="34">
        <v>143.76139800000001</v>
      </c>
      <c r="O83" s="34">
        <v>67.297873999999993</v>
      </c>
      <c r="P83" s="34">
        <v>46.930840000000003</v>
      </c>
      <c r="Q83" s="34">
        <v>23.807955</v>
      </c>
      <c r="R83" s="34">
        <v>81.435516000000007</v>
      </c>
      <c r="S83" s="34">
        <v>205.685318</v>
      </c>
      <c r="T83" s="34">
        <v>70.69059</v>
      </c>
      <c r="U83" s="34">
        <v>182.77337600000001</v>
      </c>
    </row>
    <row r="84" spans="1:21" x14ac:dyDescent="0.15">
      <c r="A84" s="6">
        <v>42587</v>
      </c>
      <c r="B84" s="34">
        <v>168.96691899999999</v>
      </c>
      <c r="C84" s="34">
        <v>68.619202000000001</v>
      </c>
      <c r="D84" s="34">
        <v>50.702435000000001</v>
      </c>
      <c r="E84" s="34">
        <v>27.209999</v>
      </c>
      <c r="F84" s="34">
        <v>88.875754999999998</v>
      </c>
      <c r="G84" s="34">
        <v>307.449951</v>
      </c>
      <c r="H84" s="34">
        <v>109.967552</v>
      </c>
      <c r="I84" s="34">
        <v>271.47000100000002</v>
      </c>
      <c r="M84" s="6">
        <v>42221</v>
      </c>
      <c r="N84" s="34">
        <v>143.605118</v>
      </c>
      <c r="O84" s="34">
        <v>67.258949000000001</v>
      </c>
      <c r="P84" s="34">
        <v>46.737236000000003</v>
      </c>
      <c r="Q84" s="34">
        <v>23.701409999999999</v>
      </c>
      <c r="R84" s="34">
        <v>81.435516000000007</v>
      </c>
      <c r="S84" s="34">
        <v>204.286789</v>
      </c>
      <c r="T84" s="34">
        <v>70.372971000000007</v>
      </c>
      <c r="U84" s="34">
        <v>181.79130599999999</v>
      </c>
    </row>
    <row r="85" spans="1:21" x14ac:dyDescent="0.15">
      <c r="A85" s="6">
        <v>42586</v>
      </c>
      <c r="B85" s="34">
        <v>168.15026900000001</v>
      </c>
      <c r="C85" s="34">
        <v>67.787696999999994</v>
      </c>
      <c r="D85" s="34">
        <v>50.603091999999997</v>
      </c>
      <c r="E85" s="34">
        <v>27.139999</v>
      </c>
      <c r="F85" s="34">
        <v>88.736694</v>
      </c>
      <c r="G85" s="34">
        <v>303.78851300000002</v>
      </c>
      <c r="H85" s="34">
        <v>112.01638800000001</v>
      </c>
      <c r="I85" s="34">
        <v>274.64001500000001</v>
      </c>
      <c r="M85" s="6">
        <v>42220</v>
      </c>
      <c r="N85" s="34">
        <v>141.75915499999999</v>
      </c>
      <c r="O85" s="34">
        <v>66.412132</v>
      </c>
      <c r="P85" s="34">
        <v>46.369377</v>
      </c>
      <c r="Q85" s="34">
        <v>23.391459999999999</v>
      </c>
      <c r="R85" s="34">
        <v>81.232048000000006</v>
      </c>
      <c r="S85" s="34">
        <v>201.34213299999999</v>
      </c>
      <c r="T85" s="34">
        <v>69.360557999999997</v>
      </c>
      <c r="U85" s="34">
        <v>179.28156999999999</v>
      </c>
    </row>
    <row r="86" spans="1:21" x14ac:dyDescent="0.15">
      <c r="A86" s="6">
        <v>42585</v>
      </c>
      <c r="B86" s="34">
        <v>166.93524199999999</v>
      </c>
      <c r="C86" s="34">
        <v>65.847504000000001</v>
      </c>
      <c r="D86" s="34">
        <v>50.265338999999997</v>
      </c>
      <c r="E86" s="34">
        <v>26.889999</v>
      </c>
      <c r="F86" s="34">
        <v>88.855887999999993</v>
      </c>
      <c r="G86" s="34">
        <v>302.46163899999999</v>
      </c>
      <c r="H86" s="34">
        <v>111.41673299999999</v>
      </c>
      <c r="I86" s="34">
        <v>271.04998799999998</v>
      </c>
      <c r="M86" s="6">
        <v>42217</v>
      </c>
      <c r="N86" s="34">
        <v>146.09571800000001</v>
      </c>
      <c r="O86" s="34">
        <v>68.407509000000005</v>
      </c>
      <c r="P86" s="34">
        <v>47.685921</v>
      </c>
      <c r="Q86" s="34">
        <v>24.195391000000001</v>
      </c>
      <c r="R86" s="34">
        <v>80.883240000000001</v>
      </c>
      <c r="S86" s="34">
        <v>209.969391</v>
      </c>
      <c r="T86" s="34">
        <v>72.368026999999998</v>
      </c>
      <c r="U86" s="34">
        <v>185.848511</v>
      </c>
    </row>
    <row r="87" spans="1:21" x14ac:dyDescent="0.15">
      <c r="A87" s="6">
        <v>42584</v>
      </c>
      <c r="B87" s="34">
        <v>166.27795399999999</v>
      </c>
      <c r="C87" s="34">
        <v>66.124679999999998</v>
      </c>
      <c r="D87" s="34">
        <v>49.887855999999999</v>
      </c>
      <c r="E87" s="34">
        <v>26.57</v>
      </c>
      <c r="F87" s="34">
        <v>88.667168000000004</v>
      </c>
      <c r="G87" s="34">
        <v>301.47393799999998</v>
      </c>
      <c r="H87" s="34">
        <v>111.08691399999999</v>
      </c>
      <c r="I87" s="34">
        <v>270.38000499999998</v>
      </c>
      <c r="M87" s="6">
        <v>42216</v>
      </c>
      <c r="N87" s="34">
        <v>147.287308</v>
      </c>
      <c r="O87" s="34">
        <v>68.991523999999998</v>
      </c>
      <c r="P87" s="34">
        <v>48.092498999999997</v>
      </c>
      <c r="Q87" s="34">
        <v>24.456911000000002</v>
      </c>
      <c r="R87" s="34">
        <v>80.805733000000004</v>
      </c>
      <c r="S87" s="34">
        <v>213.95803799999999</v>
      </c>
      <c r="T87" s="34">
        <v>73.956138999999993</v>
      </c>
      <c r="U87" s="34">
        <v>188.62608299999999</v>
      </c>
    </row>
    <row r="88" spans="1:21" x14ac:dyDescent="0.15">
      <c r="A88" s="6">
        <v>42581</v>
      </c>
      <c r="B88" s="34">
        <v>164.843842</v>
      </c>
      <c r="C88" s="34">
        <v>66.758208999999994</v>
      </c>
      <c r="D88" s="34">
        <v>49.152748000000003</v>
      </c>
      <c r="E88" s="34">
        <v>26.389999</v>
      </c>
      <c r="F88" s="34">
        <v>88.697952000000001</v>
      </c>
      <c r="G88" s="34">
        <v>294.58007800000001</v>
      </c>
      <c r="H88" s="34">
        <v>110.057503</v>
      </c>
      <c r="I88" s="34">
        <v>269.38000499999998</v>
      </c>
      <c r="M88" s="6">
        <v>42215</v>
      </c>
      <c r="N88" s="34">
        <v>148.66447400000001</v>
      </c>
      <c r="O88" s="34">
        <v>69.643676999999997</v>
      </c>
      <c r="P88" s="34">
        <v>48.470036</v>
      </c>
      <c r="Q88" s="34">
        <v>24.989635</v>
      </c>
      <c r="R88" s="34">
        <v>80.231171000000003</v>
      </c>
      <c r="S88" s="34">
        <v>215.04135099999999</v>
      </c>
      <c r="T88" s="34">
        <v>74.779961</v>
      </c>
      <c r="U88" s="34">
        <v>189.56849700000001</v>
      </c>
    </row>
    <row r="89" spans="1:21" x14ac:dyDescent="0.15">
      <c r="A89" s="6">
        <v>42580</v>
      </c>
      <c r="B89" s="34">
        <v>164.007248</v>
      </c>
      <c r="C89" s="34">
        <v>66.302864</v>
      </c>
      <c r="D89" s="34">
        <v>49.977260999999999</v>
      </c>
      <c r="E89" s="34">
        <v>26.57</v>
      </c>
      <c r="F89" s="34">
        <v>88.578971999999993</v>
      </c>
      <c r="G89" s="34">
        <v>287.805969</v>
      </c>
      <c r="H89" s="34">
        <v>107.938705</v>
      </c>
      <c r="I89" s="34">
        <v>265.790009</v>
      </c>
      <c r="M89" s="6">
        <v>42214</v>
      </c>
      <c r="N89" s="34">
        <v>150.30534399999999</v>
      </c>
      <c r="O89" s="34">
        <v>70.383422999999993</v>
      </c>
      <c r="P89" s="34">
        <v>48.789490000000001</v>
      </c>
      <c r="Q89" s="34">
        <v>25.222097000000002</v>
      </c>
      <c r="R89" s="34">
        <v>80.134506000000002</v>
      </c>
      <c r="S89" s="34">
        <v>218.22241199999999</v>
      </c>
      <c r="T89" s="34">
        <v>75.802314999999993</v>
      </c>
      <c r="U89" s="34">
        <v>192.22700499999999</v>
      </c>
    </row>
    <row r="90" spans="1:21" x14ac:dyDescent="0.15">
      <c r="A90" s="6">
        <v>42579</v>
      </c>
      <c r="B90" s="34">
        <v>164.37574799999999</v>
      </c>
      <c r="C90" s="34">
        <v>67.183860999999993</v>
      </c>
      <c r="D90" s="34">
        <v>50.622959000000002</v>
      </c>
      <c r="E90" s="34">
        <v>26.870000999999998</v>
      </c>
      <c r="F90" s="34">
        <v>88.529419000000004</v>
      </c>
      <c r="G90" s="34">
        <v>286.36932400000001</v>
      </c>
      <c r="H90" s="34">
        <v>107.71882600000001</v>
      </c>
      <c r="I90" s="34">
        <v>261.13000499999998</v>
      </c>
      <c r="M90" s="6">
        <v>42213</v>
      </c>
      <c r="N90" s="34">
        <v>150.451843</v>
      </c>
      <c r="O90" s="34">
        <v>70.490493999999998</v>
      </c>
      <c r="P90" s="34">
        <v>49.292873</v>
      </c>
      <c r="Q90" s="34">
        <v>25.444873999999999</v>
      </c>
      <c r="R90" s="34">
        <v>80.153853999999995</v>
      </c>
      <c r="S90" s="34">
        <v>219.55195599999999</v>
      </c>
      <c r="T90" s="34">
        <v>76.219193000000004</v>
      </c>
      <c r="U90" s="34">
        <v>193.06025700000001</v>
      </c>
    </row>
    <row r="91" spans="1:21" x14ac:dyDescent="0.15">
      <c r="A91" s="6">
        <v>42578</v>
      </c>
      <c r="B91" s="34">
        <v>162.22457900000001</v>
      </c>
      <c r="C91" s="34">
        <v>68.441024999999996</v>
      </c>
      <c r="D91" s="34">
        <v>50.036861000000002</v>
      </c>
      <c r="E91" s="34">
        <v>26.469999000000001</v>
      </c>
      <c r="F91" s="34">
        <v>88.390602000000001</v>
      </c>
      <c r="G91" s="34">
        <v>281.55059799999998</v>
      </c>
      <c r="H91" s="34">
        <v>107.458977</v>
      </c>
      <c r="I91" s="34">
        <v>259.76998900000001</v>
      </c>
      <c r="M91" s="6">
        <v>42210</v>
      </c>
      <c r="N91" s="34">
        <v>150.81320199999999</v>
      </c>
      <c r="O91" s="34">
        <v>70.617035000000001</v>
      </c>
      <c r="P91" s="34">
        <v>49.302551000000001</v>
      </c>
      <c r="Q91" s="34">
        <v>25.454561000000002</v>
      </c>
      <c r="R91" s="34">
        <v>80.105514999999997</v>
      </c>
      <c r="S91" s="34">
        <v>219.89665199999999</v>
      </c>
      <c r="T91" s="34">
        <v>76.536811999999998</v>
      </c>
      <c r="U91" s="34">
        <v>193.724884</v>
      </c>
    </row>
    <row r="92" spans="1:21" x14ac:dyDescent="0.15">
      <c r="A92" s="6">
        <v>42577</v>
      </c>
      <c r="B92" s="34">
        <v>163.41966199999999</v>
      </c>
      <c r="C92" s="34">
        <v>68.421227000000002</v>
      </c>
      <c r="D92" s="34">
        <v>50.344814</v>
      </c>
      <c r="E92" s="34">
        <v>26.74</v>
      </c>
      <c r="F92" s="34">
        <v>88.350937000000002</v>
      </c>
      <c r="G92" s="34">
        <v>284.95263699999998</v>
      </c>
      <c r="H92" s="34">
        <v>105.28021200000001</v>
      </c>
      <c r="I92" s="34">
        <v>256.80999800000001</v>
      </c>
      <c r="M92" s="6">
        <v>42209</v>
      </c>
      <c r="N92" s="34">
        <v>149.72906499999999</v>
      </c>
      <c r="O92" s="34">
        <v>70.140075999999993</v>
      </c>
      <c r="P92" s="34">
        <v>49.196067999999997</v>
      </c>
      <c r="Q92" s="34">
        <v>25.415814999999998</v>
      </c>
      <c r="R92" s="34">
        <v>80.105514999999997</v>
      </c>
      <c r="S92" s="34">
        <v>218.37998999999999</v>
      </c>
      <c r="T92" s="34">
        <v>75.881714000000002</v>
      </c>
      <c r="U92" s="34">
        <v>191.75083900000001</v>
      </c>
    </row>
    <row r="93" spans="1:21" x14ac:dyDescent="0.15">
      <c r="A93" s="6">
        <v>42574</v>
      </c>
      <c r="B93" s="34">
        <v>162.02539100000001</v>
      </c>
      <c r="C93" s="34">
        <v>66.975982999999999</v>
      </c>
      <c r="D93" s="34">
        <v>49.669311999999998</v>
      </c>
      <c r="E93" s="34">
        <v>26.35</v>
      </c>
      <c r="F93" s="34">
        <v>88.410431000000003</v>
      </c>
      <c r="G93" s="34">
        <v>280.20373499999999</v>
      </c>
      <c r="H93" s="34">
        <v>107.039215</v>
      </c>
      <c r="I93" s="34">
        <v>260.11999500000002</v>
      </c>
      <c r="M93" s="6">
        <v>42208</v>
      </c>
      <c r="N93" s="34">
        <v>150.529968</v>
      </c>
      <c r="O93" s="34">
        <v>70.500220999999996</v>
      </c>
      <c r="P93" s="34">
        <v>49.631691000000004</v>
      </c>
      <c r="Q93" s="34">
        <v>25.609535000000001</v>
      </c>
      <c r="R93" s="34">
        <v>80.192520000000002</v>
      </c>
      <c r="S93" s="34">
        <v>219.936035</v>
      </c>
      <c r="T93" s="34">
        <v>76.834579000000005</v>
      </c>
      <c r="U93" s="34">
        <v>193.58601400000001</v>
      </c>
    </row>
    <row r="94" spans="1:21" x14ac:dyDescent="0.15">
      <c r="A94" s="6">
        <v>42573</v>
      </c>
      <c r="B94" s="34">
        <v>163.29020700000001</v>
      </c>
      <c r="C94" s="34">
        <v>65.629738000000003</v>
      </c>
      <c r="D94" s="34">
        <v>49.858051000000003</v>
      </c>
      <c r="E94" s="34">
        <v>26.4</v>
      </c>
      <c r="F94" s="34">
        <v>88.430260000000004</v>
      </c>
      <c r="G94" s="34">
        <v>283.86517300000003</v>
      </c>
      <c r="H94" s="34">
        <v>104.040916</v>
      </c>
      <c r="I94" s="34">
        <v>255.55999800000001</v>
      </c>
      <c r="M94" s="6">
        <v>42207</v>
      </c>
      <c r="N94" s="34">
        <v>149.61187699999999</v>
      </c>
      <c r="O94" s="34">
        <v>70.101142999999993</v>
      </c>
      <c r="P94" s="34">
        <v>49.602649999999997</v>
      </c>
      <c r="Q94" s="34">
        <v>25.590161999999999</v>
      </c>
      <c r="R94" s="34">
        <v>80.115181000000007</v>
      </c>
      <c r="S94" s="34">
        <v>217.897415</v>
      </c>
      <c r="T94" s="34">
        <v>75.762611000000007</v>
      </c>
      <c r="U94" s="34">
        <v>192.23692299999999</v>
      </c>
    </row>
    <row r="95" spans="1:21" x14ac:dyDescent="0.15">
      <c r="A95" s="6">
        <v>42572</v>
      </c>
      <c r="B95" s="34">
        <v>165.09281899999999</v>
      </c>
      <c r="C95" s="34">
        <v>66.382050000000007</v>
      </c>
      <c r="D95" s="34">
        <v>50.255409</v>
      </c>
      <c r="E95" s="34">
        <v>26.59</v>
      </c>
      <c r="F95" s="34">
        <v>88.350937000000002</v>
      </c>
      <c r="G95" s="34">
        <v>291.01843300000002</v>
      </c>
      <c r="H95" s="34">
        <v>105.090324</v>
      </c>
      <c r="I95" s="34">
        <v>258.01001000000002</v>
      </c>
      <c r="M95" s="6">
        <v>42206</v>
      </c>
      <c r="N95" s="34">
        <v>148.61563100000001</v>
      </c>
      <c r="O95" s="34">
        <v>69.595009000000005</v>
      </c>
      <c r="P95" s="34">
        <v>49.370319000000002</v>
      </c>
      <c r="Q95" s="34">
        <v>25.570789000000001</v>
      </c>
      <c r="R95" s="34">
        <v>80.182845999999998</v>
      </c>
      <c r="S95" s="34">
        <v>216.666336</v>
      </c>
      <c r="T95" s="34">
        <v>75.444991999999999</v>
      </c>
      <c r="U95" s="34">
        <v>190.98701500000001</v>
      </c>
    </row>
    <row r="96" spans="1:21" x14ac:dyDescent="0.15">
      <c r="A96" s="6">
        <v>42571</v>
      </c>
      <c r="B96" s="34">
        <v>164.23632799999999</v>
      </c>
      <c r="C96" s="34">
        <v>66.748305999999999</v>
      </c>
      <c r="D96" s="34">
        <v>50.255409</v>
      </c>
      <c r="E96" s="34">
        <v>26.719999000000001</v>
      </c>
      <c r="F96" s="34">
        <v>88.231955999999997</v>
      </c>
      <c r="G96" s="34">
        <v>288.84350599999999</v>
      </c>
      <c r="H96" s="34">
        <v>107.66886100000001</v>
      </c>
      <c r="I96" s="34">
        <v>264.92999300000002</v>
      </c>
      <c r="M96" s="6">
        <v>42203</v>
      </c>
      <c r="N96" s="34">
        <v>148.26402300000001</v>
      </c>
      <c r="O96" s="34">
        <v>69.448997000000006</v>
      </c>
      <c r="P96" s="34">
        <v>49.341273999999999</v>
      </c>
      <c r="Q96" s="34">
        <v>25.551416</v>
      </c>
      <c r="R96" s="34">
        <v>80.095839999999995</v>
      </c>
      <c r="S96" s="34">
        <v>214.34210200000001</v>
      </c>
      <c r="T96" s="34">
        <v>74.700562000000005</v>
      </c>
      <c r="U96" s="34">
        <v>189.47920199999999</v>
      </c>
    </row>
    <row r="97" spans="1:21" x14ac:dyDescent="0.15">
      <c r="A97" s="6">
        <v>42570</v>
      </c>
      <c r="B97" s="34">
        <v>163.76824999999999</v>
      </c>
      <c r="C97" s="34">
        <v>68.985466000000002</v>
      </c>
      <c r="D97" s="34">
        <v>49.997131000000003</v>
      </c>
      <c r="E97" s="34">
        <v>26.49</v>
      </c>
      <c r="F97" s="34">
        <v>88.182395999999997</v>
      </c>
      <c r="G97" s="34">
        <v>291.65692100000001</v>
      </c>
      <c r="H97" s="34">
        <v>107.11917099999999</v>
      </c>
      <c r="I97" s="34">
        <v>264</v>
      </c>
      <c r="M97" s="6">
        <v>42202</v>
      </c>
      <c r="N97" s="34">
        <v>149.113754</v>
      </c>
      <c r="O97" s="34">
        <v>69.848076000000006</v>
      </c>
      <c r="P97" s="34">
        <v>49.476802999999997</v>
      </c>
      <c r="Q97" s="34">
        <v>25.735451000000001</v>
      </c>
      <c r="R97" s="34">
        <v>80.182845999999998</v>
      </c>
      <c r="S97" s="34">
        <v>215.514084</v>
      </c>
      <c r="T97" s="34">
        <v>75.157143000000005</v>
      </c>
      <c r="U97" s="34">
        <v>190.87788399999999</v>
      </c>
    </row>
    <row r="98" spans="1:21" x14ac:dyDescent="0.15">
      <c r="A98" s="6">
        <v>42567</v>
      </c>
      <c r="B98" s="34">
        <v>162.523346</v>
      </c>
      <c r="C98" s="34">
        <v>68.252944999999997</v>
      </c>
      <c r="D98" s="34">
        <v>49.609707</v>
      </c>
      <c r="E98" s="34">
        <v>26.120000999999998</v>
      </c>
      <c r="F98" s="34">
        <v>88.093154999999996</v>
      </c>
      <c r="G98" s="34">
        <v>284.19439699999998</v>
      </c>
      <c r="H98" s="34">
        <v>108.94813499999999</v>
      </c>
      <c r="I98" s="34">
        <v>266.77999899999998</v>
      </c>
      <c r="M98" s="6">
        <v>42201</v>
      </c>
      <c r="N98" s="34">
        <v>148.566788</v>
      </c>
      <c r="O98" s="34">
        <v>69.614463999999998</v>
      </c>
      <c r="P98" s="34">
        <v>49.292873</v>
      </c>
      <c r="Q98" s="34">
        <v>25.590161999999999</v>
      </c>
      <c r="R98" s="34">
        <v>80.037841999999998</v>
      </c>
      <c r="S98" s="34">
        <v>213.99740600000001</v>
      </c>
      <c r="T98" s="34">
        <v>75.018180999999998</v>
      </c>
      <c r="U98" s="34">
        <v>190.659637</v>
      </c>
    </row>
    <row r="99" spans="1:21" x14ac:dyDescent="0.15">
      <c r="A99" s="6">
        <v>42566</v>
      </c>
      <c r="B99" s="34">
        <v>161.90588399999999</v>
      </c>
      <c r="C99" s="34">
        <v>69.529899999999998</v>
      </c>
      <c r="D99" s="34">
        <v>49.391162999999999</v>
      </c>
      <c r="E99" s="34">
        <v>26.02</v>
      </c>
      <c r="F99" s="34">
        <v>88.003928999999999</v>
      </c>
      <c r="G99" s="34">
        <v>282.51831099999998</v>
      </c>
      <c r="H99" s="34">
        <v>104.900429</v>
      </c>
      <c r="I99" s="34">
        <v>259.42001299999998</v>
      </c>
      <c r="M99" s="6">
        <v>42200</v>
      </c>
      <c r="N99" s="34">
        <v>149.553268</v>
      </c>
      <c r="O99" s="34">
        <v>70.042747000000006</v>
      </c>
      <c r="P99" s="34">
        <v>49.370319000000002</v>
      </c>
      <c r="Q99" s="34">
        <v>25.638590000000001</v>
      </c>
      <c r="R99" s="34">
        <v>79.796181000000004</v>
      </c>
      <c r="S99" s="34">
        <v>214.51937899999999</v>
      </c>
      <c r="T99" s="34">
        <v>74.998328999999998</v>
      </c>
      <c r="U99" s="34">
        <v>191.602036</v>
      </c>
    </row>
    <row r="100" spans="1:21" x14ac:dyDescent="0.15">
      <c r="A100" s="6">
        <v>42565</v>
      </c>
      <c r="B100" s="34">
        <v>162.632904</v>
      </c>
      <c r="C100" s="34">
        <v>69.044853000000003</v>
      </c>
      <c r="D100" s="34">
        <v>49.828251000000002</v>
      </c>
      <c r="E100" s="34">
        <v>26.379999000000002</v>
      </c>
      <c r="F100" s="34">
        <v>87.944427000000005</v>
      </c>
      <c r="G100" s="34">
        <v>286.12985200000003</v>
      </c>
      <c r="H100" s="34">
        <v>104.800484</v>
      </c>
      <c r="I100" s="34">
        <v>259.11999500000002</v>
      </c>
      <c r="M100" s="6">
        <v>42199</v>
      </c>
      <c r="N100" s="34">
        <v>149.93417400000001</v>
      </c>
      <c r="O100" s="34">
        <v>70.237419000000003</v>
      </c>
      <c r="P100" s="34">
        <v>49.554245000000002</v>
      </c>
      <c r="Q100" s="34">
        <v>25.638590000000001</v>
      </c>
      <c r="R100" s="34">
        <v>79.902527000000006</v>
      </c>
      <c r="S100" s="34">
        <v>216.351181</v>
      </c>
      <c r="T100" s="34">
        <v>75.693138000000005</v>
      </c>
      <c r="U100" s="34">
        <v>192.59402499999999</v>
      </c>
    </row>
    <row r="101" spans="1:21" x14ac:dyDescent="0.15">
      <c r="A101" s="6">
        <v>42564</v>
      </c>
      <c r="B101" s="34">
        <v>160.64106799999999</v>
      </c>
      <c r="C101" s="34">
        <v>69.262626999999995</v>
      </c>
      <c r="D101" s="34">
        <v>49.351429000000003</v>
      </c>
      <c r="E101" s="34">
        <v>26.34</v>
      </c>
      <c r="F101" s="34">
        <v>87.934524999999994</v>
      </c>
      <c r="G101" s="34">
        <v>284.35403400000001</v>
      </c>
      <c r="H101" s="34">
        <v>105.959824</v>
      </c>
      <c r="I101" s="34">
        <v>260.89999399999999</v>
      </c>
      <c r="M101" s="6">
        <v>42196</v>
      </c>
      <c r="N101" s="34">
        <v>150.03187600000001</v>
      </c>
      <c r="O101" s="34">
        <v>70.276343999999995</v>
      </c>
      <c r="P101" s="34">
        <v>49.476802999999997</v>
      </c>
      <c r="Q101" s="34">
        <v>25.561104</v>
      </c>
      <c r="R101" s="34">
        <v>79.786529999999999</v>
      </c>
      <c r="S101" s="34">
        <v>215.81938199999999</v>
      </c>
      <c r="T101" s="34">
        <v>75.385429000000002</v>
      </c>
      <c r="U101" s="34">
        <v>191.979004</v>
      </c>
    </row>
    <row r="102" spans="1:21" x14ac:dyDescent="0.15">
      <c r="A102" s="6">
        <v>42563</v>
      </c>
      <c r="B102" s="34">
        <v>158.55961600000001</v>
      </c>
      <c r="C102" s="34">
        <v>70.222824000000003</v>
      </c>
      <c r="D102" s="34">
        <v>48.814999</v>
      </c>
      <c r="E102" s="34">
        <v>26.34</v>
      </c>
      <c r="F102" s="34">
        <v>87.825469999999996</v>
      </c>
      <c r="G102" s="34">
        <v>280.99191300000001</v>
      </c>
      <c r="H102" s="34">
        <v>105.89986399999999</v>
      </c>
      <c r="I102" s="34">
        <v>260.36999500000002</v>
      </c>
      <c r="M102" s="6">
        <v>42195</v>
      </c>
      <c r="N102" s="34">
        <v>149.27001999999999</v>
      </c>
      <c r="O102" s="34">
        <v>69.925933999999998</v>
      </c>
      <c r="P102" s="34">
        <v>49.457442999999998</v>
      </c>
      <c r="Q102" s="34">
        <v>25.532046999999999</v>
      </c>
      <c r="R102" s="34">
        <v>79.718863999999996</v>
      </c>
      <c r="S102" s="34">
        <v>214.10574299999999</v>
      </c>
      <c r="T102" s="34">
        <v>74.631095999999999</v>
      </c>
      <c r="U102" s="34">
        <v>190.87788399999999</v>
      </c>
    </row>
    <row r="103" spans="1:21" x14ac:dyDescent="0.15">
      <c r="A103" s="6">
        <v>42560</v>
      </c>
      <c r="B103" s="34">
        <v>160.292496</v>
      </c>
      <c r="C103" s="34">
        <v>71.380989</v>
      </c>
      <c r="D103" s="34">
        <v>49.122948000000001</v>
      </c>
      <c r="E103" s="34">
        <v>26.52</v>
      </c>
      <c r="F103" s="34">
        <v>87.785804999999996</v>
      </c>
      <c r="G103" s="34">
        <v>287.55654900000002</v>
      </c>
      <c r="H103" s="34">
        <v>105.070328</v>
      </c>
      <c r="I103" s="34">
        <v>258.540009</v>
      </c>
      <c r="M103" s="6">
        <v>42194</v>
      </c>
      <c r="N103" s="34">
        <v>149.064896</v>
      </c>
      <c r="O103" s="34">
        <v>69.809151</v>
      </c>
      <c r="P103" s="34">
        <v>49.418723999999997</v>
      </c>
      <c r="Q103" s="34">
        <v>25.570789000000001</v>
      </c>
      <c r="R103" s="34">
        <v>79.979850999999996</v>
      </c>
      <c r="S103" s="34">
        <v>213.396637</v>
      </c>
      <c r="T103" s="34">
        <v>74.293610000000001</v>
      </c>
      <c r="U103" s="34">
        <v>191.016785</v>
      </c>
    </row>
    <row r="104" spans="1:21" x14ac:dyDescent="0.15">
      <c r="A104" s="6">
        <v>42559</v>
      </c>
      <c r="B104" s="34">
        <v>158.589493</v>
      </c>
      <c r="C104" s="34">
        <v>71.074134999999998</v>
      </c>
      <c r="D104" s="34">
        <v>48.874603</v>
      </c>
      <c r="E104" s="34">
        <v>26.68</v>
      </c>
      <c r="F104" s="34">
        <v>87.884949000000006</v>
      </c>
      <c r="G104" s="34">
        <v>288.11523399999999</v>
      </c>
      <c r="H104" s="34">
        <v>108.428421</v>
      </c>
      <c r="I104" s="34">
        <v>263.97000100000002</v>
      </c>
      <c r="M104" s="6">
        <v>42193</v>
      </c>
      <c r="N104" s="34">
        <v>148.45936599999999</v>
      </c>
      <c r="O104" s="34">
        <v>69.517128</v>
      </c>
      <c r="P104" s="34">
        <v>49.205753000000001</v>
      </c>
      <c r="Q104" s="34">
        <v>25.396442</v>
      </c>
      <c r="R104" s="34">
        <v>79.912170000000003</v>
      </c>
      <c r="S104" s="34">
        <v>211.77165199999999</v>
      </c>
      <c r="T104" s="34">
        <v>73.727851999999999</v>
      </c>
      <c r="U104" s="34">
        <v>189.13201900000001</v>
      </c>
    </row>
    <row r="105" spans="1:21" x14ac:dyDescent="0.15">
      <c r="A105" s="6">
        <v>42558</v>
      </c>
      <c r="B105" s="34">
        <v>159.57543899999999</v>
      </c>
      <c r="C105" s="34">
        <v>71.420592999999997</v>
      </c>
      <c r="D105" s="34">
        <v>49.232224000000002</v>
      </c>
      <c r="E105" s="34">
        <v>26.66</v>
      </c>
      <c r="F105" s="34">
        <v>87.646996000000001</v>
      </c>
      <c r="G105" s="34">
        <v>286.95794699999999</v>
      </c>
      <c r="H105" s="34">
        <v>107.339043</v>
      </c>
      <c r="I105" s="34">
        <v>262.17999300000002</v>
      </c>
      <c r="M105" s="6">
        <v>42192</v>
      </c>
      <c r="N105" s="34">
        <v>148.19564800000001</v>
      </c>
      <c r="O105" s="34">
        <v>69.371123999999995</v>
      </c>
      <c r="P105" s="34">
        <v>49.399360999999999</v>
      </c>
      <c r="Q105" s="34">
        <v>25.444873999999999</v>
      </c>
      <c r="R105" s="34">
        <v>80.018523999999999</v>
      </c>
      <c r="S105" s="34">
        <v>210.97392300000001</v>
      </c>
      <c r="T105" s="34">
        <v>73.092606000000004</v>
      </c>
      <c r="U105" s="34">
        <v>188.18962099999999</v>
      </c>
    </row>
    <row r="106" spans="1:21" x14ac:dyDescent="0.15">
      <c r="A106" s="6">
        <v>42557</v>
      </c>
      <c r="B106" s="34">
        <v>158.28074599999999</v>
      </c>
      <c r="C106" s="34">
        <v>71.796752999999995</v>
      </c>
      <c r="D106" s="34">
        <v>48.616321999999997</v>
      </c>
      <c r="E106" s="34">
        <v>25.959999</v>
      </c>
      <c r="F106" s="34">
        <v>87.696563999999995</v>
      </c>
      <c r="G106" s="34">
        <v>282.05941799999999</v>
      </c>
      <c r="H106" s="34">
        <v>105.819908</v>
      </c>
      <c r="I106" s="34">
        <v>259.98998999999998</v>
      </c>
      <c r="M106" s="6">
        <v>42189</v>
      </c>
      <c r="N106" s="34">
        <v>148.99655200000001</v>
      </c>
      <c r="O106" s="34">
        <v>69.809151</v>
      </c>
      <c r="P106" s="34">
        <v>49.709128999999997</v>
      </c>
      <c r="Q106" s="34">
        <v>25.570789000000001</v>
      </c>
      <c r="R106" s="34">
        <v>80.028191000000007</v>
      </c>
      <c r="S106" s="34">
        <v>212.54969800000001</v>
      </c>
      <c r="T106" s="34">
        <v>73.608742000000007</v>
      </c>
      <c r="U106" s="34">
        <v>189.51887500000001</v>
      </c>
    </row>
    <row r="107" spans="1:21" x14ac:dyDescent="0.15">
      <c r="A107" s="6">
        <v>42556</v>
      </c>
      <c r="B107" s="34">
        <v>159.90408300000001</v>
      </c>
      <c r="C107" s="34">
        <v>72.400581000000003</v>
      </c>
      <c r="D107" s="34">
        <v>49.321629000000001</v>
      </c>
      <c r="E107" s="34">
        <v>26.370000999999998</v>
      </c>
      <c r="F107" s="34">
        <v>87.557761999999997</v>
      </c>
      <c r="G107" s="34">
        <v>284.67327899999998</v>
      </c>
      <c r="H107" s="34">
        <v>104.140854</v>
      </c>
      <c r="I107" s="34">
        <v>256.60998499999999</v>
      </c>
      <c r="M107" s="6">
        <v>42187</v>
      </c>
      <c r="N107" s="34">
        <v>149.084442</v>
      </c>
      <c r="O107" s="34">
        <v>69.848076000000006</v>
      </c>
      <c r="P107" s="34">
        <v>50.028587000000002</v>
      </c>
      <c r="Q107" s="34">
        <v>25.696707</v>
      </c>
      <c r="R107" s="34">
        <v>80.405158999999998</v>
      </c>
      <c r="S107" s="34">
        <v>212.87468000000001</v>
      </c>
      <c r="T107" s="34">
        <v>73.956138999999993</v>
      </c>
      <c r="U107" s="34">
        <v>189.90576200000001</v>
      </c>
    </row>
    <row r="108" spans="1:21" x14ac:dyDescent="0.15">
      <c r="A108" s="6">
        <v>42552</v>
      </c>
      <c r="B108" s="34">
        <v>157.424271</v>
      </c>
      <c r="C108" s="34">
        <v>73.529053000000005</v>
      </c>
      <c r="D108" s="34">
        <v>48.258704999999999</v>
      </c>
      <c r="E108" s="34">
        <v>25.27</v>
      </c>
      <c r="F108" s="34">
        <v>87.587494000000007</v>
      </c>
      <c r="G108" s="34">
        <v>280.243652</v>
      </c>
      <c r="H108" s="34">
        <v>104.930412</v>
      </c>
      <c r="I108" s="34">
        <v>258.39001500000001</v>
      </c>
      <c r="M108" s="6">
        <v>42186</v>
      </c>
      <c r="N108" s="34">
        <v>147.97100800000001</v>
      </c>
      <c r="O108" s="34">
        <v>69.283530999999996</v>
      </c>
      <c r="P108" s="34">
        <v>49.815617000000003</v>
      </c>
      <c r="Q108" s="34">
        <v>25.716078</v>
      </c>
      <c r="R108" s="34">
        <v>80.260177999999996</v>
      </c>
      <c r="S108" s="34">
        <v>211.35801699999999</v>
      </c>
      <c r="T108" s="34">
        <v>73.519408999999996</v>
      </c>
      <c r="U108" s="34">
        <v>188.487213</v>
      </c>
    </row>
    <row r="109" spans="1:21" x14ac:dyDescent="0.15">
      <c r="A109" s="6">
        <v>42551</v>
      </c>
      <c r="B109" s="34">
        <v>156.79684399999999</v>
      </c>
      <c r="C109" s="34">
        <v>73.251891999999998</v>
      </c>
      <c r="D109" s="34">
        <v>47.533526999999999</v>
      </c>
      <c r="E109" s="34">
        <v>24.690000999999999</v>
      </c>
      <c r="F109" s="34">
        <v>87.448700000000002</v>
      </c>
      <c r="G109" s="34">
        <v>278.71722399999999</v>
      </c>
      <c r="H109" s="34">
        <v>101.882149</v>
      </c>
      <c r="I109" s="34">
        <v>252.19000199999999</v>
      </c>
      <c r="M109" s="6">
        <v>42185</v>
      </c>
      <c r="N109" s="34">
        <v>147.629166</v>
      </c>
      <c r="O109" s="34">
        <v>69.156998000000002</v>
      </c>
      <c r="P109" s="34">
        <v>49.728496999999997</v>
      </c>
      <c r="Q109" s="34">
        <v>25.764506999999998</v>
      </c>
      <c r="R109" s="34">
        <v>80.105514999999997</v>
      </c>
      <c r="S109" s="34">
        <v>210.73756399999999</v>
      </c>
      <c r="T109" s="34">
        <v>73.440010000000001</v>
      </c>
      <c r="U109" s="34">
        <v>187.743225</v>
      </c>
    </row>
    <row r="110" spans="1:21" x14ac:dyDescent="0.15">
      <c r="A110" s="6">
        <v>42550</v>
      </c>
      <c r="B110" s="34">
        <v>155.89054899999999</v>
      </c>
      <c r="C110" s="34">
        <v>75.211876000000004</v>
      </c>
      <c r="D110" s="34">
        <v>47.295116</v>
      </c>
      <c r="E110" s="34">
        <v>24.35</v>
      </c>
      <c r="F110" s="34">
        <v>87.426879999999997</v>
      </c>
      <c r="G110" s="34">
        <v>278.05877700000002</v>
      </c>
      <c r="H110" s="34">
        <v>100.65284</v>
      </c>
      <c r="I110" s="34">
        <v>250.490005</v>
      </c>
      <c r="M110" s="6">
        <v>42182</v>
      </c>
      <c r="N110" s="34">
        <v>146.593842</v>
      </c>
      <c r="O110" s="34">
        <v>68.650847999999996</v>
      </c>
      <c r="P110" s="34">
        <v>49.360638000000002</v>
      </c>
      <c r="Q110" s="34">
        <v>25.415814999999998</v>
      </c>
      <c r="R110" s="34">
        <v>80.111328</v>
      </c>
      <c r="S110" s="34">
        <v>207.69438199999999</v>
      </c>
      <c r="T110" s="34">
        <v>72.109977999999998</v>
      </c>
      <c r="U110" s="34">
        <v>185.243439</v>
      </c>
    </row>
    <row r="111" spans="1:21" x14ac:dyDescent="0.15">
      <c r="A111" s="6">
        <v>42549</v>
      </c>
      <c r="B111" s="34">
        <v>153.61987300000001</v>
      </c>
      <c r="C111" s="34">
        <v>76.211654999999993</v>
      </c>
      <c r="D111" s="34">
        <v>47.404392000000001</v>
      </c>
      <c r="E111" s="34">
        <v>24.48</v>
      </c>
      <c r="F111" s="34">
        <v>87.337806999999998</v>
      </c>
      <c r="G111" s="34">
        <v>273.10037199999999</v>
      </c>
      <c r="H111" s="34">
        <v>99.313605999999993</v>
      </c>
      <c r="I111" s="34">
        <v>247.60000600000001</v>
      </c>
      <c r="M111" s="6">
        <v>42181</v>
      </c>
      <c r="N111" s="34">
        <v>145.57806400000001</v>
      </c>
      <c r="O111" s="34">
        <v>68.173896999999997</v>
      </c>
      <c r="P111" s="34">
        <v>49.215434999999999</v>
      </c>
      <c r="Q111" s="34">
        <v>25.415814999999998</v>
      </c>
      <c r="R111" s="34">
        <v>80.043830999999997</v>
      </c>
      <c r="S111" s="34">
        <v>207.29058800000001</v>
      </c>
      <c r="T111" s="34">
        <v>72.020622000000003</v>
      </c>
      <c r="U111" s="34">
        <v>185.00534099999999</v>
      </c>
    </row>
    <row r="112" spans="1:21" x14ac:dyDescent="0.15">
      <c r="A112" s="6">
        <v>42546</v>
      </c>
      <c r="B112" s="34">
        <v>151.39898700000001</v>
      </c>
      <c r="C112" s="34">
        <v>75.558334000000002</v>
      </c>
      <c r="D112" s="34">
        <v>47.026904999999999</v>
      </c>
      <c r="E112" s="34">
        <v>24.34</v>
      </c>
      <c r="F112" s="34">
        <v>87.278435000000002</v>
      </c>
      <c r="G112" s="34">
        <v>270.34686299999998</v>
      </c>
      <c r="H112" s="34">
        <v>96.984924000000007</v>
      </c>
      <c r="I112" s="34">
        <v>242.83999600000001</v>
      </c>
      <c r="M112" s="6">
        <v>42180</v>
      </c>
      <c r="N112" s="34">
        <v>144.70880099999999</v>
      </c>
      <c r="O112" s="34">
        <v>67.804030999999995</v>
      </c>
      <c r="P112" s="34">
        <v>49.012138</v>
      </c>
      <c r="Q112" s="34">
        <v>25.270527000000001</v>
      </c>
      <c r="R112" s="34">
        <v>79.812354999999997</v>
      </c>
      <c r="S112" s="34">
        <v>206.335297</v>
      </c>
      <c r="T112" s="34">
        <v>71.534278999999998</v>
      </c>
      <c r="U112" s="34">
        <v>184.30102500000001</v>
      </c>
    </row>
    <row r="113" spans="1:21" x14ac:dyDescent="0.15">
      <c r="A113" s="6">
        <v>42545</v>
      </c>
      <c r="B113" s="34">
        <v>155.00419600000001</v>
      </c>
      <c r="C113" s="34">
        <v>75.013892999999996</v>
      </c>
      <c r="D113" s="34">
        <v>47.692470999999998</v>
      </c>
      <c r="E113" s="34">
        <v>24.66</v>
      </c>
      <c r="F113" s="34">
        <v>87.120086999999998</v>
      </c>
      <c r="G113" s="34">
        <v>275.43490600000001</v>
      </c>
      <c r="H113" s="34">
        <v>96.225357000000002</v>
      </c>
      <c r="I113" s="34">
        <v>240.220001</v>
      </c>
      <c r="M113" s="6">
        <v>42179</v>
      </c>
      <c r="N113" s="34">
        <v>144.982269</v>
      </c>
      <c r="O113" s="34">
        <v>67.858536000000001</v>
      </c>
      <c r="P113" s="34">
        <v>48.886294999999997</v>
      </c>
      <c r="Q113" s="34">
        <v>25.046782</v>
      </c>
      <c r="R113" s="34">
        <v>79.995598000000001</v>
      </c>
      <c r="S113" s="34">
        <v>204.375473</v>
      </c>
      <c r="T113" s="34">
        <v>70.551636000000002</v>
      </c>
      <c r="U113" s="34">
        <v>183.44792200000001</v>
      </c>
    </row>
    <row r="114" spans="1:21" x14ac:dyDescent="0.15">
      <c r="A114" s="6">
        <v>42544</v>
      </c>
      <c r="B114" s="34">
        <v>153.151794</v>
      </c>
      <c r="C114" s="34">
        <v>70.519790999999998</v>
      </c>
      <c r="D114" s="34">
        <v>47.185844000000003</v>
      </c>
      <c r="E114" s="34">
        <v>24.559999000000001</v>
      </c>
      <c r="F114" s="34">
        <v>87.031013000000002</v>
      </c>
      <c r="G114" s="34">
        <v>271.82336400000003</v>
      </c>
      <c r="H114" s="34">
        <v>98.194237000000001</v>
      </c>
      <c r="I114" s="34">
        <v>246.029999</v>
      </c>
      <c r="M114" s="6">
        <v>42178</v>
      </c>
      <c r="N114" s="34">
        <v>146.36921699999999</v>
      </c>
      <c r="O114" s="34">
        <v>68.536925999999994</v>
      </c>
      <c r="P114" s="34">
        <v>49.254150000000003</v>
      </c>
      <c r="Q114" s="34">
        <v>25.316309</v>
      </c>
      <c r="R114" s="34">
        <v>79.966651999999996</v>
      </c>
      <c r="S114" s="34">
        <v>208.01939400000001</v>
      </c>
      <c r="T114" s="34">
        <v>71.911452999999995</v>
      </c>
      <c r="U114" s="34">
        <v>186.652039</v>
      </c>
    </row>
    <row r="115" spans="1:21" x14ac:dyDescent="0.15">
      <c r="A115" s="6">
        <v>42543</v>
      </c>
      <c r="B115" s="34">
        <v>157.42472799999999</v>
      </c>
      <c r="C115" s="34">
        <v>71.499786</v>
      </c>
      <c r="D115" s="34">
        <v>48.218966999999999</v>
      </c>
      <c r="E115" s="34">
        <v>24.941998999999999</v>
      </c>
      <c r="F115" s="34">
        <v>87.021125999999995</v>
      </c>
      <c r="G115" s="34">
        <v>278.10867300000001</v>
      </c>
      <c r="H115" s="34">
        <v>97.214789999999994</v>
      </c>
      <c r="I115" s="34">
        <v>243.71000699999999</v>
      </c>
      <c r="M115" s="6">
        <v>42175</v>
      </c>
      <c r="N115" s="34">
        <v>147.189651</v>
      </c>
      <c r="O115" s="34">
        <v>68.740455999999995</v>
      </c>
      <c r="P115" s="34">
        <v>49.176707999999998</v>
      </c>
      <c r="Q115" s="34">
        <v>25.345188</v>
      </c>
      <c r="R115" s="34">
        <v>79.821990999999997</v>
      </c>
      <c r="S115" s="34">
        <v>208.19664</v>
      </c>
      <c r="T115" s="34">
        <v>71.972999999999999</v>
      </c>
      <c r="U115" s="34">
        <v>186.64608799999999</v>
      </c>
    </row>
    <row r="116" spans="1:21" x14ac:dyDescent="0.15">
      <c r="A116" s="6">
        <v>42542</v>
      </c>
      <c r="B116" s="34">
        <v>156.810059</v>
      </c>
      <c r="C116" s="34">
        <v>72.222403999999997</v>
      </c>
      <c r="D116" s="34">
        <v>47.911014999999999</v>
      </c>
      <c r="E116" s="34">
        <v>24.683122999999998</v>
      </c>
      <c r="F116" s="34">
        <v>87.060715000000002</v>
      </c>
      <c r="G116" s="34">
        <v>276.29290800000001</v>
      </c>
      <c r="H116" s="34">
        <v>99.203666999999996</v>
      </c>
      <c r="I116" s="34">
        <v>248.83999600000001</v>
      </c>
      <c r="M116" s="6">
        <v>42174</v>
      </c>
      <c r="N116" s="34">
        <v>147.17012</v>
      </c>
      <c r="O116" s="34">
        <v>68.885818</v>
      </c>
      <c r="P116" s="34">
        <v>49.379997000000003</v>
      </c>
      <c r="Q116" s="34">
        <v>25.393315999999999</v>
      </c>
      <c r="R116" s="34">
        <v>80.043830999999997</v>
      </c>
      <c r="S116" s="34">
        <v>209.30165099999999</v>
      </c>
      <c r="T116" s="34">
        <v>72.329635999999994</v>
      </c>
      <c r="U116" s="34">
        <v>186.92323300000001</v>
      </c>
    </row>
    <row r="117" spans="1:21" x14ac:dyDescent="0.15">
      <c r="A117" s="6">
        <v>42539</v>
      </c>
      <c r="B117" s="34">
        <v>155.729446</v>
      </c>
      <c r="C117" s="34">
        <v>73.667641000000003</v>
      </c>
      <c r="D117" s="34">
        <v>47.320945999999999</v>
      </c>
      <c r="E117" s="34">
        <v>24.374455999999999</v>
      </c>
      <c r="F117" s="34">
        <v>87.090401</v>
      </c>
      <c r="G117" s="34">
        <v>271.26965300000001</v>
      </c>
      <c r="H117" s="34">
        <v>98.673964999999995</v>
      </c>
      <c r="I117" s="34">
        <v>246.740005</v>
      </c>
      <c r="M117" s="6">
        <v>42173</v>
      </c>
      <c r="N117" s="34">
        <v>145.83200099999999</v>
      </c>
      <c r="O117" s="34">
        <v>68.236503999999996</v>
      </c>
      <c r="P117" s="34">
        <v>48.857258000000002</v>
      </c>
      <c r="Q117" s="34">
        <v>25.075659000000002</v>
      </c>
      <c r="R117" s="34">
        <v>79.918434000000005</v>
      </c>
      <c r="S117" s="34">
        <v>206.45416299999999</v>
      </c>
      <c r="T117" s="34">
        <v>71.358772000000002</v>
      </c>
      <c r="U117" s="34">
        <v>185.20098899999999</v>
      </c>
    </row>
    <row r="118" spans="1:21" x14ac:dyDescent="0.15">
      <c r="A118" s="6">
        <v>42538</v>
      </c>
      <c r="B118" s="34">
        <v>156.611771</v>
      </c>
      <c r="C118" s="34">
        <v>73.301383999999999</v>
      </c>
      <c r="D118" s="34">
        <v>47.498806000000002</v>
      </c>
      <c r="E118" s="34">
        <v>24.314716000000001</v>
      </c>
      <c r="F118" s="34">
        <v>87.060715000000002</v>
      </c>
      <c r="G118" s="34">
        <v>273.08093300000002</v>
      </c>
      <c r="H118" s="34">
        <v>97.780463999999995</v>
      </c>
      <c r="I118" s="34">
        <v>243.81601000000001</v>
      </c>
      <c r="M118" s="6">
        <v>42172</v>
      </c>
      <c r="N118" s="34">
        <v>145.33389299999999</v>
      </c>
      <c r="O118" s="34">
        <v>68.071747000000002</v>
      </c>
      <c r="P118" s="34">
        <v>48.547482000000002</v>
      </c>
      <c r="Q118" s="34">
        <v>24.892766999999999</v>
      </c>
      <c r="R118" s="34">
        <v>79.648398999999998</v>
      </c>
      <c r="S118" s="34">
        <v>205.46244799999999</v>
      </c>
      <c r="T118" s="34">
        <v>70.863433999999998</v>
      </c>
      <c r="U118" s="34">
        <v>184.508118</v>
      </c>
    </row>
    <row r="119" spans="1:21" x14ac:dyDescent="0.15">
      <c r="A119" s="6">
        <v>42537</v>
      </c>
      <c r="B119" s="34">
        <v>156.48289500000001</v>
      </c>
      <c r="C119" s="34">
        <v>73.311278999999999</v>
      </c>
      <c r="D119" s="34">
        <v>47.686546</v>
      </c>
      <c r="E119" s="34">
        <v>24.284845000000001</v>
      </c>
      <c r="F119" s="34">
        <v>86.961746000000005</v>
      </c>
      <c r="G119" s="34">
        <v>271.59811400000001</v>
      </c>
      <c r="H119" s="34">
        <v>97.840346999999994</v>
      </c>
      <c r="I119" s="34">
        <v>243.85592700000001</v>
      </c>
      <c r="M119" s="6">
        <v>42171</v>
      </c>
      <c r="N119" s="34">
        <v>143.76139800000001</v>
      </c>
      <c r="O119" s="34">
        <v>67.393355999999997</v>
      </c>
      <c r="P119" s="34">
        <v>47.792403999999998</v>
      </c>
      <c r="Q119" s="34">
        <v>24.324835</v>
      </c>
      <c r="R119" s="34">
        <v>79.465179000000006</v>
      </c>
      <c r="S119" s="34">
        <v>202.07487499999999</v>
      </c>
      <c r="T119" s="34">
        <v>69.486382000000006</v>
      </c>
      <c r="U119" s="34">
        <v>181.865387</v>
      </c>
    </row>
    <row r="120" spans="1:21" x14ac:dyDescent="0.15">
      <c r="A120" s="6">
        <v>42536</v>
      </c>
      <c r="B120" s="34">
        <v>157.24627699999999</v>
      </c>
      <c r="C120" s="34">
        <v>72.954918000000006</v>
      </c>
      <c r="D120" s="34">
        <v>47.498806000000002</v>
      </c>
      <c r="E120" s="34">
        <v>24.085709000000001</v>
      </c>
      <c r="F120" s="34">
        <v>86.941947999999996</v>
      </c>
      <c r="G120" s="34">
        <v>271.807098</v>
      </c>
      <c r="H120" s="34">
        <v>97.261581000000007</v>
      </c>
      <c r="I120" s="34">
        <v>243.197067</v>
      </c>
      <c r="M120" s="6">
        <v>42168</v>
      </c>
      <c r="N120" s="34">
        <v>143.65692100000001</v>
      </c>
      <c r="O120" s="34">
        <v>67.267371999999995</v>
      </c>
      <c r="P120" s="34">
        <v>47.744968</v>
      </c>
      <c r="Q120" s="34">
        <v>24.267078000000001</v>
      </c>
      <c r="R120" s="34">
        <v>79.465179000000006</v>
      </c>
      <c r="S120" s="34">
        <v>201.67231799999999</v>
      </c>
      <c r="T120" s="34">
        <v>69.189177999999998</v>
      </c>
      <c r="U120" s="34">
        <v>180.77659600000001</v>
      </c>
    </row>
    <row r="121" spans="1:21" x14ac:dyDescent="0.15">
      <c r="A121" s="6">
        <v>42535</v>
      </c>
      <c r="B121" s="34">
        <v>154.281982</v>
      </c>
      <c r="C121" s="34">
        <v>73.400374999999997</v>
      </c>
      <c r="D121" s="34">
        <v>46.955340999999997</v>
      </c>
      <c r="E121" s="34">
        <v>23.956268000000001</v>
      </c>
      <c r="F121" s="34">
        <v>87.050803999999999</v>
      </c>
      <c r="G121" s="34">
        <v>266.20413200000002</v>
      </c>
      <c r="H121" s="34">
        <v>96.303641999999996</v>
      </c>
      <c r="I121" s="34">
        <v>242.42842099999999</v>
      </c>
      <c r="M121" s="6">
        <v>42167</v>
      </c>
      <c r="N121" s="34">
        <v>143.96826200000001</v>
      </c>
      <c r="O121" s="34">
        <v>67.470885999999993</v>
      </c>
      <c r="P121" s="34">
        <v>48.079849000000003</v>
      </c>
      <c r="Q121" s="34">
        <v>24.526979000000001</v>
      </c>
      <c r="R121" s="34">
        <v>79.455528000000001</v>
      </c>
      <c r="S121" s="34">
        <v>203.498627</v>
      </c>
      <c r="T121" s="34">
        <v>69.981719999999996</v>
      </c>
      <c r="U121" s="34">
        <v>181.54863</v>
      </c>
    </row>
    <row r="122" spans="1:21" x14ac:dyDescent="0.15">
      <c r="A122" s="6">
        <v>42532</v>
      </c>
      <c r="B122" s="34">
        <v>152.64617899999999</v>
      </c>
      <c r="C122" s="34">
        <v>73.727042999999995</v>
      </c>
      <c r="D122" s="34">
        <v>46.896053000000002</v>
      </c>
      <c r="E122" s="34">
        <v>24.065794</v>
      </c>
      <c r="F122" s="34">
        <v>86.872664999999998</v>
      </c>
      <c r="G122" s="34">
        <v>262.92999300000002</v>
      </c>
      <c r="H122" s="34">
        <v>94.826804999999993</v>
      </c>
      <c r="I122" s="34">
        <v>238.33554100000001</v>
      </c>
      <c r="M122" s="6">
        <v>42166</v>
      </c>
      <c r="N122" s="34">
        <v>143.30658</v>
      </c>
      <c r="O122" s="34">
        <v>67.131682999999995</v>
      </c>
      <c r="P122" s="34">
        <v>48.079849000000003</v>
      </c>
      <c r="Q122" s="34">
        <v>24.536604000000001</v>
      </c>
      <c r="R122" s="34">
        <v>79.320533999999995</v>
      </c>
      <c r="S122" s="34">
        <v>202.90948499999999</v>
      </c>
      <c r="T122" s="34">
        <v>69.565635999999998</v>
      </c>
      <c r="U122" s="34">
        <v>180.47962999999999</v>
      </c>
    </row>
    <row r="123" spans="1:21" x14ac:dyDescent="0.15">
      <c r="A123" s="6">
        <v>42531</v>
      </c>
      <c r="B123" s="34">
        <v>150.564224</v>
      </c>
      <c r="C123" s="34">
        <v>71.775131000000002</v>
      </c>
      <c r="D123" s="34">
        <v>46.026511999999997</v>
      </c>
      <c r="E123" s="34">
        <v>23.538077999999999</v>
      </c>
      <c r="F123" s="34">
        <v>86.783607000000003</v>
      </c>
      <c r="G123" s="34">
        <v>259.73538200000002</v>
      </c>
      <c r="H123" s="34">
        <v>93.070564000000005</v>
      </c>
      <c r="I123" s="34">
        <v>235.47051999999999</v>
      </c>
      <c r="M123" s="6">
        <v>42165</v>
      </c>
      <c r="N123" s="34">
        <v>143.501205</v>
      </c>
      <c r="O123" s="34">
        <v>67.218909999999994</v>
      </c>
      <c r="P123" s="34">
        <v>48.491280000000003</v>
      </c>
      <c r="Q123" s="34">
        <v>24.786881999999999</v>
      </c>
      <c r="R123" s="34">
        <v>79.185508999999996</v>
      </c>
      <c r="S123" s="34">
        <v>203.79319799999999</v>
      </c>
      <c r="T123" s="34">
        <v>70.358176999999998</v>
      </c>
      <c r="U123" s="34">
        <v>181.528854</v>
      </c>
    </row>
    <row r="124" spans="1:21" x14ac:dyDescent="0.15">
      <c r="A124" s="6">
        <v>42530</v>
      </c>
      <c r="B124" s="34">
        <v>160.00237999999999</v>
      </c>
      <c r="C124" s="34">
        <v>72.530456999999998</v>
      </c>
      <c r="D124" s="34">
        <v>48.664786999999997</v>
      </c>
      <c r="E124" s="34">
        <v>24.802603000000001</v>
      </c>
      <c r="F124" s="34">
        <v>86.941947999999996</v>
      </c>
      <c r="G124" s="34">
        <v>275.429596</v>
      </c>
      <c r="H124" s="34">
        <v>92.102645999999993</v>
      </c>
      <c r="I124" s="34">
        <v>233.613754</v>
      </c>
      <c r="M124" s="6">
        <v>42164</v>
      </c>
      <c r="N124" s="34">
        <v>143.63743600000001</v>
      </c>
      <c r="O124" s="34">
        <v>67.277054000000007</v>
      </c>
      <c r="P124" s="34">
        <v>48.165970000000002</v>
      </c>
      <c r="Q124" s="34">
        <v>24.555859000000002</v>
      </c>
      <c r="R124" s="34">
        <v>79.243378000000007</v>
      </c>
      <c r="S124" s="34">
        <v>204.03869599999999</v>
      </c>
      <c r="T124" s="34">
        <v>70.377975000000006</v>
      </c>
      <c r="U124" s="34">
        <v>181.281372</v>
      </c>
    </row>
    <row r="125" spans="1:21" x14ac:dyDescent="0.15">
      <c r="A125" s="6">
        <v>42529</v>
      </c>
      <c r="B125" s="34">
        <v>161.20199600000001</v>
      </c>
      <c r="C125" s="34">
        <v>70.821044999999998</v>
      </c>
      <c r="D125" s="34">
        <v>48.694426999999997</v>
      </c>
      <c r="E125" s="34">
        <v>24.663208000000001</v>
      </c>
      <c r="F125" s="34">
        <v>86.575774999999993</v>
      </c>
      <c r="G125" s="34">
        <v>271.38913000000002</v>
      </c>
      <c r="H125" s="34">
        <v>97.550972000000002</v>
      </c>
      <c r="I125" s="34">
        <v>245.79257200000001</v>
      </c>
      <c r="M125" s="6">
        <v>42161</v>
      </c>
      <c r="N125" s="34">
        <v>142.83952300000001</v>
      </c>
      <c r="O125" s="34">
        <v>66.908790999999994</v>
      </c>
      <c r="P125" s="34">
        <v>47.965034000000003</v>
      </c>
      <c r="Q125" s="34">
        <v>24.295956</v>
      </c>
      <c r="R125" s="34">
        <v>79.407302999999999</v>
      </c>
      <c r="S125" s="34">
        <v>201.829407</v>
      </c>
      <c r="T125" s="34">
        <v>69.516098</v>
      </c>
      <c r="U125" s="34">
        <v>179.192902</v>
      </c>
    </row>
    <row r="126" spans="1:21" x14ac:dyDescent="0.15">
      <c r="A126" s="6">
        <v>42528</v>
      </c>
      <c r="B126" s="34">
        <v>162.689087</v>
      </c>
      <c r="C126" s="34">
        <v>71.9739</v>
      </c>
      <c r="D126" s="34">
        <v>49.228012</v>
      </c>
      <c r="E126" s="34">
        <v>24.832474000000001</v>
      </c>
      <c r="F126" s="34">
        <v>86.516402999999997</v>
      </c>
      <c r="G126" s="34">
        <v>270.78204299999999</v>
      </c>
      <c r="H126" s="34">
        <v>95.994300999999993</v>
      </c>
      <c r="I126" s="34">
        <v>242.87764000000001</v>
      </c>
      <c r="M126" s="6">
        <v>42160</v>
      </c>
      <c r="N126" s="34">
        <v>141.55502300000001</v>
      </c>
      <c r="O126" s="34">
        <v>66.307914999999994</v>
      </c>
      <c r="P126" s="34">
        <v>47.467491000000003</v>
      </c>
      <c r="Q126" s="34">
        <v>24.122688</v>
      </c>
      <c r="R126" s="34">
        <v>79.195151999999993</v>
      </c>
      <c r="S126" s="34">
        <v>198.36329699999999</v>
      </c>
      <c r="T126" s="34">
        <v>68.277748000000003</v>
      </c>
      <c r="U126" s="34">
        <v>175.79791299999999</v>
      </c>
    </row>
    <row r="127" spans="1:21" x14ac:dyDescent="0.15">
      <c r="A127" s="6">
        <v>42525</v>
      </c>
      <c r="B127" s="34">
        <v>160.50798</v>
      </c>
      <c r="C127" s="34">
        <v>73.017432999999997</v>
      </c>
      <c r="D127" s="34">
        <v>48.674666999999999</v>
      </c>
      <c r="E127" s="34">
        <v>24.633337000000001</v>
      </c>
      <c r="F127" s="34">
        <v>86.427329999999998</v>
      </c>
      <c r="G127" s="34">
        <v>269.13000499999998</v>
      </c>
      <c r="H127" s="34">
        <v>95.635063000000002</v>
      </c>
      <c r="I127" s="34">
        <v>241.13067599999999</v>
      </c>
      <c r="M127" s="6">
        <v>42159</v>
      </c>
      <c r="N127" s="34">
        <v>140.76683</v>
      </c>
      <c r="O127" s="34">
        <v>65.929962000000003</v>
      </c>
      <c r="P127" s="34">
        <v>47.295265000000001</v>
      </c>
      <c r="Q127" s="34">
        <v>24.084185000000002</v>
      </c>
      <c r="R127" s="34">
        <v>79.214447000000007</v>
      </c>
      <c r="S127" s="34">
        <v>196.19332900000001</v>
      </c>
      <c r="T127" s="34">
        <v>67.772498999999996</v>
      </c>
      <c r="U127" s="34">
        <v>174.41220100000001</v>
      </c>
    </row>
    <row r="128" spans="1:21" x14ac:dyDescent="0.15">
      <c r="A128" s="6">
        <v>42524</v>
      </c>
      <c r="B128" s="34">
        <v>156.49281300000001</v>
      </c>
      <c r="C128" s="34">
        <v>73.405028999999999</v>
      </c>
      <c r="D128" s="34">
        <v>47.696429999999999</v>
      </c>
      <c r="E128" s="34">
        <v>24.055838000000001</v>
      </c>
      <c r="F128" s="34">
        <v>86.437224999999998</v>
      </c>
      <c r="G128" s="34">
        <v>262.78066999999999</v>
      </c>
      <c r="H128" s="34">
        <v>94.796867000000006</v>
      </c>
      <c r="I128" s="34">
        <v>239.273911</v>
      </c>
      <c r="M128" s="6">
        <v>42158</v>
      </c>
      <c r="N128" s="34">
        <v>139.69641100000001</v>
      </c>
      <c r="O128" s="34">
        <v>65.416327999999993</v>
      </c>
      <c r="P128" s="34">
        <v>47.352679999999999</v>
      </c>
      <c r="Q128" s="34">
        <v>24.247826</v>
      </c>
      <c r="R128" s="34">
        <v>79.214447000000007</v>
      </c>
      <c r="S128" s="34">
        <v>193.689438</v>
      </c>
      <c r="T128" s="34">
        <v>67.524833999999998</v>
      </c>
      <c r="U128" s="34">
        <v>173.12545800000001</v>
      </c>
    </row>
    <row r="129" spans="1:21" x14ac:dyDescent="0.15">
      <c r="A129" s="6">
        <v>42523</v>
      </c>
      <c r="B129" s="34">
        <v>156.98852500000001</v>
      </c>
      <c r="C129" s="34">
        <v>73.742935000000003</v>
      </c>
      <c r="D129" s="34">
        <v>48.012627000000002</v>
      </c>
      <c r="E129" s="34">
        <v>24.374455999999999</v>
      </c>
      <c r="F129" s="34">
        <v>86.645042000000004</v>
      </c>
      <c r="G129" s="34">
        <v>265.38812300000001</v>
      </c>
      <c r="H129" s="34">
        <v>92.831069999999997</v>
      </c>
      <c r="I129" s="34">
        <v>234.621994</v>
      </c>
      <c r="M129" s="6">
        <v>42157</v>
      </c>
      <c r="N129" s="34">
        <v>136.63121000000001</v>
      </c>
      <c r="O129" s="34">
        <v>63.982013999999999</v>
      </c>
      <c r="P129" s="34">
        <v>46.950809</v>
      </c>
      <c r="Q129" s="34">
        <v>24.247826</v>
      </c>
      <c r="R129" s="34">
        <v>79.349457000000001</v>
      </c>
      <c r="S129" s="34">
        <v>187.46421799999999</v>
      </c>
      <c r="T129" s="34">
        <v>65.107574</v>
      </c>
      <c r="U129" s="34">
        <v>168.384308</v>
      </c>
    </row>
    <row r="130" spans="1:21" x14ac:dyDescent="0.15">
      <c r="A130" s="6">
        <v>42522</v>
      </c>
      <c r="B130" s="34">
        <v>154.579407</v>
      </c>
      <c r="C130" s="34">
        <v>74.856032999999996</v>
      </c>
      <c r="D130" s="34">
        <v>46.984985000000002</v>
      </c>
      <c r="E130" s="34">
        <v>23.876612000000002</v>
      </c>
      <c r="F130" s="34">
        <v>86.842979</v>
      </c>
      <c r="G130" s="34">
        <v>262.939911</v>
      </c>
      <c r="H130" s="34">
        <v>93.349968000000004</v>
      </c>
      <c r="I130" s="34">
        <v>236.27911399999999</v>
      </c>
      <c r="M130" s="6">
        <v>42154</v>
      </c>
      <c r="N130" s="34">
        <v>136.90368699999999</v>
      </c>
      <c r="O130" s="34">
        <v>64.117699000000002</v>
      </c>
      <c r="P130" s="34">
        <v>46.615932000000001</v>
      </c>
      <c r="Q130" s="34">
        <v>24.036055000000001</v>
      </c>
      <c r="R130" s="34">
        <v>79.124733000000006</v>
      </c>
      <c r="S130" s="34">
        <v>190.940155</v>
      </c>
      <c r="T130" s="34">
        <v>66.662932999999995</v>
      </c>
      <c r="U130" s="34">
        <v>172.17524700000001</v>
      </c>
    </row>
    <row r="131" spans="1:21" x14ac:dyDescent="0.15">
      <c r="A131" s="6">
        <v>42521</v>
      </c>
      <c r="B131" s="34">
        <v>153.419479</v>
      </c>
      <c r="C131" s="34">
        <v>74.060958999999997</v>
      </c>
      <c r="D131" s="34">
        <v>46.313065000000002</v>
      </c>
      <c r="E131" s="34">
        <v>23.259287</v>
      </c>
      <c r="F131" s="34">
        <v>86.773705000000007</v>
      </c>
      <c r="G131" s="34">
        <v>260.61114500000002</v>
      </c>
      <c r="H131" s="34">
        <v>92.571631999999994</v>
      </c>
      <c r="I131" s="34">
        <v>235.220947</v>
      </c>
      <c r="M131" s="6">
        <v>42153</v>
      </c>
      <c r="N131" s="34">
        <v>138.77200300000001</v>
      </c>
      <c r="O131" s="34">
        <v>64.970528000000002</v>
      </c>
      <c r="P131" s="34">
        <v>46.902973000000003</v>
      </c>
      <c r="Q131" s="34">
        <v>23.978297999999999</v>
      </c>
      <c r="R131" s="34">
        <v>78.778380999999996</v>
      </c>
      <c r="S131" s="34">
        <v>194.062592</v>
      </c>
      <c r="T131" s="34">
        <v>67.931015000000002</v>
      </c>
      <c r="U131" s="34">
        <v>174.966476</v>
      </c>
    </row>
    <row r="132" spans="1:21" x14ac:dyDescent="0.15">
      <c r="A132" s="6">
        <v>42518</v>
      </c>
      <c r="B132" s="34">
        <v>152.388428</v>
      </c>
      <c r="C132" s="34">
        <v>74.667205999999993</v>
      </c>
      <c r="D132" s="34">
        <v>45.315071000000003</v>
      </c>
      <c r="E132" s="34">
        <v>22.811226000000001</v>
      </c>
      <c r="F132" s="34">
        <v>86.843970999999996</v>
      </c>
      <c r="G132" s="34">
        <v>259.77517699999999</v>
      </c>
      <c r="H132" s="34">
        <v>91.713477999999995</v>
      </c>
      <c r="I132" s="34">
        <v>233.653671</v>
      </c>
      <c r="M132" s="6">
        <v>42152</v>
      </c>
      <c r="N132" s="34">
        <v>138.49955700000001</v>
      </c>
      <c r="O132" s="34">
        <v>64.815467999999996</v>
      </c>
      <c r="P132" s="34">
        <v>46.702041999999999</v>
      </c>
      <c r="Q132" s="34">
        <v>23.843536</v>
      </c>
      <c r="R132" s="34">
        <v>78.566727</v>
      </c>
      <c r="S132" s="34">
        <v>192.92358400000001</v>
      </c>
      <c r="T132" s="34">
        <v>67.633803999999998</v>
      </c>
      <c r="U132" s="34">
        <v>174.23400899999999</v>
      </c>
    </row>
    <row r="133" spans="1:21" x14ac:dyDescent="0.15">
      <c r="A133" s="6">
        <v>42517</v>
      </c>
      <c r="B133" s="34">
        <v>151.88279700000001</v>
      </c>
      <c r="C133" s="34">
        <v>74.259735000000006</v>
      </c>
      <c r="D133" s="34">
        <v>45.245902999999998</v>
      </c>
      <c r="E133" s="34">
        <v>22.412951</v>
      </c>
      <c r="F133" s="34">
        <v>86.597031000000001</v>
      </c>
      <c r="G133" s="34">
        <v>256.57067899999998</v>
      </c>
      <c r="H133" s="34">
        <v>91.483963000000003</v>
      </c>
      <c r="I133" s="34">
        <v>232.95489499999999</v>
      </c>
      <c r="M133" s="6">
        <v>42151</v>
      </c>
      <c r="N133" s="34">
        <v>139.45315600000001</v>
      </c>
      <c r="O133" s="34">
        <v>65.290351999999999</v>
      </c>
      <c r="P133" s="34">
        <v>46.864699999999999</v>
      </c>
      <c r="Q133" s="34">
        <v>23.670269000000001</v>
      </c>
      <c r="R133" s="34">
        <v>78.585967999999994</v>
      </c>
      <c r="S133" s="34">
        <v>194.229477</v>
      </c>
      <c r="T133" s="34">
        <v>68.287659000000005</v>
      </c>
      <c r="U133" s="34">
        <v>175.67913799999999</v>
      </c>
    </row>
    <row r="134" spans="1:21" x14ac:dyDescent="0.15">
      <c r="A134" s="6">
        <v>42516</v>
      </c>
      <c r="B134" s="34">
        <v>152.40823399999999</v>
      </c>
      <c r="C134" s="34">
        <v>75.044867999999994</v>
      </c>
      <c r="D134" s="34">
        <v>44.998871000000001</v>
      </c>
      <c r="E134" s="34">
        <v>22.552347000000001</v>
      </c>
      <c r="F134" s="34">
        <v>86.567406000000005</v>
      </c>
      <c r="G134" s="34">
        <v>257.088165</v>
      </c>
      <c r="H134" s="34">
        <v>89.578048999999993</v>
      </c>
      <c r="I134" s="34">
        <v>229.590744</v>
      </c>
      <c r="M134" s="6">
        <v>42147</v>
      </c>
      <c r="N134" s="34">
        <v>140.68899500000001</v>
      </c>
      <c r="O134" s="34">
        <v>65.871825999999999</v>
      </c>
      <c r="P134" s="34">
        <v>47.190018000000002</v>
      </c>
      <c r="Q134" s="34">
        <v>23.593260000000001</v>
      </c>
      <c r="R134" s="34">
        <v>78.422400999999994</v>
      </c>
      <c r="S134" s="34">
        <v>194.838257</v>
      </c>
      <c r="T134" s="34">
        <v>68.406540000000007</v>
      </c>
      <c r="U134" s="34">
        <v>176.342285</v>
      </c>
    </row>
    <row r="135" spans="1:21" x14ac:dyDescent="0.15">
      <c r="A135" s="6">
        <v>42515</v>
      </c>
      <c r="B135" s="34">
        <v>150.03877299999999</v>
      </c>
      <c r="C135" s="34">
        <v>74.210037</v>
      </c>
      <c r="D135" s="34">
        <v>44.603622000000001</v>
      </c>
      <c r="E135" s="34">
        <v>22.492605000000001</v>
      </c>
      <c r="F135" s="34">
        <v>86.527893000000006</v>
      </c>
      <c r="G135" s="34">
        <v>255.665054</v>
      </c>
      <c r="H135" s="34">
        <v>90.206703000000005</v>
      </c>
      <c r="I135" s="34">
        <v>229.89021299999999</v>
      </c>
      <c r="M135" s="6">
        <v>42146</v>
      </c>
      <c r="N135" s="34">
        <v>140.34840399999999</v>
      </c>
      <c r="O135" s="34">
        <v>65.707085000000006</v>
      </c>
      <c r="P135" s="34">
        <v>46.788158000000003</v>
      </c>
      <c r="Q135" s="34">
        <v>23.574009</v>
      </c>
      <c r="R135" s="34">
        <v>78.422400999999994</v>
      </c>
      <c r="S135" s="34">
        <v>194.681183</v>
      </c>
      <c r="T135" s="34">
        <v>68.337196000000006</v>
      </c>
      <c r="U135" s="34">
        <v>176.43138099999999</v>
      </c>
    </row>
    <row r="136" spans="1:21" x14ac:dyDescent="0.15">
      <c r="A136" s="6">
        <v>42511</v>
      </c>
      <c r="B136" s="34">
        <v>147.97666899999999</v>
      </c>
      <c r="C136" s="34">
        <v>75.203879999999998</v>
      </c>
      <c r="D136" s="34">
        <v>43.398116999999999</v>
      </c>
      <c r="E136" s="34">
        <v>22.014675</v>
      </c>
      <c r="F136" s="34">
        <v>86.577292999999997</v>
      </c>
      <c r="G136" s="34">
        <v>255.485916</v>
      </c>
      <c r="H136" s="34">
        <v>89.887389999999996</v>
      </c>
      <c r="I136" s="34">
        <v>228.64238</v>
      </c>
      <c r="M136" s="6">
        <v>42145</v>
      </c>
      <c r="N136" s="34">
        <v>142.158356</v>
      </c>
      <c r="O136" s="34">
        <v>66.559898000000004</v>
      </c>
      <c r="P136" s="34">
        <v>47.285697999999996</v>
      </c>
      <c r="Q136" s="34">
        <v>23.872413999999999</v>
      </c>
      <c r="R136" s="34">
        <v>78.143387000000004</v>
      </c>
      <c r="S136" s="34">
        <v>198.284775</v>
      </c>
      <c r="T136" s="34">
        <v>69.981719999999996</v>
      </c>
      <c r="U136" s="34">
        <v>179.17311100000001</v>
      </c>
    </row>
    <row r="137" spans="1:21" x14ac:dyDescent="0.15">
      <c r="A137" s="6">
        <v>42510</v>
      </c>
      <c r="B137" s="34">
        <v>147.56028699999999</v>
      </c>
      <c r="C137" s="34">
        <v>76.148032999999998</v>
      </c>
      <c r="D137" s="34">
        <v>43.724196999999997</v>
      </c>
      <c r="E137" s="34">
        <v>22.442822</v>
      </c>
      <c r="F137" s="34">
        <v>86.547646</v>
      </c>
      <c r="G137" s="34">
        <v>254.241928</v>
      </c>
      <c r="H137" s="34">
        <v>90.076981000000004</v>
      </c>
      <c r="I137" s="34">
        <v>229.26132200000001</v>
      </c>
      <c r="M137" s="6">
        <v>42144</v>
      </c>
      <c r="N137" s="34">
        <v>142.674057</v>
      </c>
      <c r="O137" s="34">
        <v>66.782805999999994</v>
      </c>
      <c r="P137" s="34">
        <v>47.448360000000001</v>
      </c>
      <c r="Q137" s="34">
        <v>23.987926000000002</v>
      </c>
      <c r="R137" s="34">
        <v>77.999077</v>
      </c>
      <c r="S137" s="34">
        <v>199.49246199999999</v>
      </c>
      <c r="T137" s="34">
        <v>70.516700999999998</v>
      </c>
      <c r="U137" s="34">
        <v>179.97485399999999</v>
      </c>
    </row>
    <row r="138" spans="1:21" x14ac:dyDescent="0.15">
      <c r="A138" s="6">
        <v>42509</v>
      </c>
      <c r="B138" s="34">
        <v>148.45254499999999</v>
      </c>
      <c r="C138" s="34">
        <v>75.859818000000004</v>
      </c>
      <c r="D138" s="34">
        <v>44.228138000000001</v>
      </c>
      <c r="E138" s="34">
        <v>22.681787</v>
      </c>
      <c r="F138" s="34">
        <v>86.458740000000006</v>
      </c>
      <c r="G138" s="34">
        <v>257.42654399999998</v>
      </c>
      <c r="H138" s="34">
        <v>90.186745000000002</v>
      </c>
      <c r="I138" s="34">
        <v>228.47268700000001</v>
      </c>
      <c r="M138" s="6">
        <v>42143</v>
      </c>
      <c r="N138" s="34">
        <v>141.292282</v>
      </c>
      <c r="O138" s="34">
        <v>66.162552000000005</v>
      </c>
      <c r="P138" s="34">
        <v>47.084763000000002</v>
      </c>
      <c r="Q138" s="34">
        <v>23.708770999999999</v>
      </c>
      <c r="R138" s="34">
        <v>78.037552000000005</v>
      </c>
      <c r="S138" s="34">
        <v>196.802063</v>
      </c>
      <c r="T138" s="34">
        <v>69.476462999999995</v>
      </c>
      <c r="U138" s="34">
        <v>178.11404400000001</v>
      </c>
    </row>
    <row r="139" spans="1:21" x14ac:dyDescent="0.15">
      <c r="A139" s="6">
        <v>42508</v>
      </c>
      <c r="B139" s="34">
        <v>145.75593599999999</v>
      </c>
      <c r="C139" s="34">
        <v>76.128151000000003</v>
      </c>
      <c r="D139" s="34">
        <v>43.447524999999999</v>
      </c>
      <c r="E139" s="34">
        <v>22.393035999999999</v>
      </c>
      <c r="F139" s="34">
        <v>86.231566999999998</v>
      </c>
      <c r="G139" s="34">
        <v>251.66438299999999</v>
      </c>
      <c r="H139" s="34">
        <v>91.364220000000003</v>
      </c>
      <c r="I139" s="34">
        <v>230.98831200000001</v>
      </c>
      <c r="M139" s="6">
        <v>42140</v>
      </c>
      <c r="N139" s="34">
        <v>142.304306</v>
      </c>
      <c r="O139" s="34">
        <v>66.627739000000005</v>
      </c>
      <c r="P139" s="34">
        <v>47.266559999999998</v>
      </c>
      <c r="Q139" s="34">
        <v>23.805031</v>
      </c>
      <c r="R139" s="34">
        <v>78.133765999999994</v>
      </c>
      <c r="S139" s="34">
        <v>200.30746500000001</v>
      </c>
      <c r="T139" s="34">
        <v>71.249802000000003</v>
      </c>
      <c r="U139" s="34">
        <v>181.17250100000001</v>
      </c>
    </row>
    <row r="140" spans="1:21" x14ac:dyDescent="0.15">
      <c r="A140" s="6">
        <v>42507</v>
      </c>
      <c r="B140" s="34">
        <v>147.32235700000001</v>
      </c>
      <c r="C140" s="34">
        <v>76.684708000000001</v>
      </c>
      <c r="D140" s="34">
        <v>43.951466000000003</v>
      </c>
      <c r="E140" s="34">
        <v>22.602132999999998</v>
      </c>
      <c r="F140" s="34">
        <v>86.122910000000005</v>
      </c>
      <c r="G140" s="34">
        <v>252.430679</v>
      </c>
      <c r="H140" s="34">
        <v>89.518173000000004</v>
      </c>
      <c r="I140" s="34">
        <v>226.466171</v>
      </c>
      <c r="M140" s="6">
        <v>42139</v>
      </c>
      <c r="N140" s="34">
        <v>143.31629899999999</v>
      </c>
      <c r="O140" s="34">
        <v>67.102615</v>
      </c>
      <c r="P140" s="34">
        <v>47.697124000000002</v>
      </c>
      <c r="Q140" s="34">
        <v>24.228574999999999</v>
      </c>
      <c r="R140" s="34">
        <v>78.114531999999997</v>
      </c>
      <c r="S140" s="34">
        <v>202.320358</v>
      </c>
      <c r="T140" s="34">
        <v>72.577309</v>
      </c>
      <c r="U140" s="34">
        <v>183.04321300000001</v>
      </c>
    </row>
    <row r="141" spans="1:21" x14ac:dyDescent="0.15">
      <c r="A141" s="6">
        <v>42504</v>
      </c>
      <c r="B141" s="34">
        <v>142.593369</v>
      </c>
      <c r="C141" s="34">
        <v>76.913284000000004</v>
      </c>
      <c r="D141" s="34">
        <v>42.311191999999998</v>
      </c>
      <c r="E141" s="34">
        <v>21.765754999999999</v>
      </c>
      <c r="F141" s="34">
        <v>86.280951999999999</v>
      </c>
      <c r="G141" s="34">
        <v>246.48936499999999</v>
      </c>
      <c r="H141" s="34">
        <v>89.388458</v>
      </c>
      <c r="I141" s="34">
        <v>227.03517199999999</v>
      </c>
      <c r="M141" s="6">
        <v>42138</v>
      </c>
      <c r="N141" s="34">
        <v>142.03185999999999</v>
      </c>
      <c r="O141" s="34">
        <v>66.501755000000003</v>
      </c>
      <c r="P141" s="34">
        <v>47.467491000000003</v>
      </c>
      <c r="Q141" s="34">
        <v>24.267078000000001</v>
      </c>
      <c r="R141" s="34">
        <v>78.229973000000001</v>
      </c>
      <c r="S141" s="34">
        <v>200.24854999999999</v>
      </c>
      <c r="T141" s="34">
        <v>72.042336000000006</v>
      </c>
      <c r="U141" s="34">
        <v>181.22197</v>
      </c>
    </row>
    <row r="142" spans="1:21" x14ac:dyDescent="0.15">
      <c r="A142" s="6">
        <v>42503</v>
      </c>
      <c r="B142" s="34">
        <v>141.74075300000001</v>
      </c>
      <c r="C142" s="34">
        <v>77.300880000000006</v>
      </c>
      <c r="D142" s="34">
        <v>42.429763999999999</v>
      </c>
      <c r="E142" s="34">
        <v>22.084372999999999</v>
      </c>
      <c r="F142" s="34">
        <v>86.231566999999998</v>
      </c>
      <c r="G142" s="34">
        <v>245.04634100000001</v>
      </c>
      <c r="H142" s="34">
        <v>87.153244000000001</v>
      </c>
      <c r="I142" s="34">
        <v>222.88241600000001</v>
      </c>
      <c r="M142" s="6">
        <v>42137</v>
      </c>
      <c r="N142" s="34">
        <v>141.19497699999999</v>
      </c>
      <c r="O142" s="34">
        <v>66.123795000000001</v>
      </c>
      <c r="P142" s="34">
        <v>47.304836000000002</v>
      </c>
      <c r="Q142" s="34">
        <v>24.257453999999999</v>
      </c>
      <c r="R142" s="34">
        <v>78.114531999999997</v>
      </c>
      <c r="S142" s="34">
        <v>198.216003</v>
      </c>
      <c r="T142" s="34">
        <v>71.150718999999995</v>
      </c>
      <c r="U142" s="34">
        <v>178.698013</v>
      </c>
    </row>
    <row r="143" spans="1:21" x14ac:dyDescent="0.15">
      <c r="A143" s="6">
        <v>42502</v>
      </c>
      <c r="B143" s="34">
        <v>140.23381000000001</v>
      </c>
      <c r="C143" s="34">
        <v>76.446181999999993</v>
      </c>
      <c r="D143" s="34">
        <v>42.627388000000003</v>
      </c>
      <c r="E143" s="34">
        <v>21.974848000000001</v>
      </c>
      <c r="F143" s="34">
        <v>85.994506999999999</v>
      </c>
      <c r="G143" s="34">
        <v>242.13043200000001</v>
      </c>
      <c r="H143" s="34">
        <v>86.983604</v>
      </c>
      <c r="I143" s="34">
        <v>221.44491600000001</v>
      </c>
      <c r="M143" s="6">
        <v>42136</v>
      </c>
      <c r="N143" s="34">
        <v>139.92997700000001</v>
      </c>
      <c r="O143" s="34">
        <v>65.532630999999995</v>
      </c>
      <c r="P143" s="34">
        <v>46.845565999999998</v>
      </c>
      <c r="Q143" s="34">
        <v>23.949421000000001</v>
      </c>
      <c r="R143" s="34">
        <v>78.066428999999999</v>
      </c>
      <c r="S143" s="34">
        <v>194.94628900000001</v>
      </c>
      <c r="T143" s="34">
        <v>69.694419999999994</v>
      </c>
      <c r="U143" s="34">
        <v>176.75801100000001</v>
      </c>
    </row>
    <row r="144" spans="1:21" x14ac:dyDescent="0.15">
      <c r="A144" s="6">
        <v>42501</v>
      </c>
      <c r="B144" s="34">
        <v>143.10888700000001</v>
      </c>
      <c r="C144" s="34">
        <v>75.909508000000002</v>
      </c>
      <c r="D144" s="34">
        <v>42.923819999999999</v>
      </c>
      <c r="E144" s="34">
        <v>22.054501999999999</v>
      </c>
      <c r="F144" s="34">
        <v>85.895720999999995</v>
      </c>
      <c r="G144" s="34">
        <v>246.509277</v>
      </c>
      <c r="H144" s="34">
        <v>85.706344999999999</v>
      </c>
      <c r="I144" s="34">
        <v>218.95922899999999</v>
      </c>
      <c r="M144" s="6">
        <v>42133</v>
      </c>
      <c r="N144" s="34">
        <v>143.559586</v>
      </c>
      <c r="O144" s="34">
        <v>67.199532000000005</v>
      </c>
      <c r="P144" s="34">
        <v>48.032012999999999</v>
      </c>
      <c r="Q144" s="34">
        <v>24.709873000000002</v>
      </c>
      <c r="R144" s="34">
        <v>77.902846999999994</v>
      </c>
      <c r="S144" s="34">
        <v>202.811295</v>
      </c>
      <c r="T144" s="34">
        <v>72.517859999999999</v>
      </c>
      <c r="U144" s="34">
        <v>183.112503</v>
      </c>
    </row>
    <row r="145" spans="1:21" x14ac:dyDescent="0.15">
      <c r="A145" s="6">
        <v>42500</v>
      </c>
      <c r="B145" s="34">
        <v>146.22190900000001</v>
      </c>
      <c r="C145" s="34">
        <v>76.505814000000001</v>
      </c>
      <c r="D145" s="34">
        <v>43.398116999999999</v>
      </c>
      <c r="E145" s="34">
        <v>22.104288</v>
      </c>
      <c r="F145" s="34">
        <v>85.619140999999999</v>
      </c>
      <c r="G145" s="34">
        <v>251.923126</v>
      </c>
      <c r="H145" s="34">
        <v>86.853888999999995</v>
      </c>
      <c r="I145" s="34">
        <v>221.73440600000001</v>
      </c>
      <c r="M145" s="6">
        <v>42132</v>
      </c>
      <c r="N145" s="34">
        <v>142.89788799999999</v>
      </c>
      <c r="O145" s="34">
        <v>66.957245</v>
      </c>
      <c r="P145" s="34">
        <v>47.706699</v>
      </c>
      <c r="Q145" s="34">
        <v>24.575109000000001</v>
      </c>
      <c r="R145" s="34">
        <v>77.912482999999995</v>
      </c>
      <c r="S145" s="34">
        <v>202.24179100000001</v>
      </c>
      <c r="T145" s="34">
        <v>72.309821999999997</v>
      </c>
      <c r="U145" s="34">
        <v>182.88484199999999</v>
      </c>
    </row>
    <row r="146" spans="1:21" x14ac:dyDescent="0.15">
      <c r="A146" s="6">
        <v>42497</v>
      </c>
      <c r="B146" s="34">
        <v>146.20207199999999</v>
      </c>
      <c r="C146" s="34">
        <v>76.018828999999997</v>
      </c>
      <c r="D146" s="34">
        <v>43.477169000000004</v>
      </c>
      <c r="E146" s="34">
        <v>22.233726999999998</v>
      </c>
      <c r="F146" s="34">
        <v>85.885840999999999</v>
      </c>
      <c r="G146" s="34">
        <v>250.201447</v>
      </c>
      <c r="H146" s="34">
        <v>89.019249000000002</v>
      </c>
      <c r="I146" s="34">
        <v>226.47615099999999</v>
      </c>
      <c r="M146" s="6">
        <v>42131</v>
      </c>
      <c r="N146" s="34">
        <v>143.35524000000001</v>
      </c>
      <c r="O146" s="34">
        <v>67.122001999999995</v>
      </c>
      <c r="P146" s="34">
        <v>48.079849000000003</v>
      </c>
      <c r="Q146" s="34">
        <v>24.912019999999998</v>
      </c>
      <c r="R146" s="34">
        <v>77.835517999999993</v>
      </c>
      <c r="S146" s="34">
        <v>203.60665900000001</v>
      </c>
      <c r="T146" s="34">
        <v>72.626830999999996</v>
      </c>
      <c r="U146" s="34">
        <v>183.87464900000001</v>
      </c>
    </row>
    <row r="147" spans="1:21" x14ac:dyDescent="0.15">
      <c r="A147" s="6">
        <v>42496</v>
      </c>
      <c r="B147" s="34">
        <v>143.505447</v>
      </c>
      <c r="C147" s="34">
        <v>77.012664999999998</v>
      </c>
      <c r="D147" s="34">
        <v>42.736083999999998</v>
      </c>
      <c r="E147" s="34">
        <v>21.745840000000001</v>
      </c>
      <c r="F147" s="34">
        <v>86.132773999999998</v>
      </c>
      <c r="G147" s="34">
        <v>246.54908800000001</v>
      </c>
      <c r="H147" s="34">
        <v>88.001427000000007</v>
      </c>
      <c r="I147" s="34">
        <v>224.46965</v>
      </c>
      <c r="M147" s="6">
        <v>42130</v>
      </c>
      <c r="N147" s="34">
        <v>143.58876000000001</v>
      </c>
      <c r="O147" s="34">
        <v>67.277054000000007</v>
      </c>
      <c r="P147" s="34">
        <v>48.089419999999997</v>
      </c>
      <c r="Q147" s="34">
        <v>24.931269</v>
      </c>
      <c r="R147" s="34">
        <v>77.893219000000002</v>
      </c>
      <c r="S147" s="34">
        <v>203.97976700000001</v>
      </c>
      <c r="T147" s="34">
        <v>73.003296000000006</v>
      </c>
      <c r="U147" s="34">
        <v>184.33987400000001</v>
      </c>
    </row>
    <row r="148" spans="1:21" x14ac:dyDescent="0.15">
      <c r="A148" s="6">
        <v>42495</v>
      </c>
      <c r="B148" s="34">
        <v>141.651535</v>
      </c>
      <c r="C148" s="34">
        <v>76.764206000000001</v>
      </c>
      <c r="D148" s="34">
        <v>42.212383000000003</v>
      </c>
      <c r="E148" s="34">
        <v>21.596487</v>
      </c>
      <c r="F148" s="34">
        <v>85.856216000000003</v>
      </c>
      <c r="G148" s="34">
        <v>242.190155</v>
      </c>
      <c r="H148" s="34">
        <v>86.344977999999998</v>
      </c>
      <c r="I148" s="34">
        <v>221.43493699999999</v>
      </c>
      <c r="M148" s="6">
        <v>42129</v>
      </c>
      <c r="N148" s="34">
        <v>146.10907</v>
      </c>
      <c r="O148" s="34">
        <v>68.420631</v>
      </c>
      <c r="P148" s="34">
        <v>48.921847999999997</v>
      </c>
      <c r="Q148" s="34">
        <v>25.393315999999999</v>
      </c>
      <c r="R148" s="34">
        <v>77.777762999999993</v>
      </c>
      <c r="S148" s="34">
        <v>208.40812700000001</v>
      </c>
      <c r="T148" s="34">
        <v>74.717170999999993</v>
      </c>
      <c r="U148" s="34">
        <v>188.00212099999999</v>
      </c>
    </row>
    <row r="149" spans="1:21" x14ac:dyDescent="0.15">
      <c r="A149" s="6">
        <v>42494</v>
      </c>
      <c r="B149" s="34">
        <v>142.43473800000001</v>
      </c>
      <c r="C149" s="34">
        <v>77.201499999999996</v>
      </c>
      <c r="D149" s="34">
        <v>42.459408000000003</v>
      </c>
      <c r="E149" s="34">
        <v>21.676141999999999</v>
      </c>
      <c r="F149" s="34">
        <v>86.241439999999997</v>
      </c>
      <c r="G149" s="34">
        <v>240.458496</v>
      </c>
      <c r="H149" s="34">
        <v>85.217392000000004</v>
      </c>
      <c r="I149" s="34">
        <v>218.619812</v>
      </c>
      <c r="M149" s="6">
        <v>42126</v>
      </c>
      <c r="N149" s="34">
        <v>146.57617200000001</v>
      </c>
      <c r="O149" s="34">
        <v>68.643531999999993</v>
      </c>
      <c r="P149" s="34">
        <v>49.505504999999999</v>
      </c>
      <c r="Q149" s="34">
        <v>25.884240999999999</v>
      </c>
      <c r="R149" s="34">
        <v>77.681563999999995</v>
      </c>
      <c r="S149" s="34">
        <v>209.822067</v>
      </c>
      <c r="T149" s="34">
        <v>75.430465999999996</v>
      </c>
      <c r="U149" s="34">
        <v>189.16017199999999</v>
      </c>
    </row>
    <row r="150" spans="1:21" x14ac:dyDescent="0.15">
      <c r="A150" s="6">
        <v>42493</v>
      </c>
      <c r="B150" s="34">
        <v>141.12608299999999</v>
      </c>
      <c r="C150" s="34">
        <v>77.827613999999997</v>
      </c>
      <c r="D150" s="34">
        <v>42.271667000000001</v>
      </c>
      <c r="E150" s="34">
        <v>21.576571999999999</v>
      </c>
      <c r="F150" s="34">
        <v>86.320449999999994</v>
      </c>
      <c r="G150" s="34">
        <v>236.79620399999999</v>
      </c>
      <c r="H150" s="34">
        <v>84.219527999999997</v>
      </c>
      <c r="I150" s="34">
        <v>217.28215</v>
      </c>
      <c r="M150" s="6">
        <v>42125</v>
      </c>
      <c r="N150" s="34">
        <v>145.00947600000001</v>
      </c>
      <c r="O150" s="34">
        <v>67.936072999999993</v>
      </c>
      <c r="P150" s="34">
        <v>48.988827000000001</v>
      </c>
      <c r="Q150" s="34">
        <v>25.537706</v>
      </c>
      <c r="R150" s="34">
        <v>77.537246999999994</v>
      </c>
      <c r="S150" s="34">
        <v>207.77973900000001</v>
      </c>
      <c r="T150" s="34">
        <v>74.509131999999994</v>
      </c>
      <c r="U150" s="34">
        <v>186.19078099999999</v>
      </c>
    </row>
    <row r="151" spans="1:21" x14ac:dyDescent="0.15">
      <c r="A151" s="6">
        <v>42490</v>
      </c>
      <c r="B151" s="34">
        <v>140.59071399999999</v>
      </c>
      <c r="C151" s="34">
        <v>78.185401999999996</v>
      </c>
      <c r="D151" s="34">
        <v>42.182735000000001</v>
      </c>
      <c r="E151" s="34">
        <v>21.317693999999999</v>
      </c>
      <c r="F151" s="34">
        <v>86.231566999999998</v>
      </c>
      <c r="G151" s="34">
        <v>233.92008999999999</v>
      </c>
      <c r="H151" s="34">
        <v>82.852455000000006</v>
      </c>
      <c r="I151" s="34">
        <v>214.84639000000001</v>
      </c>
      <c r="M151" s="6">
        <v>42124</v>
      </c>
      <c r="N151" s="34">
        <v>145.252747</v>
      </c>
      <c r="O151" s="34">
        <v>68.032982000000004</v>
      </c>
      <c r="P151" s="34">
        <v>49.007961000000002</v>
      </c>
      <c r="Q151" s="34">
        <v>25.528079999999999</v>
      </c>
      <c r="R151" s="34">
        <v>77.710425999999998</v>
      </c>
      <c r="S151" s="34">
        <v>208.741974</v>
      </c>
      <c r="T151" s="34">
        <v>74.786513999999997</v>
      </c>
      <c r="U151" s="34">
        <v>187.002396</v>
      </c>
    </row>
    <row r="152" spans="1:21" x14ac:dyDescent="0.15">
      <c r="A152" s="6">
        <v>42489</v>
      </c>
      <c r="B152" s="34">
        <v>144.58607499999999</v>
      </c>
      <c r="C152" s="34">
        <v>78.712135000000004</v>
      </c>
      <c r="D152" s="34">
        <v>43.289428999999998</v>
      </c>
      <c r="E152" s="34">
        <v>22.064458999999999</v>
      </c>
      <c r="F152" s="34">
        <v>86.267120000000006</v>
      </c>
      <c r="G152" s="34">
        <v>240.83668499999999</v>
      </c>
      <c r="H152" s="34">
        <v>81.365645999999998</v>
      </c>
      <c r="I152" s="34">
        <v>212.37069700000001</v>
      </c>
      <c r="M152" s="6">
        <v>42123</v>
      </c>
      <c r="N152" s="34">
        <v>146.342636</v>
      </c>
      <c r="O152" s="34">
        <v>68.546631000000005</v>
      </c>
      <c r="P152" s="34">
        <v>49.352417000000003</v>
      </c>
      <c r="Q152" s="34">
        <v>25.691723</v>
      </c>
      <c r="R152" s="34">
        <v>77.705605000000006</v>
      </c>
      <c r="S152" s="34">
        <v>209.54714999999999</v>
      </c>
      <c r="T152" s="34">
        <v>75.162993999999998</v>
      </c>
      <c r="U152" s="34">
        <v>187.60617099999999</v>
      </c>
    </row>
    <row r="153" spans="1:21" x14ac:dyDescent="0.15">
      <c r="A153" s="6">
        <v>42488</v>
      </c>
      <c r="B153" s="34">
        <v>146.489563</v>
      </c>
      <c r="C153" s="34">
        <v>79.139481000000004</v>
      </c>
      <c r="D153" s="34">
        <v>44.168854000000003</v>
      </c>
      <c r="E153" s="34">
        <v>22.522478</v>
      </c>
      <c r="F153" s="34">
        <v>86.336135999999996</v>
      </c>
      <c r="G153" s="34">
        <v>242.34938</v>
      </c>
      <c r="H153" s="34">
        <v>84.648612999999997</v>
      </c>
      <c r="I153" s="34">
        <v>218.52998400000001</v>
      </c>
      <c r="M153" s="6">
        <v>42122</v>
      </c>
      <c r="N153" s="34">
        <v>146.332886</v>
      </c>
      <c r="O153" s="34">
        <v>68.546631000000005</v>
      </c>
      <c r="P153" s="34">
        <v>49.342846000000002</v>
      </c>
      <c r="Q153" s="34">
        <v>25.682096000000001</v>
      </c>
      <c r="R153" s="34">
        <v>77.590416000000005</v>
      </c>
      <c r="S153" s="34">
        <v>209.17401100000001</v>
      </c>
      <c r="T153" s="34">
        <v>75.014381</v>
      </c>
      <c r="U153" s="34">
        <v>189.071091</v>
      </c>
    </row>
    <row r="154" spans="1:21" x14ac:dyDescent="0.15">
      <c r="A154" s="6">
        <v>42487</v>
      </c>
      <c r="B154" s="34">
        <v>142.45455899999999</v>
      </c>
      <c r="C154" s="34">
        <v>79.209052999999997</v>
      </c>
      <c r="D154" s="34">
        <v>43.032516000000001</v>
      </c>
      <c r="E154" s="34">
        <v>21.885235000000002</v>
      </c>
      <c r="F154" s="34">
        <v>86.276984999999996</v>
      </c>
      <c r="G154" s="34">
        <v>232.42730700000001</v>
      </c>
      <c r="H154" s="34">
        <v>85.676413999999994</v>
      </c>
      <c r="I154" s="34">
        <v>218.619812</v>
      </c>
      <c r="M154" s="6">
        <v>42119</v>
      </c>
      <c r="N154" s="34">
        <v>146.11880500000001</v>
      </c>
      <c r="O154" s="34">
        <v>68.410933999999997</v>
      </c>
      <c r="P154" s="34">
        <v>49.199325999999999</v>
      </c>
      <c r="Q154" s="34">
        <v>25.643592999999999</v>
      </c>
      <c r="R154" s="34">
        <v>77.753608999999997</v>
      </c>
      <c r="S154" s="34">
        <v>209.03654499999999</v>
      </c>
      <c r="T154" s="34">
        <v>74.766707999999994</v>
      </c>
      <c r="U154" s="34">
        <v>188.704849</v>
      </c>
    </row>
    <row r="155" spans="1:21" x14ac:dyDescent="0.15">
      <c r="A155" s="6">
        <v>42486</v>
      </c>
      <c r="B155" s="34">
        <v>142.90068099999999</v>
      </c>
      <c r="C155" s="34">
        <v>79.467453000000006</v>
      </c>
      <c r="D155" s="34">
        <v>42.736083999999998</v>
      </c>
      <c r="E155" s="34">
        <v>21.845409</v>
      </c>
      <c r="F155" s="34">
        <v>86.020675999999995</v>
      </c>
      <c r="G155" s="34">
        <v>235.41287199999999</v>
      </c>
      <c r="H155" s="34">
        <v>82.523162999999997</v>
      </c>
      <c r="I155" s="34">
        <v>211.13284300000001</v>
      </c>
      <c r="M155" s="6">
        <v>42118</v>
      </c>
      <c r="N155" s="34">
        <v>145.33062699999999</v>
      </c>
      <c r="O155" s="34">
        <v>68.081444000000005</v>
      </c>
      <c r="P155" s="34">
        <v>48.940987</v>
      </c>
      <c r="Q155" s="34">
        <v>25.57621</v>
      </c>
      <c r="R155" s="34">
        <v>77.580855999999997</v>
      </c>
      <c r="S155" s="34">
        <v>209.47839400000001</v>
      </c>
      <c r="T155" s="34">
        <v>74.935119999999998</v>
      </c>
      <c r="U155" s="34">
        <v>188.53659099999999</v>
      </c>
    </row>
    <row r="156" spans="1:21" x14ac:dyDescent="0.15">
      <c r="A156" s="6">
        <v>42483</v>
      </c>
      <c r="B156" s="34">
        <v>140.41227699999999</v>
      </c>
      <c r="C156" s="34">
        <v>78.841339000000005</v>
      </c>
      <c r="D156" s="34">
        <v>42.133327000000001</v>
      </c>
      <c r="E156" s="34">
        <v>21.417262999999998</v>
      </c>
      <c r="F156" s="34">
        <v>86.326271000000006</v>
      </c>
      <c r="G156" s="34">
        <v>232.765671</v>
      </c>
      <c r="H156" s="34">
        <v>83.980048999999994</v>
      </c>
      <c r="I156" s="34">
        <v>215.18579099999999</v>
      </c>
      <c r="M156" s="6">
        <v>42117</v>
      </c>
      <c r="N156" s="34">
        <v>145.573914</v>
      </c>
      <c r="O156" s="34">
        <v>68.158966000000007</v>
      </c>
      <c r="P156" s="34">
        <v>48.998393999999998</v>
      </c>
      <c r="Q156" s="34">
        <v>25.595462999999999</v>
      </c>
      <c r="R156" s="34">
        <v>77.600037</v>
      </c>
      <c r="S156" s="34">
        <v>209.74350000000001</v>
      </c>
      <c r="T156" s="34">
        <v>74.885589999999993</v>
      </c>
      <c r="U156" s="34">
        <v>187.77446</v>
      </c>
    </row>
    <row r="157" spans="1:21" x14ac:dyDescent="0.15">
      <c r="A157" s="6">
        <v>42482</v>
      </c>
      <c r="B157" s="34">
        <v>138.35017400000001</v>
      </c>
      <c r="C157" s="34">
        <v>79.855048999999994</v>
      </c>
      <c r="D157" s="34">
        <v>41.807251000000001</v>
      </c>
      <c r="E157" s="34">
        <v>21.457087999999999</v>
      </c>
      <c r="F157" s="34">
        <v>86.355842999999993</v>
      </c>
      <c r="G157" s="34">
        <v>228.277344</v>
      </c>
      <c r="H157" s="34">
        <v>83.042052999999996</v>
      </c>
      <c r="I157" s="34">
        <v>213.46878100000001</v>
      </c>
      <c r="M157" s="6">
        <v>42116</v>
      </c>
      <c r="N157" s="34">
        <v>145.76850899999999</v>
      </c>
      <c r="O157" s="34">
        <v>68.265572000000006</v>
      </c>
      <c r="P157" s="34">
        <v>49.486373999999998</v>
      </c>
      <c r="Q157" s="34">
        <v>25.893867</v>
      </c>
      <c r="R157" s="34">
        <v>77.398499000000001</v>
      </c>
      <c r="S157" s="34">
        <v>209.606064</v>
      </c>
      <c r="T157" s="34">
        <v>75.083725000000001</v>
      </c>
      <c r="U157" s="34">
        <v>188.36833200000001</v>
      </c>
    </row>
    <row r="158" spans="1:21" x14ac:dyDescent="0.15">
      <c r="A158" s="6">
        <v>42481</v>
      </c>
      <c r="B158" s="34">
        <v>138.330322</v>
      </c>
      <c r="C158" s="34">
        <v>79.775542999999999</v>
      </c>
      <c r="D158" s="34">
        <v>41.896183000000001</v>
      </c>
      <c r="E158" s="34">
        <v>21.566616</v>
      </c>
      <c r="F158" s="34">
        <v>86.217842000000005</v>
      </c>
      <c r="G158" s="34">
        <v>229.45167499999999</v>
      </c>
      <c r="H158" s="34">
        <v>81.684959000000006</v>
      </c>
      <c r="I158" s="34">
        <v>210.15454099999999</v>
      </c>
      <c r="M158" s="6">
        <v>42115</v>
      </c>
      <c r="N158" s="34">
        <v>144.31858800000001</v>
      </c>
      <c r="O158" s="34">
        <v>67.655022000000002</v>
      </c>
      <c r="P158" s="34">
        <v>49.381115000000001</v>
      </c>
      <c r="Q158" s="34">
        <v>25.787983000000001</v>
      </c>
      <c r="R158" s="34">
        <v>77.264099000000002</v>
      </c>
      <c r="S158" s="34">
        <v>207.22001599999999</v>
      </c>
      <c r="T158" s="34">
        <v>73.835471999999996</v>
      </c>
      <c r="U158" s="34">
        <v>186.00271599999999</v>
      </c>
    </row>
    <row r="159" spans="1:21" x14ac:dyDescent="0.15">
      <c r="A159" s="6">
        <v>42480</v>
      </c>
      <c r="B159" s="34">
        <v>135.27681000000001</v>
      </c>
      <c r="C159" s="34">
        <v>79.815291999999999</v>
      </c>
      <c r="D159" s="34">
        <v>41.076042000000001</v>
      </c>
      <c r="E159" s="34">
        <v>21.009029000000002</v>
      </c>
      <c r="F159" s="34">
        <v>86.286827000000002</v>
      </c>
      <c r="G159" s="34">
        <v>221.07214400000001</v>
      </c>
      <c r="H159" s="34">
        <v>82.323593000000002</v>
      </c>
      <c r="I159" s="34">
        <v>210.60375999999999</v>
      </c>
      <c r="M159" s="6">
        <v>42111</v>
      </c>
      <c r="N159" s="34">
        <v>144.279663</v>
      </c>
      <c r="O159" s="34">
        <v>67.577483999999998</v>
      </c>
      <c r="P159" s="34">
        <v>49.476799</v>
      </c>
      <c r="Q159" s="34">
        <v>25.951622</v>
      </c>
      <c r="R159" s="34">
        <v>77.340896999999998</v>
      </c>
      <c r="S159" s="34">
        <v>206.58180200000001</v>
      </c>
      <c r="T159" s="34">
        <v>73.567993000000001</v>
      </c>
      <c r="U159" s="34">
        <v>185.47811899999999</v>
      </c>
    </row>
    <row r="160" spans="1:21" x14ac:dyDescent="0.15">
      <c r="A160" s="6">
        <v>42479</v>
      </c>
      <c r="B160" s="34">
        <v>139.609238</v>
      </c>
      <c r="C160" s="34">
        <v>80.133324000000002</v>
      </c>
      <c r="D160" s="34">
        <v>42.014755000000001</v>
      </c>
      <c r="E160" s="34">
        <v>21.586528999999999</v>
      </c>
      <c r="F160" s="34">
        <v>86.178413000000006</v>
      </c>
      <c r="G160" s="34">
        <v>230.54638700000001</v>
      </c>
      <c r="H160" s="34">
        <v>79.130439999999993</v>
      </c>
      <c r="I160" s="34">
        <v>204.53431699999999</v>
      </c>
      <c r="M160" s="6">
        <v>42110</v>
      </c>
      <c r="N160" s="34">
        <v>144.06559799999999</v>
      </c>
      <c r="O160" s="34">
        <v>67.499961999999996</v>
      </c>
      <c r="P160" s="34">
        <v>49.495936999999998</v>
      </c>
      <c r="Q160" s="34">
        <v>25.932372999999998</v>
      </c>
      <c r="R160" s="34">
        <v>77.235305999999994</v>
      </c>
      <c r="S160" s="34">
        <v>206.20869400000001</v>
      </c>
      <c r="T160" s="34">
        <v>73.488731000000001</v>
      </c>
      <c r="U160" s="34">
        <v>185.24056999999999</v>
      </c>
    </row>
    <row r="161" spans="1:21" x14ac:dyDescent="0.15">
      <c r="A161" s="6">
        <v>42476</v>
      </c>
      <c r="B161" s="34">
        <v>141.90928600000001</v>
      </c>
      <c r="C161" s="34">
        <v>80.202895999999996</v>
      </c>
      <c r="D161" s="34">
        <v>42.568100000000001</v>
      </c>
      <c r="E161" s="34">
        <v>21.825495</v>
      </c>
      <c r="F161" s="34">
        <v>86.316406000000001</v>
      </c>
      <c r="G161" s="34">
        <v>234.437592</v>
      </c>
      <c r="H161" s="34">
        <v>83.071990999999997</v>
      </c>
      <c r="I161" s="34">
        <v>212.37069700000001</v>
      </c>
      <c r="M161" s="6">
        <v>42109</v>
      </c>
      <c r="N161" s="34">
        <v>144.60079999999999</v>
      </c>
      <c r="O161" s="34">
        <v>67.742232999999999</v>
      </c>
      <c r="P161" s="34">
        <v>49.419395000000002</v>
      </c>
      <c r="Q161" s="34">
        <v>25.864992000000001</v>
      </c>
      <c r="R161" s="34">
        <v>77.235305999999994</v>
      </c>
      <c r="S161" s="34">
        <v>205.47224399999999</v>
      </c>
      <c r="T161" s="34">
        <v>73.359939999999995</v>
      </c>
      <c r="U161" s="34">
        <v>184.59719799999999</v>
      </c>
    </row>
    <row r="162" spans="1:21" x14ac:dyDescent="0.15">
      <c r="A162" s="6">
        <v>42475</v>
      </c>
      <c r="B162" s="34">
        <v>138.00315900000001</v>
      </c>
      <c r="C162" s="34">
        <v>79.874931000000004</v>
      </c>
      <c r="D162" s="34">
        <v>41.500934999999998</v>
      </c>
      <c r="E162" s="34">
        <v>21.447133999999998</v>
      </c>
      <c r="F162" s="34">
        <v>86.434708000000001</v>
      </c>
      <c r="G162" s="34">
        <v>230.725525</v>
      </c>
      <c r="H162" s="34">
        <v>83.610839999999996</v>
      </c>
      <c r="I162" s="34">
        <v>214.91625999999999</v>
      </c>
      <c r="M162" s="6">
        <v>42108</v>
      </c>
      <c r="N162" s="34">
        <v>144.561859</v>
      </c>
      <c r="O162" s="34">
        <v>67.713172999999998</v>
      </c>
      <c r="P162" s="34">
        <v>49.247172999999997</v>
      </c>
      <c r="Q162" s="34">
        <v>25.662845999999998</v>
      </c>
      <c r="R162" s="34">
        <v>77.369675000000001</v>
      </c>
      <c r="S162" s="34">
        <v>204.58854700000001</v>
      </c>
      <c r="T162" s="34">
        <v>72.646652000000003</v>
      </c>
      <c r="U162" s="34">
        <v>183.96374499999999</v>
      </c>
    </row>
    <row r="163" spans="1:21" x14ac:dyDescent="0.15">
      <c r="A163" s="6">
        <v>42474</v>
      </c>
      <c r="B163" s="34">
        <v>137.35876500000001</v>
      </c>
      <c r="C163" s="34">
        <v>80.143265</v>
      </c>
      <c r="D163" s="34">
        <v>41.520695000000003</v>
      </c>
      <c r="E163" s="34">
        <v>21.347564999999999</v>
      </c>
      <c r="F163" s="34">
        <v>86.385413999999997</v>
      </c>
      <c r="G163" s="34">
        <v>228.356964</v>
      </c>
      <c r="H163" s="34">
        <v>82.622955000000005</v>
      </c>
      <c r="I163" s="34">
        <v>212.879807</v>
      </c>
      <c r="M163" s="6">
        <v>42105</v>
      </c>
      <c r="N163" s="34">
        <v>144.67863500000001</v>
      </c>
      <c r="O163" s="34">
        <v>67.761627000000004</v>
      </c>
      <c r="P163" s="34">
        <v>49.285435</v>
      </c>
      <c r="Q163" s="34">
        <v>25.778357</v>
      </c>
      <c r="R163" s="34">
        <v>77.350479000000007</v>
      </c>
      <c r="S163" s="34">
        <v>204.58854700000001</v>
      </c>
      <c r="T163" s="34">
        <v>73.023109000000005</v>
      </c>
      <c r="U163" s="34">
        <v>183.93405200000001</v>
      </c>
    </row>
    <row r="164" spans="1:21" x14ac:dyDescent="0.15">
      <c r="A164" s="6">
        <v>42473</v>
      </c>
      <c r="B164" s="34">
        <v>140.66014100000001</v>
      </c>
      <c r="C164" s="34">
        <v>80.342033000000001</v>
      </c>
      <c r="D164" s="34">
        <v>42.716315999999999</v>
      </c>
      <c r="E164" s="34">
        <v>21.835450999999999</v>
      </c>
      <c r="F164" s="34">
        <v>85.961517000000001</v>
      </c>
      <c r="G164" s="34">
        <v>233.41253699999999</v>
      </c>
      <c r="H164" s="34">
        <v>81.016396</v>
      </c>
      <c r="I164" s="34">
        <v>209.06642199999999</v>
      </c>
      <c r="M164" s="6">
        <v>42104</v>
      </c>
      <c r="N164" s="34">
        <v>143.715271</v>
      </c>
      <c r="O164" s="34">
        <v>67.315819000000005</v>
      </c>
      <c r="P164" s="34">
        <v>48.960113999999997</v>
      </c>
      <c r="Q164" s="34">
        <v>25.62434</v>
      </c>
      <c r="R164" s="34">
        <v>77.494461000000001</v>
      </c>
      <c r="S164" s="34">
        <v>203.272797</v>
      </c>
      <c r="T164" s="34">
        <v>72.686278999999999</v>
      </c>
      <c r="U164" s="34">
        <v>183.14219700000001</v>
      </c>
    </row>
    <row r="165" spans="1:21" x14ac:dyDescent="0.15">
      <c r="A165" s="6">
        <v>42472</v>
      </c>
      <c r="B165" s="34">
        <v>136.51606799999999</v>
      </c>
      <c r="C165" s="34">
        <v>81.147048999999996</v>
      </c>
      <c r="D165" s="34">
        <v>41.935702999999997</v>
      </c>
      <c r="E165" s="34">
        <v>21.397348000000001</v>
      </c>
      <c r="F165" s="34">
        <v>85.961517000000001</v>
      </c>
      <c r="G165" s="34">
        <v>224.30651900000001</v>
      </c>
      <c r="H165" s="34">
        <v>81.784744000000003</v>
      </c>
      <c r="I165" s="34">
        <v>211.49221800000001</v>
      </c>
      <c r="M165" s="6">
        <v>42103</v>
      </c>
      <c r="N165" s="34">
        <v>143.72500600000001</v>
      </c>
      <c r="O165" s="34">
        <v>67.325523000000004</v>
      </c>
      <c r="P165" s="34">
        <v>49.161053000000003</v>
      </c>
      <c r="Q165" s="34">
        <v>25.922744999999999</v>
      </c>
      <c r="R165" s="34">
        <v>77.628822</v>
      </c>
      <c r="S165" s="34">
        <v>203.37097199999999</v>
      </c>
      <c r="T165" s="34">
        <v>72.706092999999996</v>
      </c>
      <c r="U165" s="34">
        <v>183.57771299999999</v>
      </c>
    </row>
    <row r="166" spans="1:21" x14ac:dyDescent="0.15">
      <c r="A166" s="6">
        <v>42468</v>
      </c>
      <c r="B166" s="34">
        <v>138.161789</v>
      </c>
      <c r="C166" s="34">
        <v>81.395508000000007</v>
      </c>
      <c r="D166" s="34">
        <v>42.182735000000001</v>
      </c>
      <c r="E166" s="34">
        <v>21.337606000000001</v>
      </c>
      <c r="F166" s="34">
        <v>86.237540999999993</v>
      </c>
      <c r="G166" s="34">
        <v>223.798981</v>
      </c>
      <c r="H166" s="34">
        <v>78.192451000000005</v>
      </c>
      <c r="I166" s="34">
        <v>202.677536</v>
      </c>
      <c r="M166" s="6">
        <v>42102</v>
      </c>
      <c r="N166" s="34">
        <v>143.063309</v>
      </c>
      <c r="O166" s="34">
        <v>66.986312999999996</v>
      </c>
      <c r="P166" s="34">
        <v>48.960113999999997</v>
      </c>
      <c r="Q166" s="34">
        <v>25.797606999999999</v>
      </c>
      <c r="R166" s="34">
        <v>77.523253999999994</v>
      </c>
      <c r="S166" s="34">
        <v>201.760651</v>
      </c>
      <c r="T166" s="34">
        <v>72.369263000000004</v>
      </c>
      <c r="U166" s="34">
        <v>182.59779399999999</v>
      </c>
    </row>
    <row r="167" spans="1:21" x14ac:dyDescent="0.15">
      <c r="A167" s="6">
        <v>42467</v>
      </c>
      <c r="B167" s="34">
        <v>135.623795</v>
      </c>
      <c r="C167" s="34">
        <v>82.130943000000002</v>
      </c>
      <c r="D167" s="34">
        <v>41.520695000000003</v>
      </c>
      <c r="E167" s="34">
        <v>21.347564999999999</v>
      </c>
      <c r="F167" s="34">
        <v>85.301033000000004</v>
      </c>
      <c r="G167" s="34">
        <v>223.271545</v>
      </c>
      <c r="H167" s="34">
        <v>76.635788000000005</v>
      </c>
      <c r="I167" s="34">
        <v>200.51130699999999</v>
      </c>
      <c r="M167" s="6">
        <v>42101</v>
      </c>
      <c r="N167" s="34">
        <v>143.92936700000001</v>
      </c>
      <c r="O167" s="34">
        <v>67.403053</v>
      </c>
      <c r="P167" s="34">
        <v>49.17062</v>
      </c>
      <c r="Q167" s="34">
        <v>25.816859999999998</v>
      </c>
      <c r="R167" s="34">
        <v>77.408089000000004</v>
      </c>
      <c r="S167" s="34">
        <v>202.69348099999999</v>
      </c>
      <c r="T167" s="34">
        <v>72.676376000000005</v>
      </c>
      <c r="U167" s="34">
        <v>183.24118000000001</v>
      </c>
    </row>
    <row r="168" spans="1:21" x14ac:dyDescent="0.15">
      <c r="A168" s="6">
        <v>42466</v>
      </c>
      <c r="B168" s="34">
        <v>131.023697</v>
      </c>
      <c r="C168" s="34">
        <v>82.369461000000001</v>
      </c>
      <c r="D168" s="34">
        <v>41.095806000000003</v>
      </c>
      <c r="E168" s="34">
        <v>21.108599000000002</v>
      </c>
      <c r="F168" s="34">
        <v>85.084166999999994</v>
      </c>
      <c r="G168" s="34">
        <v>217.04161099999999</v>
      </c>
      <c r="H168" s="34">
        <v>76.655738999999997</v>
      </c>
      <c r="I168" s="34">
        <v>200.22181699999999</v>
      </c>
      <c r="M168" s="6">
        <v>42098</v>
      </c>
      <c r="N168" s="34">
        <v>143.802841</v>
      </c>
      <c r="O168" s="34">
        <v>67.364281000000005</v>
      </c>
      <c r="P168" s="34">
        <v>49.17062</v>
      </c>
      <c r="Q168" s="34">
        <v>25.826485000000002</v>
      </c>
      <c r="R168" s="34">
        <v>77.484855999999994</v>
      </c>
      <c r="S168" s="34">
        <v>201.888306</v>
      </c>
      <c r="T168" s="34">
        <v>72.527778999999995</v>
      </c>
      <c r="U168" s="34">
        <v>182.77597</v>
      </c>
    </row>
    <row r="169" spans="1:21" x14ac:dyDescent="0.15">
      <c r="A169" s="6">
        <v>42465</v>
      </c>
      <c r="B169" s="34">
        <v>130.87498500000001</v>
      </c>
      <c r="C169" s="34">
        <v>82.906136000000004</v>
      </c>
      <c r="D169" s="34">
        <v>40.927821999999999</v>
      </c>
      <c r="E169" s="34">
        <v>20.979158000000002</v>
      </c>
      <c r="F169" s="34">
        <v>85.005309999999994</v>
      </c>
      <c r="G169" s="34">
        <v>218.70358300000001</v>
      </c>
      <c r="H169" s="34">
        <v>74.729866000000001</v>
      </c>
      <c r="I169" s="34">
        <v>196.05905200000001</v>
      </c>
      <c r="M169" s="6">
        <v>42097</v>
      </c>
      <c r="N169" s="34">
        <v>143.08277899999999</v>
      </c>
      <c r="O169" s="34">
        <v>66.986312999999996</v>
      </c>
      <c r="P169" s="34">
        <v>48.979255999999999</v>
      </c>
      <c r="Q169" s="34">
        <v>25.62434</v>
      </c>
      <c r="R169" s="34">
        <v>77.427268999999995</v>
      </c>
      <c r="S169" s="34">
        <v>200.93589800000001</v>
      </c>
      <c r="T169" s="34">
        <v>72.032416999999995</v>
      </c>
      <c r="U169" s="34">
        <v>181.835678</v>
      </c>
    </row>
    <row r="170" spans="1:21" x14ac:dyDescent="0.15">
      <c r="A170" s="6">
        <v>42462</v>
      </c>
      <c r="B170" s="34">
        <v>122.319183</v>
      </c>
      <c r="C170" s="34">
        <v>82.757064999999997</v>
      </c>
      <c r="D170" s="34">
        <v>38.902186999999998</v>
      </c>
      <c r="E170" s="34">
        <v>20.003384</v>
      </c>
      <c r="F170" s="34">
        <v>84.739136000000002</v>
      </c>
      <c r="G170" s="34">
        <v>201.53651400000001</v>
      </c>
      <c r="H170" s="34">
        <v>74.709907999999999</v>
      </c>
      <c r="I170" s="34">
        <v>196.13891599999999</v>
      </c>
      <c r="M170" s="6">
        <v>42096</v>
      </c>
      <c r="N170" s="34">
        <v>142.78109699999999</v>
      </c>
      <c r="O170" s="34">
        <v>66.879706999999996</v>
      </c>
      <c r="P170" s="34">
        <v>48.988827000000001</v>
      </c>
      <c r="Q170" s="34">
        <v>25.479949999999999</v>
      </c>
      <c r="R170" s="34">
        <v>77.350479000000007</v>
      </c>
      <c r="S170" s="34">
        <v>202.01597599999999</v>
      </c>
      <c r="T170" s="34">
        <v>72.587204</v>
      </c>
      <c r="U170" s="34">
        <v>181.90495300000001</v>
      </c>
    </row>
    <row r="171" spans="1:21" x14ac:dyDescent="0.15">
      <c r="A171" s="6">
        <v>42461</v>
      </c>
      <c r="B171" s="34">
        <v>124.440781</v>
      </c>
      <c r="C171" s="34">
        <v>83.462692000000004</v>
      </c>
      <c r="D171" s="34">
        <v>39.682796000000003</v>
      </c>
      <c r="E171" s="34">
        <v>20.391703</v>
      </c>
      <c r="F171" s="34">
        <v>84.778571999999997</v>
      </c>
      <c r="G171" s="34">
        <v>204.84054599999999</v>
      </c>
      <c r="H171" s="34">
        <v>69.321456999999995</v>
      </c>
      <c r="I171" s="34">
        <v>183.05166600000001</v>
      </c>
      <c r="M171" s="6">
        <v>42095</v>
      </c>
      <c r="N171" s="34">
        <v>142.44053600000001</v>
      </c>
      <c r="O171" s="34">
        <v>66.695580000000007</v>
      </c>
      <c r="P171" s="34">
        <v>48.634810999999999</v>
      </c>
      <c r="Q171" s="34">
        <v>25.297059999999998</v>
      </c>
      <c r="R171" s="34">
        <v>77.456069999999997</v>
      </c>
      <c r="S171" s="34">
        <v>200.32710299999999</v>
      </c>
      <c r="T171" s="34">
        <v>71.972999999999999</v>
      </c>
      <c r="U171" s="34">
        <v>180.86566199999999</v>
      </c>
    </row>
    <row r="172" spans="1:21" x14ac:dyDescent="0.15">
      <c r="A172" s="6">
        <v>42460</v>
      </c>
      <c r="B172" s="34">
        <v>121.902794</v>
      </c>
      <c r="C172" s="34">
        <v>84.506225999999998</v>
      </c>
      <c r="D172" s="34">
        <v>38.813254999999998</v>
      </c>
      <c r="E172" s="34">
        <v>19.784334000000001</v>
      </c>
      <c r="F172" s="34">
        <v>84.384247000000002</v>
      </c>
      <c r="G172" s="34">
        <v>200.90954600000001</v>
      </c>
      <c r="H172" s="34">
        <v>70.399146999999999</v>
      </c>
      <c r="I172" s="34">
        <v>185.68708799999999</v>
      </c>
      <c r="M172" s="6">
        <v>42094</v>
      </c>
      <c r="N172" s="34">
        <v>142.45027200000001</v>
      </c>
      <c r="O172" s="34">
        <v>66.714957999999996</v>
      </c>
      <c r="P172" s="34">
        <v>48.644371</v>
      </c>
      <c r="Q172" s="34">
        <v>25.383692</v>
      </c>
      <c r="R172" s="34">
        <v>77.417686000000003</v>
      </c>
      <c r="S172" s="34">
        <v>199.757599</v>
      </c>
      <c r="T172" s="34">
        <v>71.913544000000002</v>
      </c>
      <c r="U172" s="34">
        <v>180.18270899999999</v>
      </c>
    </row>
    <row r="173" spans="1:21" x14ac:dyDescent="0.15">
      <c r="A173" s="6">
        <v>42459</v>
      </c>
      <c r="B173" s="34">
        <v>127.801643</v>
      </c>
      <c r="C173" s="34">
        <v>81.554519999999997</v>
      </c>
      <c r="D173" s="34">
        <v>40.532581</v>
      </c>
      <c r="E173" s="34">
        <v>20.600798000000001</v>
      </c>
      <c r="F173" s="34">
        <v>83.950492999999994</v>
      </c>
      <c r="G173" s="34">
        <v>210.88136299999999</v>
      </c>
      <c r="H173" s="34">
        <v>69.680687000000006</v>
      </c>
      <c r="I173" s="34">
        <v>181.993515</v>
      </c>
      <c r="M173" s="6">
        <v>42091</v>
      </c>
      <c r="N173" s="34">
        <v>140.815506</v>
      </c>
      <c r="O173" s="34">
        <v>65.949355999999995</v>
      </c>
      <c r="P173" s="34">
        <v>47.984169000000001</v>
      </c>
      <c r="Q173" s="34">
        <v>25.037157000000001</v>
      </c>
      <c r="R173" s="34">
        <v>77.724830999999995</v>
      </c>
      <c r="S173" s="34">
        <v>196.99847399999999</v>
      </c>
      <c r="T173" s="34">
        <v>70.566215999999997</v>
      </c>
      <c r="U173" s="34">
        <v>177.82699600000001</v>
      </c>
    </row>
    <row r="174" spans="1:21" x14ac:dyDescent="0.15">
      <c r="A174" s="6">
        <v>42458</v>
      </c>
      <c r="B174" s="34">
        <v>129.655563</v>
      </c>
      <c r="C174" s="34">
        <v>80.868774000000002</v>
      </c>
      <c r="D174" s="34">
        <v>40.651153999999998</v>
      </c>
      <c r="E174" s="34">
        <v>20.471357000000001</v>
      </c>
      <c r="F174" s="34">
        <v>84.737380999999999</v>
      </c>
      <c r="G174" s="34">
        <v>215.100998</v>
      </c>
      <c r="H174" s="34">
        <v>73.043480000000002</v>
      </c>
      <c r="I174" s="34">
        <v>190.069458</v>
      </c>
      <c r="M174" s="6">
        <v>42090</v>
      </c>
      <c r="N174" s="34">
        <v>139.89102199999999</v>
      </c>
      <c r="O174" s="34">
        <v>65.522942</v>
      </c>
      <c r="P174" s="34">
        <v>47.764102999999999</v>
      </c>
      <c r="Q174" s="34">
        <v>24.709873000000002</v>
      </c>
      <c r="R174" s="34">
        <v>77.782257000000001</v>
      </c>
      <c r="S174" s="34">
        <v>195.02484100000001</v>
      </c>
      <c r="T174" s="34">
        <v>69.743958000000006</v>
      </c>
      <c r="U174" s="34">
        <v>176.490768</v>
      </c>
    </row>
    <row r="175" spans="1:21" x14ac:dyDescent="0.15">
      <c r="A175" s="6">
        <v>42455</v>
      </c>
      <c r="B175" s="34">
        <v>125.838669</v>
      </c>
      <c r="C175" s="34">
        <v>78.602806000000001</v>
      </c>
      <c r="D175" s="34">
        <v>39.791491999999998</v>
      </c>
      <c r="E175" s="34">
        <v>20.162694999999999</v>
      </c>
      <c r="F175" s="34">
        <v>84.648857000000007</v>
      </c>
      <c r="G175" s="34">
        <v>206.91055299999999</v>
      </c>
      <c r="H175" s="34">
        <v>73.771918999999997</v>
      </c>
      <c r="I175" s="34">
        <v>191.70661899999999</v>
      </c>
      <c r="M175" s="6">
        <v>42089</v>
      </c>
      <c r="N175" s="34">
        <v>139.27799999999999</v>
      </c>
      <c r="O175" s="34">
        <v>65.232192999999995</v>
      </c>
      <c r="P175" s="34">
        <v>47.735396999999999</v>
      </c>
      <c r="Q175" s="34">
        <v>24.565483</v>
      </c>
      <c r="R175" s="34">
        <v>77.743965000000003</v>
      </c>
      <c r="S175" s="34">
        <v>194.209869</v>
      </c>
      <c r="T175" s="34">
        <v>69.446738999999994</v>
      </c>
      <c r="U175" s="34">
        <v>176.084946</v>
      </c>
    </row>
    <row r="176" spans="1:21" x14ac:dyDescent="0.15">
      <c r="A176" s="6">
        <v>42454</v>
      </c>
      <c r="B176" s="34">
        <v>129.98272700000001</v>
      </c>
      <c r="C176" s="34">
        <v>80.133324000000002</v>
      </c>
      <c r="D176" s="34">
        <v>41.273670000000003</v>
      </c>
      <c r="E176" s="34">
        <v>21.347564999999999</v>
      </c>
      <c r="F176" s="34">
        <v>84.196395999999993</v>
      </c>
      <c r="G176" s="34">
        <v>216.48431400000001</v>
      </c>
      <c r="H176" s="34">
        <v>71.806128999999999</v>
      </c>
      <c r="I176" s="34">
        <v>184.97833299999999</v>
      </c>
      <c r="M176" s="6">
        <v>42088</v>
      </c>
      <c r="N176" s="34">
        <v>139.920242</v>
      </c>
      <c r="O176" s="34">
        <v>65.513237000000004</v>
      </c>
      <c r="P176" s="34">
        <v>47.869354000000001</v>
      </c>
      <c r="Q176" s="34">
        <v>24.777253999999999</v>
      </c>
      <c r="R176" s="34">
        <v>77.600371999999993</v>
      </c>
      <c r="S176" s="34">
        <v>195.43722500000001</v>
      </c>
      <c r="T176" s="34">
        <v>70.110496999999995</v>
      </c>
      <c r="U176" s="34">
        <v>177.223221</v>
      </c>
    </row>
    <row r="177" spans="1:21" x14ac:dyDescent="0.15">
      <c r="A177" s="6">
        <v>42453</v>
      </c>
      <c r="B177" s="34">
        <v>122.543251</v>
      </c>
      <c r="C177" s="34">
        <v>78.871146999999993</v>
      </c>
      <c r="D177" s="34">
        <v>39.633395999999998</v>
      </c>
      <c r="E177" s="34">
        <v>20.501228000000001</v>
      </c>
      <c r="F177" s="34">
        <v>83.812804999999997</v>
      </c>
      <c r="G177" s="34">
        <v>203.88516200000001</v>
      </c>
      <c r="H177" s="34">
        <v>75.109054999999998</v>
      </c>
      <c r="I177" s="34">
        <v>191.56686400000001</v>
      </c>
      <c r="M177" s="6">
        <v>42087</v>
      </c>
      <c r="N177" s="34">
        <v>138.84985399999999</v>
      </c>
      <c r="O177" s="34">
        <v>65.018981999999994</v>
      </c>
      <c r="P177" s="34">
        <v>47.601444000000001</v>
      </c>
      <c r="Q177" s="34">
        <v>24.729123999999999</v>
      </c>
      <c r="R177" s="34">
        <v>77.581207000000006</v>
      </c>
      <c r="S177" s="34">
        <v>194.308075</v>
      </c>
      <c r="T177" s="34">
        <v>69.625076000000007</v>
      </c>
      <c r="U177" s="34">
        <v>176.401703</v>
      </c>
    </row>
    <row r="178" spans="1:21" x14ac:dyDescent="0.15">
      <c r="A178" s="6">
        <v>42452</v>
      </c>
      <c r="B178" s="34">
        <v>120.87606</v>
      </c>
      <c r="C178" s="34">
        <v>78.841339000000005</v>
      </c>
      <c r="D178" s="34">
        <v>38.329079</v>
      </c>
      <c r="E178" s="34">
        <v>19.824159999999999</v>
      </c>
      <c r="F178" s="34">
        <v>82.701324</v>
      </c>
      <c r="G178" s="34">
        <v>203.78566000000001</v>
      </c>
      <c r="H178" s="34">
        <v>71.247337000000002</v>
      </c>
      <c r="I178" s="34">
        <v>181.98353599999999</v>
      </c>
      <c r="M178" s="6">
        <v>42084</v>
      </c>
      <c r="N178" s="34">
        <v>138.94519</v>
      </c>
      <c r="O178" s="34">
        <v>65.067436000000001</v>
      </c>
      <c r="P178" s="34">
        <v>47.506720999999999</v>
      </c>
      <c r="Q178" s="34">
        <v>24.632864000000001</v>
      </c>
      <c r="R178" s="34">
        <v>77.485457999999994</v>
      </c>
      <c r="S178" s="34">
        <v>195.10337799999999</v>
      </c>
      <c r="T178" s="34">
        <v>69.882651999999993</v>
      </c>
      <c r="U178" s="34">
        <v>176.73822000000001</v>
      </c>
    </row>
    <row r="179" spans="1:21" x14ac:dyDescent="0.15">
      <c r="A179" s="6">
        <v>42451</v>
      </c>
      <c r="B179" s="34">
        <v>110.39941399999999</v>
      </c>
      <c r="C179" s="34">
        <v>80.073700000000002</v>
      </c>
      <c r="D179" s="34">
        <v>35.433891000000003</v>
      </c>
      <c r="E179" s="34">
        <v>18.599464000000001</v>
      </c>
      <c r="F179" s="34">
        <v>82.612801000000005</v>
      </c>
      <c r="G179" s="34">
        <v>184.59832800000001</v>
      </c>
      <c r="H179" s="34">
        <v>71.436913000000004</v>
      </c>
      <c r="I179" s="34">
        <v>183.341171</v>
      </c>
      <c r="M179" s="6">
        <v>42083</v>
      </c>
      <c r="N179" s="34">
        <v>141.90683000000001</v>
      </c>
      <c r="O179" s="34">
        <v>66.433914000000001</v>
      </c>
      <c r="P179" s="34">
        <v>48.555435000000003</v>
      </c>
      <c r="Q179" s="34">
        <v>25.374065000000002</v>
      </c>
      <c r="R179" s="34">
        <v>77.064186000000007</v>
      </c>
      <c r="S179" s="34">
        <v>200.18963600000001</v>
      </c>
      <c r="T179" s="34">
        <v>71.755035000000007</v>
      </c>
      <c r="U179" s="34">
        <v>180.70730599999999</v>
      </c>
    </row>
    <row r="180" spans="1:21" x14ac:dyDescent="0.15">
      <c r="A180" s="6">
        <v>42448</v>
      </c>
      <c r="B180" s="34">
        <v>113.635132</v>
      </c>
      <c r="C180" s="34">
        <v>80.520920000000004</v>
      </c>
      <c r="D180" s="34">
        <v>36.048499999999997</v>
      </c>
      <c r="E180" s="34">
        <v>18.987781999999999</v>
      </c>
      <c r="F180" s="34">
        <v>80.822654999999997</v>
      </c>
      <c r="G180" s="34">
        <v>186.25035099999999</v>
      </c>
      <c r="H180" s="34">
        <v>65.848892000000006</v>
      </c>
      <c r="I180" s="34">
        <v>170.16409300000001</v>
      </c>
      <c r="M180" s="6">
        <v>42082</v>
      </c>
      <c r="N180" s="34">
        <v>140.261505</v>
      </c>
      <c r="O180" s="34">
        <v>65.697379999999995</v>
      </c>
      <c r="P180" s="34">
        <v>48.52684</v>
      </c>
      <c r="Q180" s="34">
        <v>25.422194999999999</v>
      </c>
      <c r="R180" s="34">
        <v>77.045035999999996</v>
      </c>
      <c r="S180" s="34">
        <v>195.32235700000001</v>
      </c>
      <c r="T180" s="34">
        <v>70.229384999999994</v>
      </c>
      <c r="U180" s="34">
        <v>177.92598000000001</v>
      </c>
    </row>
    <row r="181" spans="1:21" x14ac:dyDescent="0.15">
      <c r="A181" s="6">
        <v>42447</v>
      </c>
      <c r="B181" s="34">
        <v>118.468994</v>
      </c>
      <c r="C181" s="34">
        <v>80.282402000000005</v>
      </c>
      <c r="D181" s="34">
        <v>36.225791999999998</v>
      </c>
      <c r="E181" s="34">
        <v>18.818514</v>
      </c>
      <c r="F181" s="34">
        <v>79.475121000000001</v>
      </c>
      <c r="G181" s="34">
        <v>194.062622</v>
      </c>
      <c r="H181" s="34">
        <v>64.612540999999993</v>
      </c>
      <c r="I181" s="34">
        <v>170.04130599999999</v>
      </c>
      <c r="M181" s="6">
        <v>42081</v>
      </c>
      <c r="N181" s="34">
        <v>140.84222399999999</v>
      </c>
      <c r="O181" s="34">
        <v>65.941581999999997</v>
      </c>
      <c r="P181" s="34">
        <v>48.564971999999997</v>
      </c>
      <c r="Q181" s="34">
        <v>25.325935000000001</v>
      </c>
      <c r="R181" s="34">
        <v>76.709923000000003</v>
      </c>
      <c r="S181" s="34">
        <v>195.91952499999999</v>
      </c>
      <c r="T181" s="34">
        <v>70.189757999999998</v>
      </c>
      <c r="U181" s="34">
        <v>177.223221</v>
      </c>
    </row>
    <row r="182" spans="1:21" x14ac:dyDescent="0.15">
      <c r="A182" s="6">
        <v>42446</v>
      </c>
      <c r="B182" s="34">
        <v>117.600876</v>
      </c>
      <c r="C182" s="34">
        <v>79.576774999999998</v>
      </c>
      <c r="D182" s="34">
        <v>35.812122000000002</v>
      </c>
      <c r="E182" s="34">
        <v>18.778687999999999</v>
      </c>
      <c r="F182" s="34">
        <v>79.524283999999994</v>
      </c>
      <c r="G182" s="34">
        <v>193.75410500000001</v>
      </c>
      <c r="H182" s="34">
        <v>65.957190999999995</v>
      </c>
      <c r="I182" s="34">
        <v>176.974457</v>
      </c>
      <c r="M182" s="6">
        <v>42080</v>
      </c>
      <c r="N182" s="34">
        <v>140.87123099999999</v>
      </c>
      <c r="O182" s="34">
        <v>65.980186000000003</v>
      </c>
      <c r="P182" s="34">
        <v>48.479163999999997</v>
      </c>
      <c r="Q182" s="34">
        <v>25.345188</v>
      </c>
      <c r="R182" s="34">
        <v>76.748238000000001</v>
      </c>
      <c r="S182" s="34">
        <v>195.44963100000001</v>
      </c>
      <c r="T182" s="34">
        <v>69.654799999999994</v>
      </c>
      <c r="U182" s="34">
        <v>176.629333</v>
      </c>
    </row>
    <row r="183" spans="1:21" x14ac:dyDescent="0.15">
      <c r="A183" s="6">
        <v>42445</v>
      </c>
      <c r="B183" s="34">
        <v>124.79246500000001</v>
      </c>
      <c r="C183" s="34">
        <v>78.732017999999997</v>
      </c>
      <c r="D183" s="34">
        <v>38.303997000000003</v>
      </c>
      <c r="E183" s="34">
        <v>20.411617</v>
      </c>
      <c r="F183" s="34">
        <v>81.491493000000006</v>
      </c>
      <c r="G183" s="34">
        <v>200.49157700000001</v>
      </c>
      <c r="H183" s="34">
        <v>63.965125999999998</v>
      </c>
      <c r="I183" s="34">
        <v>175.918533</v>
      </c>
      <c r="M183" s="6">
        <v>42077</v>
      </c>
      <c r="N183" s="34">
        <v>140.348602</v>
      </c>
      <c r="O183" s="34">
        <v>65.709961000000007</v>
      </c>
      <c r="P183" s="34">
        <v>48.174084000000001</v>
      </c>
      <c r="Q183" s="34">
        <v>25.066036</v>
      </c>
      <c r="R183" s="34">
        <v>76.796104</v>
      </c>
      <c r="S183" s="34">
        <v>194.70562699999999</v>
      </c>
      <c r="T183" s="34">
        <v>69.672614999999993</v>
      </c>
      <c r="U183" s="34">
        <v>176.20967099999999</v>
      </c>
    </row>
    <row r="184" spans="1:21" x14ac:dyDescent="0.15">
      <c r="A184" s="6">
        <v>42444</v>
      </c>
      <c r="B184" s="34">
        <v>118.834</v>
      </c>
      <c r="C184" s="34">
        <v>77.867371000000006</v>
      </c>
      <c r="D184" s="34">
        <v>36.393230000000003</v>
      </c>
      <c r="E184" s="34">
        <v>19.246659999999999</v>
      </c>
      <c r="F184" s="34">
        <v>83.212783999999999</v>
      </c>
      <c r="G184" s="34">
        <v>189.09660299999999</v>
      </c>
      <c r="H184" s="34">
        <v>67.879524000000004</v>
      </c>
      <c r="I184" s="34">
        <v>181.43714900000001</v>
      </c>
      <c r="M184" s="6">
        <v>42076</v>
      </c>
      <c r="N184" s="34">
        <v>139.700119</v>
      </c>
      <c r="O184" s="34">
        <v>65.420394999999999</v>
      </c>
      <c r="P184" s="34">
        <v>47.668796999999998</v>
      </c>
      <c r="Q184" s="34">
        <v>24.729123999999999</v>
      </c>
      <c r="R184" s="34">
        <v>76.652489000000003</v>
      </c>
      <c r="S184" s="34">
        <v>192.54209900000001</v>
      </c>
      <c r="T184" s="34">
        <v>69.009735000000006</v>
      </c>
      <c r="U184" s="34">
        <v>174.589371</v>
      </c>
    </row>
    <row r="185" spans="1:21" x14ac:dyDescent="0.15">
      <c r="A185" s="6">
        <v>42441</v>
      </c>
      <c r="B185" s="34">
        <v>134.095169</v>
      </c>
      <c r="C185" s="34">
        <v>78.572997999999998</v>
      </c>
      <c r="D185" s="34">
        <v>41.051960000000001</v>
      </c>
      <c r="E185" s="34">
        <v>21.815536000000002</v>
      </c>
      <c r="F185" s="34">
        <v>82.347237000000007</v>
      </c>
      <c r="G185" s="34">
        <v>218.574219</v>
      </c>
      <c r="H185" s="34">
        <v>63.765915</v>
      </c>
      <c r="I185" s="34">
        <v>168.64671300000001</v>
      </c>
      <c r="M185" s="6">
        <v>42075</v>
      </c>
      <c r="N185" s="34">
        <v>139.81626900000001</v>
      </c>
      <c r="O185" s="34">
        <v>65.468665999999999</v>
      </c>
      <c r="P185" s="34">
        <v>47.754601000000001</v>
      </c>
      <c r="Q185" s="34">
        <v>24.863890000000001</v>
      </c>
      <c r="R185" s="34">
        <v>76.719513000000006</v>
      </c>
      <c r="S185" s="34">
        <v>192.16029399999999</v>
      </c>
      <c r="T185" s="34">
        <v>69.108681000000004</v>
      </c>
      <c r="U185" s="34">
        <v>174.885727</v>
      </c>
    </row>
    <row r="186" spans="1:21" x14ac:dyDescent="0.15">
      <c r="A186" s="6">
        <v>42440</v>
      </c>
      <c r="B186" s="34">
        <v>122.908241</v>
      </c>
      <c r="C186" s="34">
        <v>76.669998000000007</v>
      </c>
      <c r="D186" s="34">
        <v>38.461585999999997</v>
      </c>
      <c r="E186" s="34">
        <v>20.351875</v>
      </c>
      <c r="F186" s="34">
        <v>79.012816999999998</v>
      </c>
      <c r="G186" s="34">
        <v>196.88896199999999</v>
      </c>
      <c r="H186" s="34">
        <v>73.616675999999998</v>
      </c>
      <c r="I186" s="34">
        <v>191.59779399999999</v>
      </c>
      <c r="M186" s="6">
        <v>42074</v>
      </c>
      <c r="N186" s="34">
        <v>138.92584199999999</v>
      </c>
      <c r="O186" s="34">
        <v>65.043976000000001</v>
      </c>
      <c r="P186" s="34">
        <v>47.439982999999998</v>
      </c>
      <c r="Q186" s="34">
        <v>24.835011000000002</v>
      </c>
      <c r="R186" s="34">
        <v>76.757819999999995</v>
      </c>
      <c r="S186" s="34">
        <v>190.96598800000001</v>
      </c>
      <c r="T186" s="34">
        <v>68.564521999999997</v>
      </c>
      <c r="U186" s="34">
        <v>173.581604</v>
      </c>
    </row>
    <row r="187" spans="1:21" x14ac:dyDescent="0.15">
      <c r="A187" s="6">
        <v>42439</v>
      </c>
      <c r="B187" s="34">
        <v>136.14709500000001</v>
      </c>
      <c r="C187" s="34">
        <v>76.800003000000004</v>
      </c>
      <c r="D187" s="34">
        <v>43.061217999999997</v>
      </c>
      <c r="E187" s="34">
        <v>22.651917000000001</v>
      </c>
      <c r="F187" s="34">
        <v>83.557060000000007</v>
      </c>
      <c r="G187" s="34">
        <v>218.375168</v>
      </c>
      <c r="H187" s="34">
        <v>68.018974</v>
      </c>
      <c r="I187" s="34">
        <v>176.63575700000001</v>
      </c>
      <c r="M187" s="6">
        <v>42073</v>
      </c>
      <c r="N187" s="34">
        <v>138.46127300000001</v>
      </c>
      <c r="O187" s="34">
        <v>64.831619000000003</v>
      </c>
      <c r="P187" s="34">
        <v>47.373249000000001</v>
      </c>
      <c r="Q187" s="34">
        <v>24.719501000000001</v>
      </c>
      <c r="R187" s="34">
        <v>76.575905000000006</v>
      </c>
      <c r="S187" s="34">
        <v>190.02616900000001</v>
      </c>
      <c r="T187" s="34">
        <v>68.327056999999996</v>
      </c>
      <c r="U187" s="34">
        <v>172.63310200000001</v>
      </c>
    </row>
    <row r="188" spans="1:21" x14ac:dyDescent="0.15">
      <c r="A188" s="6">
        <v>42438</v>
      </c>
      <c r="B188" s="34">
        <v>143.40776099999999</v>
      </c>
      <c r="C188" s="34">
        <v>78.139999000000003</v>
      </c>
      <c r="D188" s="34">
        <v>45.297012000000002</v>
      </c>
      <c r="E188" s="34">
        <v>23.687432999999999</v>
      </c>
      <c r="F188" s="34">
        <v>85.170165999999995</v>
      </c>
      <c r="G188" s="34">
        <v>229.41188</v>
      </c>
      <c r="H188" s="34">
        <v>75.588806000000005</v>
      </c>
      <c r="I188" s="34">
        <v>194.46669</v>
      </c>
      <c r="M188" s="6">
        <v>42070</v>
      </c>
      <c r="N188" s="34">
        <v>136.45782500000001</v>
      </c>
      <c r="O188" s="34">
        <v>63.866444000000001</v>
      </c>
      <c r="P188" s="34">
        <v>46.848888000000002</v>
      </c>
      <c r="Q188" s="34">
        <v>24.257453999999999</v>
      </c>
      <c r="R188" s="34">
        <v>76.614188999999996</v>
      </c>
      <c r="S188" s="34">
        <v>185.94390899999999</v>
      </c>
      <c r="T188" s="34">
        <v>66.971596000000005</v>
      </c>
      <c r="U188" s="34">
        <v>169.11582899999999</v>
      </c>
    </row>
    <row r="189" spans="1:21" x14ac:dyDescent="0.15">
      <c r="A189" s="6">
        <v>42437</v>
      </c>
      <c r="B189" s="34">
        <v>136.630493</v>
      </c>
      <c r="C189" s="34">
        <v>79.519997000000004</v>
      </c>
      <c r="D189" s="34">
        <v>43.514285999999998</v>
      </c>
      <c r="E189" s="34">
        <v>22.532433000000001</v>
      </c>
      <c r="F189" s="34">
        <v>86.330817999999994</v>
      </c>
      <c r="G189" s="34">
        <v>215.76675399999999</v>
      </c>
      <c r="H189" s="34">
        <v>79.144638</v>
      </c>
      <c r="I189" s="34">
        <v>203.32238799999999</v>
      </c>
      <c r="M189" s="6">
        <v>42069</v>
      </c>
      <c r="N189" s="34">
        <v>136.73850999999999</v>
      </c>
      <c r="O189" s="34">
        <v>64.001564000000002</v>
      </c>
      <c r="P189" s="34">
        <v>46.953766000000002</v>
      </c>
      <c r="Q189" s="34">
        <v>24.411469</v>
      </c>
      <c r="R189" s="34">
        <v>76.518448000000006</v>
      </c>
      <c r="S189" s="34">
        <v>185.92433199999999</v>
      </c>
      <c r="T189" s="34">
        <v>67.100219999999993</v>
      </c>
      <c r="U189" s="34">
        <v>169.37269599999999</v>
      </c>
    </row>
    <row r="190" spans="1:21" x14ac:dyDescent="0.15">
      <c r="A190" s="6">
        <v>42434</v>
      </c>
      <c r="B190" s="34">
        <v>148.55729700000001</v>
      </c>
      <c r="C190" s="34">
        <v>79.110000999999997</v>
      </c>
      <c r="D190" s="34">
        <v>47.286572</v>
      </c>
      <c r="E190" s="34">
        <v>24.324673000000001</v>
      </c>
      <c r="F190" s="34">
        <v>86.517707999999999</v>
      </c>
      <c r="G190" s="34">
        <v>233.78947400000001</v>
      </c>
      <c r="H190" s="34">
        <v>74.871666000000005</v>
      </c>
      <c r="I190" s="34">
        <v>192.823059</v>
      </c>
      <c r="M190" s="6">
        <v>42068</v>
      </c>
      <c r="N190" s="34">
        <v>137.812805</v>
      </c>
      <c r="O190" s="34">
        <v>64.513114999999999</v>
      </c>
      <c r="P190" s="34">
        <v>47.611598999999998</v>
      </c>
      <c r="Q190" s="34">
        <v>24.815761999999999</v>
      </c>
      <c r="R190" s="34">
        <v>76.298232999999996</v>
      </c>
      <c r="S190" s="34">
        <v>187.54942299999999</v>
      </c>
      <c r="T190" s="34">
        <v>67.881827999999999</v>
      </c>
      <c r="U190" s="34">
        <v>171.47714199999999</v>
      </c>
    </row>
    <row r="191" spans="1:21" x14ac:dyDescent="0.15">
      <c r="A191" s="6">
        <v>42433</v>
      </c>
      <c r="B191" s="34">
        <v>151.36883499999999</v>
      </c>
      <c r="C191" s="34">
        <v>79.639999000000003</v>
      </c>
      <c r="D191" s="34">
        <v>48.015422999999998</v>
      </c>
      <c r="E191" s="34">
        <v>24.832474000000001</v>
      </c>
      <c r="F191" s="34">
        <v>85.927536000000003</v>
      </c>
      <c r="G191" s="34">
        <v>238.85526999999999</v>
      </c>
      <c r="H191" s="34">
        <v>81.057022000000003</v>
      </c>
      <c r="I191" s="34">
        <v>207.21729999999999</v>
      </c>
      <c r="M191" s="6">
        <v>42067</v>
      </c>
      <c r="N191" s="34">
        <v>138.86776699999999</v>
      </c>
      <c r="O191" s="34">
        <v>65.024673000000007</v>
      </c>
      <c r="P191" s="34">
        <v>47.754601000000001</v>
      </c>
      <c r="Q191" s="34">
        <v>24.989025000000002</v>
      </c>
      <c r="R191" s="34">
        <v>76.202506999999997</v>
      </c>
      <c r="S191" s="34">
        <v>188.77311700000001</v>
      </c>
      <c r="T191" s="34">
        <v>68.346847999999994</v>
      </c>
      <c r="U191" s="34">
        <v>172.45529199999999</v>
      </c>
    </row>
    <row r="192" spans="1:21" x14ac:dyDescent="0.15">
      <c r="A192" s="6">
        <v>42432</v>
      </c>
      <c r="B192" s="34">
        <v>156.58741800000001</v>
      </c>
      <c r="C192" s="34">
        <v>80.360000999999997</v>
      </c>
      <c r="D192" s="34">
        <v>49.256439</v>
      </c>
      <c r="E192" s="34">
        <v>25.340277</v>
      </c>
      <c r="F192" s="34">
        <v>85.602942999999996</v>
      </c>
      <c r="G192" s="34">
        <v>246.567947</v>
      </c>
      <c r="H192" s="34">
        <v>83.118797000000001</v>
      </c>
      <c r="I192" s="34">
        <v>210.77351400000001</v>
      </c>
      <c r="M192" s="6">
        <v>42066</v>
      </c>
      <c r="N192" s="34">
        <v>139.12912</v>
      </c>
      <c r="O192" s="34">
        <v>65.130852000000004</v>
      </c>
      <c r="P192" s="34">
        <v>47.630656999999999</v>
      </c>
      <c r="Q192" s="34">
        <v>24.700247000000001</v>
      </c>
      <c r="R192" s="34">
        <v>76.145026999999999</v>
      </c>
      <c r="S192" s="34">
        <v>189.40943899999999</v>
      </c>
      <c r="T192" s="34">
        <v>68.069823999999997</v>
      </c>
      <c r="U192" s="34">
        <v>172.326843</v>
      </c>
    </row>
    <row r="193" spans="1:21" x14ac:dyDescent="0.15">
      <c r="A193" s="6">
        <v>42431</v>
      </c>
      <c r="B193" s="34">
        <v>150.56976299999999</v>
      </c>
      <c r="C193" s="34">
        <v>79.639999000000003</v>
      </c>
      <c r="D193" s="34">
        <v>47.956325999999997</v>
      </c>
      <c r="E193" s="34">
        <v>24.961914</v>
      </c>
      <c r="F193" s="34">
        <v>85.622626999999994</v>
      </c>
      <c r="G193" s="34">
        <v>236.90231299999999</v>
      </c>
      <c r="H193" s="34">
        <v>85.668648000000005</v>
      </c>
      <c r="I193" s="34">
        <v>217.37792999999999</v>
      </c>
      <c r="M193" s="6">
        <v>42063</v>
      </c>
      <c r="N193" s="34">
        <v>139.777557</v>
      </c>
      <c r="O193" s="34">
        <v>65.449355999999995</v>
      </c>
      <c r="P193" s="34">
        <v>47.745071000000003</v>
      </c>
      <c r="Q193" s="34">
        <v>24.642492000000001</v>
      </c>
      <c r="R193" s="34">
        <v>76.010993999999997</v>
      </c>
      <c r="S193" s="34">
        <v>190.50588999999999</v>
      </c>
      <c r="T193" s="34">
        <v>68.653557000000006</v>
      </c>
      <c r="U193" s="34">
        <v>172.29719499999999</v>
      </c>
    </row>
    <row r="194" spans="1:21" x14ac:dyDescent="0.15">
      <c r="A194" s="6">
        <v>42430</v>
      </c>
      <c r="B194" s="34">
        <v>154.555206</v>
      </c>
      <c r="C194" s="34">
        <v>81.150002000000001</v>
      </c>
      <c r="D194" s="34">
        <v>48.478340000000003</v>
      </c>
      <c r="E194" s="34">
        <v>25.071439999999999</v>
      </c>
      <c r="F194" s="34">
        <v>85.111144999999993</v>
      </c>
      <c r="G194" s="34">
        <v>245.874008</v>
      </c>
      <c r="H194" s="34">
        <v>82.092895999999996</v>
      </c>
      <c r="I194" s="34">
        <v>208.671661</v>
      </c>
      <c r="M194" s="6">
        <v>42062</v>
      </c>
      <c r="N194" s="34">
        <v>138.84841900000001</v>
      </c>
      <c r="O194" s="34">
        <v>65.005363000000003</v>
      </c>
      <c r="P194" s="34">
        <v>47.506720999999999</v>
      </c>
      <c r="Q194" s="34">
        <v>24.623239999999999</v>
      </c>
      <c r="R194" s="34">
        <v>76.246512999999993</v>
      </c>
      <c r="S194" s="34">
        <v>189.29196200000001</v>
      </c>
      <c r="T194" s="34">
        <v>68.406211999999996</v>
      </c>
      <c r="U194" s="34">
        <v>171.111603</v>
      </c>
    </row>
    <row r="195" spans="1:21" x14ac:dyDescent="0.15">
      <c r="A195" s="6">
        <v>42427</v>
      </c>
      <c r="B195" s="34">
        <v>148.409302</v>
      </c>
      <c r="C195" s="34">
        <v>80.150002000000001</v>
      </c>
      <c r="D195" s="34">
        <v>47.759341999999997</v>
      </c>
      <c r="E195" s="34">
        <v>24.65325</v>
      </c>
      <c r="F195" s="34">
        <v>85.167205999999993</v>
      </c>
      <c r="G195" s="34">
        <v>233.61102299999999</v>
      </c>
      <c r="H195" s="34">
        <v>84.732376000000002</v>
      </c>
      <c r="I195" s="34">
        <v>215.584869</v>
      </c>
      <c r="M195" s="6">
        <v>42061</v>
      </c>
      <c r="N195" s="34">
        <v>139.13874799999999</v>
      </c>
      <c r="O195" s="34">
        <v>65.150146000000007</v>
      </c>
      <c r="P195" s="34">
        <v>47.745071000000003</v>
      </c>
      <c r="Q195" s="34">
        <v>24.873514</v>
      </c>
      <c r="R195" s="34">
        <v>76.332511999999994</v>
      </c>
      <c r="S195" s="34">
        <v>189.89892599999999</v>
      </c>
      <c r="T195" s="34">
        <v>68.544715999999994</v>
      </c>
      <c r="U195" s="34">
        <v>171.50679</v>
      </c>
    </row>
    <row r="196" spans="1:21" x14ac:dyDescent="0.15">
      <c r="A196" s="6">
        <v>42426</v>
      </c>
      <c r="B196" s="34">
        <v>149.415558</v>
      </c>
      <c r="C196" s="34">
        <v>81.550003000000004</v>
      </c>
      <c r="D196" s="34">
        <v>48.025272000000001</v>
      </c>
      <c r="E196" s="34">
        <v>24.762777</v>
      </c>
      <c r="F196" s="34">
        <v>84.607680999999999</v>
      </c>
      <c r="G196" s="34">
        <v>231.578766</v>
      </c>
      <c r="H196" s="34">
        <v>81.236305000000002</v>
      </c>
      <c r="I196" s="34">
        <v>205.00585899999999</v>
      </c>
      <c r="M196" s="6">
        <v>42060</v>
      </c>
      <c r="N196" s="34">
        <v>139.090408</v>
      </c>
      <c r="O196" s="34">
        <v>65.140488000000005</v>
      </c>
      <c r="P196" s="34">
        <v>47.954810999999999</v>
      </c>
      <c r="Q196" s="34">
        <v>25.075659000000002</v>
      </c>
      <c r="R196" s="34">
        <v>76.485336000000004</v>
      </c>
      <c r="S196" s="34">
        <v>189.89892599999999</v>
      </c>
      <c r="T196" s="34">
        <v>68.663452000000007</v>
      </c>
      <c r="U196" s="34">
        <v>171.61544799999999</v>
      </c>
    </row>
    <row r="197" spans="1:21" x14ac:dyDescent="0.15">
      <c r="A197" s="6">
        <v>42425</v>
      </c>
      <c r="B197" s="34">
        <v>156.26187100000001</v>
      </c>
      <c r="C197" s="34">
        <v>82.279999000000004</v>
      </c>
      <c r="D197" s="34">
        <v>49.453423000000001</v>
      </c>
      <c r="E197" s="34">
        <v>25.350231000000001</v>
      </c>
      <c r="F197" s="34">
        <v>84.509506000000002</v>
      </c>
      <c r="G197" s="34">
        <v>244.21845999999999</v>
      </c>
      <c r="H197" s="34">
        <v>80.688498999999993</v>
      </c>
      <c r="I197" s="34">
        <v>204.84646599999999</v>
      </c>
      <c r="M197" s="6">
        <v>42059</v>
      </c>
      <c r="N197" s="34">
        <v>139.35171500000001</v>
      </c>
      <c r="O197" s="34">
        <v>65.256316999999996</v>
      </c>
      <c r="P197" s="34">
        <v>47.802269000000003</v>
      </c>
      <c r="Q197" s="34">
        <v>25.123788999999999</v>
      </c>
      <c r="R197" s="34">
        <v>76.380249000000006</v>
      </c>
      <c r="S197" s="34">
        <v>189.59544399999999</v>
      </c>
      <c r="T197" s="34">
        <v>68.752494999999996</v>
      </c>
      <c r="U197" s="34">
        <v>171.437622</v>
      </c>
    </row>
    <row r="198" spans="1:21" x14ac:dyDescent="0.15">
      <c r="A198" s="6">
        <v>42424</v>
      </c>
      <c r="B198" s="34">
        <v>157.12998999999999</v>
      </c>
      <c r="C198" s="34">
        <v>82.989998</v>
      </c>
      <c r="D198" s="34">
        <v>49.285983999999999</v>
      </c>
      <c r="E198" s="34">
        <v>25.200877999999999</v>
      </c>
      <c r="F198" s="34">
        <v>84.558577999999997</v>
      </c>
      <c r="G198" s="34">
        <v>243.653381</v>
      </c>
      <c r="H198" s="34">
        <v>84.822021000000007</v>
      </c>
      <c r="I198" s="34">
        <v>215.64463799999999</v>
      </c>
      <c r="M198" s="6">
        <v>42056</v>
      </c>
      <c r="N198" s="34">
        <v>139.14846800000001</v>
      </c>
      <c r="O198" s="34">
        <v>65.159805000000006</v>
      </c>
      <c r="P198" s="34">
        <v>47.602058</v>
      </c>
      <c r="Q198" s="34">
        <v>24.825384</v>
      </c>
      <c r="R198" s="34">
        <v>76.408919999999995</v>
      </c>
      <c r="S198" s="34">
        <v>188.714371</v>
      </c>
      <c r="T198" s="34">
        <v>68.307274000000007</v>
      </c>
      <c r="U198" s="34">
        <v>170.81518600000001</v>
      </c>
    </row>
    <row r="199" spans="1:21" x14ac:dyDescent="0.15">
      <c r="A199" s="6">
        <v>42423</v>
      </c>
      <c r="B199" s="34">
        <v>162.082245</v>
      </c>
      <c r="C199" s="34">
        <v>84.220000999999996</v>
      </c>
      <c r="D199" s="34">
        <v>50.073932999999997</v>
      </c>
      <c r="E199" s="34">
        <v>25.409973000000001</v>
      </c>
      <c r="F199" s="34">
        <v>84.489883000000006</v>
      </c>
      <c r="G199" s="34">
        <v>251.653549</v>
      </c>
      <c r="H199" s="34">
        <v>84.443527000000003</v>
      </c>
      <c r="I199" s="34">
        <v>214.53890999999999</v>
      </c>
      <c r="M199" s="6">
        <v>42055</v>
      </c>
      <c r="N199" s="34">
        <v>138.23867799999999</v>
      </c>
      <c r="O199" s="34">
        <v>64.715812999999997</v>
      </c>
      <c r="P199" s="34">
        <v>47.344653999999998</v>
      </c>
      <c r="Q199" s="34">
        <v>24.536604000000001</v>
      </c>
      <c r="R199" s="34">
        <v>76.236976999999996</v>
      </c>
      <c r="S199" s="34">
        <v>186.22779800000001</v>
      </c>
      <c r="T199" s="34">
        <v>67.298088000000007</v>
      </c>
      <c r="U199" s="34">
        <v>169.56042500000001</v>
      </c>
    </row>
    <row r="200" spans="1:21" x14ac:dyDescent="0.15">
      <c r="A200" s="6">
        <v>42420</v>
      </c>
      <c r="B200" s="34">
        <v>167.59677099999999</v>
      </c>
      <c r="C200" s="34">
        <v>83.760002</v>
      </c>
      <c r="D200" s="34">
        <v>51.994548999999999</v>
      </c>
      <c r="E200" s="34">
        <v>26.335964000000001</v>
      </c>
      <c r="F200" s="34">
        <v>84.224830999999995</v>
      </c>
      <c r="G200" s="34">
        <v>262.38983200000001</v>
      </c>
      <c r="H200" s="34">
        <v>86.863883999999999</v>
      </c>
      <c r="I200" s="34">
        <v>220.535706</v>
      </c>
      <c r="M200" s="6">
        <v>42054</v>
      </c>
      <c r="N200" s="34">
        <v>138.71292099999999</v>
      </c>
      <c r="O200" s="34">
        <v>64.957115000000002</v>
      </c>
      <c r="P200" s="34">
        <v>47.478119</v>
      </c>
      <c r="Q200" s="34">
        <v>24.594362</v>
      </c>
      <c r="R200" s="34">
        <v>76.389809</v>
      </c>
      <c r="S200" s="34">
        <v>186.26696799999999</v>
      </c>
      <c r="T200" s="34">
        <v>67.713645999999997</v>
      </c>
      <c r="U200" s="34">
        <v>170.182861</v>
      </c>
    </row>
    <row r="201" spans="1:21" x14ac:dyDescent="0.15">
      <c r="A201" s="6">
        <v>42419</v>
      </c>
      <c r="B201" s="34">
        <v>169.333023</v>
      </c>
      <c r="C201" s="34">
        <v>83.199996999999996</v>
      </c>
      <c r="D201" s="34">
        <v>52.260483000000001</v>
      </c>
      <c r="E201" s="34">
        <v>26.485316999999998</v>
      </c>
      <c r="F201" s="34">
        <v>84.018699999999995</v>
      </c>
      <c r="G201" s="34">
        <v>268.33795199999997</v>
      </c>
      <c r="H201" s="34">
        <v>90.867928000000006</v>
      </c>
      <c r="I201" s="34">
        <v>229.381439</v>
      </c>
      <c r="M201" s="6">
        <v>42053</v>
      </c>
      <c r="N201" s="34">
        <v>138.422562</v>
      </c>
      <c r="O201" s="34">
        <v>64.821990999999997</v>
      </c>
      <c r="P201" s="34">
        <v>47.230243999999999</v>
      </c>
      <c r="Q201" s="34">
        <v>24.459599000000001</v>
      </c>
      <c r="R201" s="34">
        <v>76.418471999999994</v>
      </c>
      <c r="S201" s="34">
        <v>186.00264000000001</v>
      </c>
      <c r="T201" s="34">
        <v>67.822479000000001</v>
      </c>
      <c r="U201" s="34">
        <v>170.21250900000001</v>
      </c>
    </row>
    <row r="202" spans="1:21" x14ac:dyDescent="0.15">
      <c r="A202" s="6">
        <v>42418</v>
      </c>
      <c r="B202" s="34">
        <v>169.84599299999999</v>
      </c>
      <c r="C202" s="34">
        <v>83.209998999999996</v>
      </c>
      <c r="D202" s="34">
        <v>52.733246000000001</v>
      </c>
      <c r="E202" s="34">
        <v>26.833808999999999</v>
      </c>
      <c r="F202" s="34">
        <v>83.812561000000002</v>
      </c>
      <c r="G202" s="34">
        <v>270.84603900000002</v>
      </c>
      <c r="H202" s="34">
        <v>93.039276000000001</v>
      </c>
      <c r="I202" s="34">
        <v>233.87402299999999</v>
      </c>
      <c r="M202" s="6">
        <v>42049</v>
      </c>
      <c r="N202" s="34">
        <v>138.15158099999999</v>
      </c>
      <c r="O202" s="34">
        <v>64.706169000000003</v>
      </c>
      <c r="P202" s="34">
        <v>47.001434000000003</v>
      </c>
      <c r="Q202" s="34">
        <v>24.305584</v>
      </c>
      <c r="R202" s="34">
        <v>76.351616000000007</v>
      </c>
      <c r="S202" s="34">
        <v>185.85580400000001</v>
      </c>
      <c r="T202" s="34">
        <v>67.495971999999995</v>
      </c>
      <c r="U202" s="34">
        <v>169.876587</v>
      </c>
    </row>
    <row r="203" spans="1:21" x14ac:dyDescent="0.15">
      <c r="A203" s="6">
        <v>42417</v>
      </c>
      <c r="B203" s="34">
        <v>168.98774700000001</v>
      </c>
      <c r="C203" s="34">
        <v>83.059997999999993</v>
      </c>
      <c r="D203" s="34">
        <v>52.418067999999998</v>
      </c>
      <c r="E203" s="34">
        <v>26.584886999999998</v>
      </c>
      <c r="F203" s="34">
        <v>83.822365000000005</v>
      </c>
      <c r="G203" s="34">
        <v>267.85217299999999</v>
      </c>
      <c r="H203" s="34">
        <v>94.234511999999995</v>
      </c>
      <c r="I203" s="34">
        <v>236.06553600000001</v>
      </c>
      <c r="M203" s="6">
        <v>42048</v>
      </c>
      <c r="N203" s="34">
        <v>136.65141299999999</v>
      </c>
      <c r="O203" s="34">
        <v>64.001564000000002</v>
      </c>
      <c r="P203" s="34">
        <v>46.524746</v>
      </c>
      <c r="Q203" s="34">
        <v>24.324835</v>
      </c>
      <c r="R203" s="34">
        <v>76.322959999999995</v>
      </c>
      <c r="S203" s="34">
        <v>184.44610599999999</v>
      </c>
      <c r="T203" s="34">
        <v>67.486084000000005</v>
      </c>
      <c r="U203" s="34">
        <v>169.165222</v>
      </c>
    </row>
    <row r="204" spans="1:21" x14ac:dyDescent="0.15">
      <c r="A204" s="6">
        <v>42413</v>
      </c>
      <c r="B204" s="34">
        <v>169.382339</v>
      </c>
      <c r="C204" s="34">
        <v>81.919998000000007</v>
      </c>
      <c r="D204" s="34">
        <v>52.782494</v>
      </c>
      <c r="E204" s="34">
        <v>26.793980000000001</v>
      </c>
      <c r="F204" s="34">
        <v>83.694748000000004</v>
      </c>
      <c r="G204" s="34">
        <v>268.83355699999998</v>
      </c>
      <c r="H204" s="34">
        <v>92.640868999999995</v>
      </c>
      <c r="I204" s="34">
        <v>233.824219</v>
      </c>
      <c r="M204" s="6">
        <v>42047</v>
      </c>
      <c r="N204" s="34">
        <v>136.893372</v>
      </c>
      <c r="O204" s="34">
        <v>64.107735000000005</v>
      </c>
      <c r="P204" s="34">
        <v>46.496143000000004</v>
      </c>
      <c r="Q204" s="34">
        <v>24.295956</v>
      </c>
      <c r="R204" s="34">
        <v>76.189223999999996</v>
      </c>
      <c r="S204" s="34">
        <v>184.015366</v>
      </c>
      <c r="T204" s="34">
        <v>67.367348000000007</v>
      </c>
      <c r="U204" s="34">
        <v>168.95774800000001</v>
      </c>
    </row>
    <row r="205" spans="1:21" x14ac:dyDescent="0.15">
      <c r="A205" s="6">
        <v>42412</v>
      </c>
      <c r="B205" s="34">
        <v>169.10612499999999</v>
      </c>
      <c r="C205" s="34">
        <v>82.120002999999997</v>
      </c>
      <c r="D205" s="34">
        <v>52.812041999999998</v>
      </c>
      <c r="E205" s="34">
        <v>26.823853</v>
      </c>
      <c r="F205" s="34">
        <v>83.606407000000004</v>
      </c>
      <c r="G205" s="34">
        <v>267.75302099999999</v>
      </c>
      <c r="H205" s="34">
        <v>92.431702000000001</v>
      </c>
      <c r="I205" s="34">
        <v>233.73457300000001</v>
      </c>
      <c r="M205" s="6">
        <v>42046</v>
      </c>
      <c r="N205" s="34">
        <v>136.467499</v>
      </c>
      <c r="O205" s="34">
        <v>63.905056000000002</v>
      </c>
      <c r="P205" s="34">
        <v>46.562885000000001</v>
      </c>
      <c r="Q205" s="34">
        <v>24.488475999999999</v>
      </c>
      <c r="R205" s="34">
        <v>76.303832999999997</v>
      </c>
      <c r="S205" s="34">
        <v>183.731461</v>
      </c>
      <c r="T205" s="34">
        <v>67.159576000000001</v>
      </c>
      <c r="U205" s="34">
        <v>168.83918800000001</v>
      </c>
    </row>
    <row r="206" spans="1:21" x14ac:dyDescent="0.15">
      <c r="A206" s="6">
        <v>42411</v>
      </c>
      <c r="B206" s="34">
        <v>169.175186</v>
      </c>
      <c r="C206" s="34">
        <v>81.870002999999997</v>
      </c>
      <c r="D206" s="34">
        <v>53.25526</v>
      </c>
      <c r="E206" s="34">
        <v>27.1126</v>
      </c>
      <c r="F206" s="34">
        <v>83.527869999999993</v>
      </c>
      <c r="G206" s="34">
        <v>268.29830900000002</v>
      </c>
      <c r="H206" s="34">
        <v>92.282295000000005</v>
      </c>
      <c r="I206" s="34">
        <v>233.06715399999999</v>
      </c>
      <c r="M206" s="6">
        <v>42045</v>
      </c>
      <c r="N206" s="34">
        <v>134.783432</v>
      </c>
      <c r="O206" s="34">
        <v>63.094287999999999</v>
      </c>
      <c r="P206" s="34">
        <v>46.057594000000002</v>
      </c>
      <c r="Q206" s="34">
        <v>24.286328999999999</v>
      </c>
      <c r="R206" s="34">
        <v>76.313393000000005</v>
      </c>
      <c r="S206" s="34">
        <v>181.274261</v>
      </c>
      <c r="T206" s="34">
        <v>66.041573</v>
      </c>
      <c r="U206" s="34">
        <v>166.37905900000001</v>
      </c>
    </row>
    <row r="207" spans="1:21" x14ac:dyDescent="0.15">
      <c r="A207" s="6">
        <v>42410</v>
      </c>
      <c r="B207" s="34">
        <v>168.11961400000001</v>
      </c>
      <c r="C207" s="34">
        <v>82.449996999999996</v>
      </c>
      <c r="D207" s="34">
        <v>52.920383000000001</v>
      </c>
      <c r="E207" s="34">
        <v>26.754154</v>
      </c>
      <c r="F207" s="34">
        <v>83.626037999999994</v>
      </c>
      <c r="G207" s="34">
        <v>265.472961</v>
      </c>
      <c r="H207" s="34">
        <v>92.182686000000004</v>
      </c>
      <c r="I207" s="34">
        <v>233.36599699999999</v>
      </c>
      <c r="M207" s="6">
        <v>42042</v>
      </c>
      <c r="N207" s="34">
        <v>134.50276199999999</v>
      </c>
      <c r="O207" s="34">
        <v>63.007420000000003</v>
      </c>
      <c r="P207" s="34">
        <v>46.181530000000002</v>
      </c>
      <c r="Q207" s="34">
        <v>24.363337999999999</v>
      </c>
      <c r="R207" s="34">
        <v>76.342063999999993</v>
      </c>
      <c r="S207" s="34">
        <v>181.176376</v>
      </c>
      <c r="T207" s="34">
        <v>65.804114999999996</v>
      </c>
      <c r="U207" s="34">
        <v>166.53713999999999</v>
      </c>
    </row>
    <row r="208" spans="1:21" x14ac:dyDescent="0.15">
      <c r="A208" s="6">
        <v>42409</v>
      </c>
      <c r="B208" s="34">
        <v>167.65595999999999</v>
      </c>
      <c r="C208" s="34">
        <v>82.720000999999996</v>
      </c>
      <c r="D208" s="34">
        <v>52.487018999999997</v>
      </c>
      <c r="E208" s="34">
        <v>26.405663000000001</v>
      </c>
      <c r="F208" s="34">
        <v>83.763474000000002</v>
      </c>
      <c r="G208" s="34">
        <v>265.95871</v>
      </c>
      <c r="H208" s="34">
        <v>90.798209999999997</v>
      </c>
      <c r="I208" s="34">
        <v>231.1147</v>
      </c>
      <c r="M208" s="6">
        <v>42041</v>
      </c>
      <c r="N208" s="34">
        <v>134.36724899999999</v>
      </c>
      <c r="O208" s="34">
        <v>62.939857000000003</v>
      </c>
      <c r="P208" s="34">
        <v>46.343601</v>
      </c>
      <c r="Q208" s="34">
        <v>24.478849</v>
      </c>
      <c r="R208" s="34">
        <v>76.227431999999993</v>
      </c>
      <c r="S208" s="34">
        <v>180.01142899999999</v>
      </c>
      <c r="T208" s="34">
        <v>65.734863000000004</v>
      </c>
      <c r="U208" s="34">
        <v>166.21112099999999</v>
      </c>
    </row>
    <row r="209" spans="1:21" x14ac:dyDescent="0.15">
      <c r="A209" s="6">
        <v>42406</v>
      </c>
      <c r="B209" s="34">
        <v>166.43270899999999</v>
      </c>
      <c r="C209" s="34">
        <v>81.190002000000007</v>
      </c>
      <c r="D209" s="34">
        <v>52.358970999999997</v>
      </c>
      <c r="E209" s="34">
        <v>26.326008000000002</v>
      </c>
      <c r="F209" s="34">
        <v>83.635834000000003</v>
      </c>
      <c r="G209" s="34">
        <v>262.68722500000001</v>
      </c>
      <c r="H209" s="34">
        <v>90.140822999999997</v>
      </c>
      <c r="I209" s="34">
        <v>231.07487499999999</v>
      </c>
      <c r="M209" s="6">
        <v>42040</v>
      </c>
      <c r="N209" s="34">
        <v>135.654495</v>
      </c>
      <c r="O209" s="34">
        <v>63.490017000000002</v>
      </c>
      <c r="P209" s="34">
        <v>46.925162999999998</v>
      </c>
      <c r="Q209" s="34">
        <v>24.719501000000001</v>
      </c>
      <c r="R209" s="34">
        <v>76.170105000000007</v>
      </c>
      <c r="S209" s="34">
        <v>182.47837799999999</v>
      </c>
      <c r="T209" s="34">
        <v>67.070533999999995</v>
      </c>
      <c r="U209" s="34">
        <v>168.47361799999999</v>
      </c>
    </row>
    <row r="210" spans="1:21" x14ac:dyDescent="0.15">
      <c r="A210" s="6">
        <v>42405</v>
      </c>
      <c r="B210" s="34">
        <v>167.38960299999999</v>
      </c>
      <c r="C210" s="34">
        <v>80.919998000000007</v>
      </c>
      <c r="D210" s="34">
        <v>52.861286</v>
      </c>
      <c r="E210" s="34">
        <v>26.664541</v>
      </c>
      <c r="F210" s="34">
        <v>83.380629999999996</v>
      </c>
      <c r="G210" s="34">
        <v>265.16564899999997</v>
      </c>
      <c r="H210" s="34">
        <v>88.975470999999999</v>
      </c>
      <c r="I210" s="34">
        <v>228.315552</v>
      </c>
      <c r="M210" s="6">
        <v>42039</v>
      </c>
      <c r="N210" s="34">
        <v>135.790009</v>
      </c>
      <c r="O210" s="34">
        <v>63.596187999999998</v>
      </c>
      <c r="P210" s="34">
        <v>47.249313000000001</v>
      </c>
      <c r="Q210" s="34">
        <v>24.998652</v>
      </c>
      <c r="R210" s="34">
        <v>76.198775999999995</v>
      </c>
      <c r="S210" s="34">
        <v>181.842072</v>
      </c>
      <c r="T210" s="34">
        <v>67.001289</v>
      </c>
      <c r="U210" s="34">
        <v>168.977509</v>
      </c>
    </row>
    <row r="211" spans="1:21" x14ac:dyDescent="0.15">
      <c r="A211" s="6">
        <v>42404</v>
      </c>
      <c r="B211" s="34">
        <v>166.92596399999999</v>
      </c>
      <c r="C211" s="34">
        <v>78.230002999999996</v>
      </c>
      <c r="D211" s="34">
        <v>52.762797999999997</v>
      </c>
      <c r="E211" s="34">
        <v>26.674499999999998</v>
      </c>
      <c r="F211" s="34">
        <v>83.302093999999997</v>
      </c>
      <c r="G211" s="34">
        <v>263.05407700000001</v>
      </c>
      <c r="H211" s="34">
        <v>89.712531999999996</v>
      </c>
      <c r="I211" s="34">
        <v>229.30174299999999</v>
      </c>
      <c r="M211" s="6">
        <v>42038</v>
      </c>
      <c r="N211" s="34">
        <v>135.22865300000001</v>
      </c>
      <c r="O211" s="34">
        <v>63.335590000000003</v>
      </c>
      <c r="P211" s="34">
        <v>46.839359000000002</v>
      </c>
      <c r="Q211" s="34">
        <v>24.690622000000001</v>
      </c>
      <c r="R211" s="34">
        <v>76.036384999999996</v>
      </c>
      <c r="S211" s="34">
        <v>180.35403400000001</v>
      </c>
      <c r="T211" s="34">
        <v>66.279037000000002</v>
      </c>
      <c r="U211" s="34">
        <v>167.495529</v>
      </c>
    </row>
    <row r="212" spans="1:21" x14ac:dyDescent="0.15">
      <c r="A212" s="6">
        <v>42403</v>
      </c>
      <c r="B212" s="34">
        <v>165.29823300000001</v>
      </c>
      <c r="C212" s="34">
        <v>79</v>
      </c>
      <c r="D212" s="34">
        <v>52.280177999999999</v>
      </c>
      <c r="E212" s="34">
        <v>26.574929999999998</v>
      </c>
      <c r="F212" s="34">
        <v>83.439521999999997</v>
      </c>
      <c r="G212" s="34">
        <v>261.81484999999998</v>
      </c>
      <c r="H212" s="34">
        <v>89.065109000000007</v>
      </c>
      <c r="I212" s="34">
        <v>227.33935500000001</v>
      </c>
      <c r="M212" s="6">
        <v>42035</v>
      </c>
      <c r="N212" s="34">
        <v>134.270477</v>
      </c>
      <c r="O212" s="34">
        <v>62.881957999999997</v>
      </c>
      <c r="P212" s="34">
        <v>46.648685</v>
      </c>
      <c r="Q212" s="34">
        <v>24.700247000000001</v>
      </c>
      <c r="R212" s="34">
        <v>76.103249000000005</v>
      </c>
      <c r="S212" s="34">
        <v>177.56402600000001</v>
      </c>
      <c r="T212" s="34">
        <v>65.487517999999994</v>
      </c>
      <c r="U212" s="34">
        <v>165.44047499999999</v>
      </c>
    </row>
    <row r="213" spans="1:21" x14ac:dyDescent="0.15">
      <c r="A213" s="6">
        <v>42402</v>
      </c>
      <c r="B213" s="34">
        <v>162.73333700000001</v>
      </c>
      <c r="C213" s="34">
        <v>78.059997999999993</v>
      </c>
      <c r="D213" s="34">
        <v>51.374043</v>
      </c>
      <c r="E213" s="34">
        <v>25.937687</v>
      </c>
      <c r="F213" s="34">
        <v>83.694748000000004</v>
      </c>
      <c r="G213" s="34">
        <v>255.14308199999999</v>
      </c>
      <c r="H213" s="34">
        <v>89.523285000000001</v>
      </c>
      <c r="I213" s="34">
        <v>226.59223900000001</v>
      </c>
      <c r="M213" s="6">
        <v>42034</v>
      </c>
      <c r="N213" s="34">
        <v>134.07688899999999</v>
      </c>
      <c r="O213" s="34">
        <v>62.795085999999998</v>
      </c>
      <c r="P213" s="34">
        <v>46.744019000000002</v>
      </c>
      <c r="Q213" s="34">
        <v>24.806132999999999</v>
      </c>
      <c r="R213" s="34">
        <v>76.315308000000002</v>
      </c>
      <c r="S213" s="34">
        <v>176.369675</v>
      </c>
      <c r="T213" s="34">
        <v>65.358894000000006</v>
      </c>
      <c r="U213" s="34">
        <v>166.14196799999999</v>
      </c>
    </row>
    <row r="214" spans="1:21" x14ac:dyDescent="0.15">
      <c r="A214" s="6">
        <v>42399</v>
      </c>
      <c r="B214" s="34">
        <v>161.312759</v>
      </c>
      <c r="C214" s="34">
        <v>78.949996999999996</v>
      </c>
      <c r="D214" s="34">
        <v>51.137653</v>
      </c>
      <c r="E214" s="34">
        <v>25.668854</v>
      </c>
      <c r="F214" s="34">
        <v>83.770340000000004</v>
      </c>
      <c r="G214" s="34">
        <v>251.98069799999999</v>
      </c>
      <c r="H214" s="34">
        <v>86.624831999999998</v>
      </c>
      <c r="I214" s="34">
        <v>221.52188100000001</v>
      </c>
      <c r="M214" s="6">
        <v>42033</v>
      </c>
      <c r="N214" s="34">
        <v>132.90579199999999</v>
      </c>
      <c r="O214" s="34">
        <v>62.244926</v>
      </c>
      <c r="P214" s="34">
        <v>46.658214999999998</v>
      </c>
      <c r="Q214" s="34">
        <v>24.565483</v>
      </c>
      <c r="R214" s="34">
        <v>75.962745999999996</v>
      </c>
      <c r="S214" s="34">
        <v>176.00747699999999</v>
      </c>
      <c r="T214" s="34">
        <v>64.359611999999998</v>
      </c>
      <c r="U214" s="34">
        <v>163.69169600000001</v>
      </c>
    </row>
    <row r="215" spans="1:21" x14ac:dyDescent="0.15">
      <c r="A215" s="6">
        <v>42398</v>
      </c>
      <c r="B215" s="34">
        <v>164.213089</v>
      </c>
      <c r="C215" s="34">
        <v>80.400002000000001</v>
      </c>
      <c r="D215" s="34">
        <v>52.043796999999998</v>
      </c>
      <c r="E215" s="34">
        <v>26.246352999999999</v>
      </c>
      <c r="F215" s="34">
        <v>83.554839999999999</v>
      </c>
      <c r="G215" s="34">
        <v>258.94986</v>
      </c>
      <c r="H215" s="34">
        <v>84.453484000000003</v>
      </c>
      <c r="I215" s="34">
        <v>218.22467</v>
      </c>
      <c r="M215" s="6">
        <v>42032</v>
      </c>
      <c r="N215" s="34">
        <v>130.93138099999999</v>
      </c>
      <c r="O215" s="34">
        <v>61.318351999999997</v>
      </c>
      <c r="P215" s="34">
        <v>46.076664000000001</v>
      </c>
      <c r="Q215" s="34">
        <v>24.093810999999999</v>
      </c>
      <c r="R215" s="34">
        <v>75.886536000000007</v>
      </c>
      <c r="S215" s="34">
        <v>171.09307899999999</v>
      </c>
      <c r="T215" s="34">
        <v>62.539143000000003</v>
      </c>
      <c r="U215" s="34">
        <v>159.63104200000001</v>
      </c>
    </row>
    <row r="216" spans="1:21" x14ac:dyDescent="0.15">
      <c r="A216" s="6">
        <v>42397</v>
      </c>
      <c r="B216" s="34">
        <v>163.81848099999999</v>
      </c>
      <c r="C216" s="34">
        <v>82.199996999999996</v>
      </c>
      <c r="D216" s="34">
        <v>52.290028</v>
      </c>
      <c r="E216" s="34">
        <v>26.505231999999999</v>
      </c>
      <c r="F216" s="34">
        <v>83.535247999999996</v>
      </c>
      <c r="G216" s="34">
        <v>256.89779700000003</v>
      </c>
      <c r="H216" s="34">
        <v>86.236382000000006</v>
      </c>
      <c r="I216" s="34">
        <v>221.74104299999999</v>
      </c>
      <c r="M216" s="6">
        <v>42031</v>
      </c>
      <c r="N216" s="34">
        <v>131.11526499999999</v>
      </c>
      <c r="O216" s="34">
        <v>61.414870999999998</v>
      </c>
      <c r="P216" s="34">
        <v>45.924121999999997</v>
      </c>
      <c r="Q216" s="34">
        <v>24.103437</v>
      </c>
      <c r="R216" s="34">
        <v>75.734047000000004</v>
      </c>
      <c r="S216" s="34">
        <v>172.82583600000001</v>
      </c>
      <c r="T216" s="34">
        <v>63.775886999999997</v>
      </c>
      <c r="U216" s="34">
        <v>161.152557</v>
      </c>
    </row>
    <row r="217" spans="1:21" x14ac:dyDescent="0.15">
      <c r="A217" s="6">
        <v>42396</v>
      </c>
      <c r="B217" s="34">
        <v>163.926987</v>
      </c>
      <c r="C217" s="34">
        <v>83.919998000000007</v>
      </c>
      <c r="D217" s="34">
        <v>52.270332000000003</v>
      </c>
      <c r="E217" s="34">
        <v>26.435531999999998</v>
      </c>
      <c r="F217" s="34">
        <v>83.300156000000001</v>
      </c>
      <c r="G217" s="34">
        <v>256.64004499999999</v>
      </c>
      <c r="H217" s="34">
        <v>85.439552000000006</v>
      </c>
      <c r="I217" s="34">
        <v>220.954071</v>
      </c>
      <c r="M217" s="6">
        <v>42028</v>
      </c>
      <c r="N217" s="34">
        <v>132.08313000000001</v>
      </c>
      <c r="O217" s="34">
        <v>61.849204999999998</v>
      </c>
      <c r="P217" s="34">
        <v>46.257804999999998</v>
      </c>
      <c r="Q217" s="34">
        <v>24.353712000000002</v>
      </c>
      <c r="R217" s="34">
        <v>75.705475000000007</v>
      </c>
      <c r="S217" s="34">
        <v>175.008926</v>
      </c>
      <c r="T217" s="34">
        <v>64.656433000000007</v>
      </c>
      <c r="U217" s="34">
        <v>163.16807600000001</v>
      </c>
    </row>
    <row r="218" spans="1:21" x14ac:dyDescent="0.15">
      <c r="A218" s="6">
        <v>42395</v>
      </c>
      <c r="B218" s="34">
        <v>162.35845900000001</v>
      </c>
      <c r="C218" s="34">
        <v>83.889999000000003</v>
      </c>
      <c r="D218" s="34">
        <v>51.827106000000001</v>
      </c>
      <c r="E218" s="34">
        <v>26.186609000000001</v>
      </c>
      <c r="F218" s="34">
        <v>83.447090000000003</v>
      </c>
      <c r="G218" s="34">
        <v>251.85183699999999</v>
      </c>
      <c r="H218" s="34">
        <v>85.768249999999995</v>
      </c>
      <c r="I218" s="34">
        <v>220.595474</v>
      </c>
      <c r="M218" s="6">
        <v>42027</v>
      </c>
      <c r="N218" s="34">
        <v>130.85394299999999</v>
      </c>
      <c r="O218" s="34">
        <v>61.289394000000001</v>
      </c>
      <c r="P218" s="34">
        <v>45.695309000000002</v>
      </c>
      <c r="Q218" s="34">
        <v>24.103437</v>
      </c>
      <c r="R218" s="34">
        <v>75.791229000000001</v>
      </c>
      <c r="S218" s="34">
        <v>172.33633399999999</v>
      </c>
      <c r="T218" s="34">
        <v>63.300975999999999</v>
      </c>
      <c r="U218" s="34">
        <v>161.24146999999999</v>
      </c>
    </row>
    <row r="219" spans="1:21" x14ac:dyDescent="0.15">
      <c r="A219" s="6">
        <v>42392</v>
      </c>
      <c r="B219" s="34">
        <v>164.834564</v>
      </c>
      <c r="C219" s="34">
        <v>84.75</v>
      </c>
      <c r="D219" s="34">
        <v>53.028728000000001</v>
      </c>
      <c r="E219" s="34">
        <v>27.092686</v>
      </c>
      <c r="F219" s="34">
        <v>83.172828999999993</v>
      </c>
      <c r="G219" s="34">
        <v>258.00808699999999</v>
      </c>
      <c r="H219" s="34">
        <v>84.084952999999999</v>
      </c>
      <c r="I219" s="34">
        <v>217.258408</v>
      </c>
      <c r="M219" s="6">
        <v>42026</v>
      </c>
      <c r="N219" s="34">
        <v>130.58294699999999</v>
      </c>
      <c r="O219" s="34">
        <v>61.154266</v>
      </c>
      <c r="P219" s="34">
        <v>45.552298999999998</v>
      </c>
      <c r="Q219" s="34">
        <v>23.910919</v>
      </c>
      <c r="R219" s="34">
        <v>75.629249999999999</v>
      </c>
      <c r="S219" s="34">
        <v>170.58401499999999</v>
      </c>
      <c r="T219" s="34">
        <v>62.044449</v>
      </c>
      <c r="U219" s="34">
        <v>160.204071</v>
      </c>
    </row>
    <row r="220" spans="1:21" x14ac:dyDescent="0.15">
      <c r="A220" s="6">
        <v>42391</v>
      </c>
      <c r="B220" s="34">
        <v>166.412994</v>
      </c>
      <c r="C220" s="34">
        <v>84.720000999999996</v>
      </c>
      <c r="D220" s="34">
        <v>53.314362000000003</v>
      </c>
      <c r="E220" s="34">
        <v>27.321694999999998</v>
      </c>
      <c r="F220" s="34">
        <v>83.045479</v>
      </c>
      <c r="G220" s="34">
        <v>259.34637500000002</v>
      </c>
      <c r="H220" s="34">
        <v>86.495354000000006</v>
      </c>
      <c r="I220" s="34">
        <v>221.84065200000001</v>
      </c>
      <c r="M220" s="6">
        <v>42025</v>
      </c>
      <c r="N220" s="34">
        <v>130.44743299999999</v>
      </c>
      <c r="O220" s="34">
        <v>61.096355000000003</v>
      </c>
      <c r="P220" s="34">
        <v>45.323493999999997</v>
      </c>
      <c r="Q220" s="34">
        <v>23.689520000000002</v>
      </c>
      <c r="R220" s="34">
        <v>75.553000999999995</v>
      </c>
      <c r="S220" s="34">
        <v>170.18263200000001</v>
      </c>
      <c r="T220" s="34">
        <v>61.994976000000001</v>
      </c>
      <c r="U220" s="34">
        <v>159.99659700000001</v>
      </c>
    </row>
    <row r="221" spans="1:21" x14ac:dyDescent="0.15">
      <c r="A221" s="6">
        <v>42390</v>
      </c>
      <c r="B221" s="34">
        <v>166.22554</v>
      </c>
      <c r="C221" s="34">
        <v>85.419998000000007</v>
      </c>
      <c r="D221" s="34">
        <v>53.511344999999999</v>
      </c>
      <c r="E221" s="34">
        <v>27.550705000000001</v>
      </c>
      <c r="F221" s="34">
        <v>82.898544000000001</v>
      </c>
      <c r="G221" s="34">
        <v>258.06759599999998</v>
      </c>
      <c r="H221" s="34">
        <v>87.312102999999993</v>
      </c>
      <c r="I221" s="34">
        <v>223.72335799999999</v>
      </c>
      <c r="M221" s="6">
        <v>42021</v>
      </c>
      <c r="N221" s="34">
        <v>132.25732400000001</v>
      </c>
      <c r="O221" s="34">
        <v>61.926422000000002</v>
      </c>
      <c r="P221" s="34">
        <v>46.067126999999999</v>
      </c>
      <c r="Q221" s="34">
        <v>24.064934000000001</v>
      </c>
      <c r="R221" s="34">
        <v>75.419585999999995</v>
      </c>
      <c r="S221" s="34">
        <v>173.031418</v>
      </c>
      <c r="T221" s="34">
        <v>63.578010999999996</v>
      </c>
      <c r="U221" s="34">
        <v>163.266876</v>
      </c>
    </row>
    <row r="222" spans="1:21" x14ac:dyDescent="0.15">
      <c r="A222" s="6">
        <v>42389</v>
      </c>
      <c r="B222" s="34">
        <v>166.126892</v>
      </c>
      <c r="C222" s="34">
        <v>84.550003000000004</v>
      </c>
      <c r="D222" s="34">
        <v>53.343902999999997</v>
      </c>
      <c r="E222" s="34">
        <v>27.401351999999999</v>
      </c>
      <c r="F222" s="34">
        <v>82.829971</v>
      </c>
      <c r="G222" s="34">
        <v>257.00683600000002</v>
      </c>
      <c r="H222" s="34">
        <v>87.003326000000001</v>
      </c>
      <c r="I222" s="34">
        <v>223.00611900000001</v>
      </c>
      <c r="M222" s="6">
        <v>42020</v>
      </c>
      <c r="N222" s="34">
        <v>130.56358299999999</v>
      </c>
      <c r="O222" s="34">
        <v>61.144610999999998</v>
      </c>
      <c r="P222" s="34">
        <v>45.609504999999999</v>
      </c>
      <c r="Q222" s="34">
        <v>23.959045</v>
      </c>
      <c r="R222" s="34">
        <v>75.476776000000001</v>
      </c>
      <c r="S222" s="34">
        <v>170.49591100000001</v>
      </c>
      <c r="T222" s="34">
        <v>62.845855999999998</v>
      </c>
      <c r="U222" s="34">
        <v>161.666336</v>
      </c>
    </row>
    <row r="223" spans="1:21" x14ac:dyDescent="0.15">
      <c r="A223" s="6">
        <v>42385</v>
      </c>
      <c r="B223" s="34">
        <v>166.48202499999999</v>
      </c>
      <c r="C223" s="34">
        <v>85.75</v>
      </c>
      <c r="D223" s="34">
        <v>53.954563</v>
      </c>
      <c r="E223" s="34">
        <v>28.068462</v>
      </c>
      <c r="F223" s="34">
        <v>82.624260000000007</v>
      </c>
      <c r="G223" s="34">
        <v>257.38354500000003</v>
      </c>
      <c r="H223" s="34">
        <v>86.634804000000003</v>
      </c>
      <c r="I223" s="34">
        <v>222.41841099999999</v>
      </c>
      <c r="M223" s="6">
        <v>42019</v>
      </c>
      <c r="N223" s="34">
        <v>129.51831100000001</v>
      </c>
      <c r="O223" s="34">
        <v>60.662022</v>
      </c>
      <c r="P223" s="34">
        <v>45.466492000000002</v>
      </c>
      <c r="Q223" s="34">
        <v>23.862788999999999</v>
      </c>
      <c r="R223" s="34">
        <v>75.562545999999998</v>
      </c>
      <c r="S223" s="34">
        <v>169.20367400000001</v>
      </c>
      <c r="T223" s="34">
        <v>62.341262999999998</v>
      </c>
      <c r="U223" s="34">
        <v>160.40168800000001</v>
      </c>
    </row>
    <row r="224" spans="1:21" x14ac:dyDescent="0.15">
      <c r="A224" s="6">
        <v>42384</v>
      </c>
      <c r="B224" s="34">
        <v>166.06770299999999</v>
      </c>
      <c r="C224" s="34">
        <v>86.839995999999999</v>
      </c>
      <c r="D224" s="34">
        <v>53.796973999999999</v>
      </c>
      <c r="E224" s="34">
        <v>27.919108999999999</v>
      </c>
      <c r="F224" s="34">
        <v>82.634071000000006</v>
      </c>
      <c r="G224" s="34">
        <v>255.866806</v>
      </c>
      <c r="H224" s="34">
        <v>86.425621000000007</v>
      </c>
      <c r="I224" s="34">
        <v>222.518021</v>
      </c>
      <c r="M224" s="6">
        <v>42018</v>
      </c>
      <c r="N224" s="34">
        <v>129.15051299999999</v>
      </c>
      <c r="O224" s="34">
        <v>60.488284999999998</v>
      </c>
      <c r="P224" s="34">
        <v>45.237685999999997</v>
      </c>
      <c r="Q224" s="34">
        <v>23.631762999999999</v>
      </c>
      <c r="R224" s="34">
        <v>75.533935999999997</v>
      </c>
      <c r="S224" s="34">
        <v>169.027466</v>
      </c>
      <c r="T224" s="34">
        <v>62.519356000000002</v>
      </c>
      <c r="U224" s="34">
        <v>160.43132</v>
      </c>
    </row>
    <row r="225" spans="1:21" x14ac:dyDescent="0.15">
      <c r="A225" s="6">
        <v>42383</v>
      </c>
      <c r="B225" s="34">
        <v>164.65701300000001</v>
      </c>
      <c r="C225" s="34">
        <v>86.589995999999999</v>
      </c>
      <c r="D225" s="34">
        <v>53.481796000000003</v>
      </c>
      <c r="E225" s="34">
        <v>27.789669</v>
      </c>
      <c r="F225" s="34">
        <v>82.683043999999995</v>
      </c>
      <c r="G225" s="34">
        <v>252.40696700000001</v>
      </c>
      <c r="H225" s="34">
        <v>86.007285999999993</v>
      </c>
      <c r="I225" s="34">
        <v>221.422256</v>
      </c>
      <c r="M225" s="6">
        <v>42017</v>
      </c>
      <c r="N225" s="34">
        <v>127.75681299999999</v>
      </c>
      <c r="O225" s="34">
        <v>59.831963000000002</v>
      </c>
      <c r="P225" s="34">
        <v>44.961207999999999</v>
      </c>
      <c r="Q225" s="34">
        <v>23.468122000000001</v>
      </c>
      <c r="R225" s="34">
        <v>75.524422000000001</v>
      </c>
      <c r="S225" s="34">
        <v>166.57028199999999</v>
      </c>
      <c r="T225" s="34">
        <v>61.589336000000003</v>
      </c>
      <c r="U225" s="34">
        <v>157.358643</v>
      </c>
    </row>
    <row r="226" spans="1:21" x14ac:dyDescent="0.15">
      <c r="A226" s="6">
        <v>42382</v>
      </c>
      <c r="B226" s="34">
        <v>164.252533</v>
      </c>
      <c r="C226" s="34">
        <v>85.68</v>
      </c>
      <c r="D226" s="34">
        <v>53.609836999999999</v>
      </c>
      <c r="E226" s="34">
        <v>27.958936999999999</v>
      </c>
      <c r="F226" s="34">
        <v>82.555695</v>
      </c>
      <c r="G226" s="34">
        <v>252.198792</v>
      </c>
      <c r="H226" s="34">
        <v>85.120827000000006</v>
      </c>
      <c r="I226" s="34">
        <v>219.320404</v>
      </c>
      <c r="M226" s="6">
        <v>42014</v>
      </c>
      <c r="N226" s="34">
        <v>128.569794</v>
      </c>
      <c r="O226" s="34">
        <v>60.198734000000002</v>
      </c>
      <c r="P226" s="34">
        <v>45.256756000000003</v>
      </c>
      <c r="Q226" s="34">
        <v>23.622140999999999</v>
      </c>
      <c r="R226" s="34">
        <v>75.591117999999994</v>
      </c>
      <c r="S226" s="34">
        <v>168.234512</v>
      </c>
      <c r="T226" s="34">
        <v>62.400630999999997</v>
      </c>
      <c r="U226" s="34">
        <v>158.76158100000001</v>
      </c>
    </row>
    <row r="227" spans="1:21" x14ac:dyDescent="0.15">
      <c r="A227" s="6">
        <v>42381</v>
      </c>
      <c r="B227" s="34">
        <v>164.34132399999999</v>
      </c>
      <c r="C227" s="34">
        <v>86.160004000000001</v>
      </c>
      <c r="D227" s="34">
        <v>53.619686000000002</v>
      </c>
      <c r="E227" s="34">
        <v>28.098331000000002</v>
      </c>
      <c r="F227" s="34">
        <v>82.438156000000006</v>
      </c>
      <c r="G227" s="34">
        <v>253.54702800000001</v>
      </c>
      <c r="H227" s="34">
        <v>85.618835000000004</v>
      </c>
      <c r="I227" s="34">
        <v>219.23075900000001</v>
      </c>
      <c r="M227" s="6">
        <v>42013</v>
      </c>
      <c r="N227" s="34">
        <v>128.54077100000001</v>
      </c>
      <c r="O227" s="34">
        <v>60.198734000000002</v>
      </c>
      <c r="P227" s="34">
        <v>45.476031999999996</v>
      </c>
      <c r="Q227" s="34">
        <v>23.766528999999998</v>
      </c>
      <c r="R227" s="34">
        <v>75.438652000000005</v>
      </c>
      <c r="S227" s="34">
        <v>168.332413</v>
      </c>
      <c r="T227" s="34">
        <v>62.430309000000001</v>
      </c>
      <c r="U227" s="34">
        <v>159.34451300000001</v>
      </c>
    </row>
    <row r="228" spans="1:21" x14ac:dyDescent="0.15">
      <c r="A228" s="6">
        <v>42378</v>
      </c>
      <c r="B228" s="34">
        <v>163.22657799999999</v>
      </c>
      <c r="C228" s="34">
        <v>85.739998</v>
      </c>
      <c r="D228" s="34">
        <v>53.206017000000003</v>
      </c>
      <c r="E228" s="34">
        <v>27.739885000000001</v>
      </c>
      <c r="F228" s="34">
        <v>82.487137000000004</v>
      </c>
      <c r="G228" s="34">
        <v>250.19628900000001</v>
      </c>
      <c r="H228" s="34">
        <v>85.778214000000006</v>
      </c>
      <c r="I228" s="34">
        <v>220.097397</v>
      </c>
      <c r="M228" s="6">
        <v>42012</v>
      </c>
      <c r="N228" s="34">
        <v>127.911659</v>
      </c>
      <c r="O228" s="34">
        <v>59.928477999999998</v>
      </c>
      <c r="P228" s="34">
        <v>45.323493999999997</v>
      </c>
      <c r="Q228" s="34">
        <v>23.602888</v>
      </c>
      <c r="R228" s="34">
        <v>75.591117999999994</v>
      </c>
      <c r="S228" s="34">
        <v>167.54924</v>
      </c>
      <c r="T228" s="34">
        <v>62.004879000000003</v>
      </c>
      <c r="U228" s="34">
        <v>158.89004499999999</v>
      </c>
    </row>
    <row r="229" spans="1:21" x14ac:dyDescent="0.15">
      <c r="A229" s="6">
        <v>42377</v>
      </c>
      <c r="B229" s="34">
        <v>163.70008899999999</v>
      </c>
      <c r="C229" s="34">
        <v>86.43</v>
      </c>
      <c r="D229" s="34">
        <v>53.324207000000001</v>
      </c>
      <c r="E229" s="34">
        <v>27.63036</v>
      </c>
      <c r="F229" s="34">
        <v>82.349997999999999</v>
      </c>
      <c r="G229" s="34">
        <v>250.741501</v>
      </c>
      <c r="H229" s="34">
        <v>84.503287999999998</v>
      </c>
      <c r="I229" s="34">
        <v>217.58711199999999</v>
      </c>
      <c r="M229" s="6">
        <v>42011</v>
      </c>
      <c r="N229" s="34">
        <v>127.311577</v>
      </c>
      <c r="O229" s="34">
        <v>59.609969999999997</v>
      </c>
      <c r="P229" s="34">
        <v>44.722866000000003</v>
      </c>
      <c r="Q229" s="34">
        <v>23.237099000000001</v>
      </c>
      <c r="R229" s="34">
        <v>75.486328</v>
      </c>
      <c r="S229" s="34">
        <v>165.48361199999999</v>
      </c>
      <c r="T229" s="34">
        <v>61.193576999999998</v>
      </c>
      <c r="U229" s="34">
        <v>157.605637</v>
      </c>
    </row>
    <row r="230" spans="1:21" x14ac:dyDescent="0.15">
      <c r="A230" s="6">
        <v>42376</v>
      </c>
      <c r="B230" s="34">
        <v>162.68400600000001</v>
      </c>
      <c r="C230" s="34">
        <v>87.709998999999996</v>
      </c>
      <c r="D230" s="34">
        <v>53.087822000000003</v>
      </c>
      <c r="E230" s="34">
        <v>27.441177</v>
      </c>
      <c r="F230" s="34">
        <v>82.252044999999995</v>
      </c>
      <c r="G230" s="34">
        <v>247.955826</v>
      </c>
      <c r="H230" s="34">
        <v>84.762253000000001</v>
      </c>
      <c r="I230" s="34">
        <v>218.14497399999999</v>
      </c>
      <c r="M230" s="6">
        <v>42010</v>
      </c>
      <c r="N230" s="34">
        <v>126.01467100000001</v>
      </c>
      <c r="O230" s="34">
        <v>59.001904000000003</v>
      </c>
      <c r="P230" s="34">
        <v>44.446381000000002</v>
      </c>
      <c r="Q230" s="34">
        <v>23.121590000000001</v>
      </c>
      <c r="R230" s="34">
        <v>75.581588999999994</v>
      </c>
      <c r="S230" s="34">
        <v>163.907501</v>
      </c>
      <c r="T230" s="34">
        <v>60.679104000000002</v>
      </c>
      <c r="U230" s="34">
        <v>156.19279499999999</v>
      </c>
    </row>
    <row r="231" spans="1:21" x14ac:dyDescent="0.15">
      <c r="A231" s="6">
        <v>42375</v>
      </c>
      <c r="B231" s="34">
        <v>161.88493299999999</v>
      </c>
      <c r="C231" s="34">
        <v>87.720000999999996</v>
      </c>
      <c r="D231" s="34">
        <v>52.959781999999997</v>
      </c>
      <c r="E231" s="34">
        <v>27.311738999999999</v>
      </c>
      <c r="F231" s="34">
        <v>82.379395000000002</v>
      </c>
      <c r="G231" s="34">
        <v>245.36842300000001</v>
      </c>
      <c r="H231" s="34">
        <v>84.194519</v>
      </c>
      <c r="I231" s="34">
        <v>216.31205700000001</v>
      </c>
      <c r="M231" s="6">
        <v>42007</v>
      </c>
      <c r="N231" s="34">
        <v>124.75644699999999</v>
      </c>
      <c r="O231" s="34">
        <v>58.480697999999997</v>
      </c>
      <c r="P231" s="34">
        <v>44.303387000000001</v>
      </c>
      <c r="Q231" s="34">
        <v>23.092708999999999</v>
      </c>
      <c r="R231" s="34">
        <v>75.695946000000006</v>
      </c>
      <c r="S231" s="34">
        <v>162.096405</v>
      </c>
      <c r="T231" s="34">
        <v>59.452255000000001</v>
      </c>
      <c r="U231" s="34">
        <v>154.355118</v>
      </c>
    </row>
    <row r="232" spans="1:21" x14ac:dyDescent="0.15">
      <c r="A232" s="6">
        <v>42374</v>
      </c>
      <c r="B232" s="34">
        <v>162.26968400000001</v>
      </c>
      <c r="C232" s="34">
        <v>88.050003000000004</v>
      </c>
      <c r="D232" s="34">
        <v>53.038573999999997</v>
      </c>
      <c r="E232" s="34">
        <v>27.331654</v>
      </c>
      <c r="F232" s="34">
        <v>82.447945000000004</v>
      </c>
      <c r="G232" s="34">
        <v>245.39814799999999</v>
      </c>
      <c r="H232" s="34">
        <v>83.567024000000004</v>
      </c>
      <c r="I232" s="34">
        <v>214.69830300000001</v>
      </c>
      <c r="M232" s="6">
        <v>42006</v>
      </c>
      <c r="N232" s="34">
        <v>120.759216</v>
      </c>
      <c r="O232" s="34">
        <v>56.540672000000001</v>
      </c>
      <c r="P232" s="34">
        <v>42.978183999999999</v>
      </c>
      <c r="Q232" s="34">
        <v>22.380388</v>
      </c>
      <c r="R232" s="34">
        <v>75.924651999999995</v>
      </c>
      <c r="S232" s="34">
        <v>155.34158300000001</v>
      </c>
      <c r="T232" s="34">
        <v>56.563248000000002</v>
      </c>
      <c r="U232" s="34">
        <v>148.022064</v>
      </c>
    </row>
    <row r="233" spans="1:21" x14ac:dyDescent="0.15">
      <c r="A233" s="6">
        <v>42371</v>
      </c>
      <c r="B233" s="34">
        <v>161.71722399999999</v>
      </c>
      <c r="C233" s="34">
        <v>87.580001999999993</v>
      </c>
      <c r="D233" s="34">
        <v>52.940086000000001</v>
      </c>
      <c r="E233" s="34">
        <v>27.441177</v>
      </c>
      <c r="F233" s="34">
        <v>82.545897999999994</v>
      </c>
      <c r="G233" s="34">
        <v>244.585251</v>
      </c>
      <c r="H233" s="34">
        <v>82.889708999999996</v>
      </c>
      <c r="I233" s="34">
        <v>214.728195</v>
      </c>
      <c r="M233" s="6">
        <v>42005</v>
      </c>
      <c r="N233" s="34">
        <v>123.62406900000001</v>
      </c>
      <c r="O233" s="34">
        <v>57.86298</v>
      </c>
      <c r="P233" s="34">
        <v>43.407207</v>
      </c>
      <c r="Q233" s="34">
        <v>22.726922999999999</v>
      </c>
      <c r="R233" s="34">
        <v>75.629249999999999</v>
      </c>
      <c r="S233" s="34">
        <v>154.83000000000001</v>
      </c>
      <c r="T233" s="34">
        <v>55.537999999999997</v>
      </c>
      <c r="U233" s="34">
        <v>153.021332</v>
      </c>
    </row>
    <row r="234" spans="1:21" x14ac:dyDescent="0.15">
      <c r="A234" s="24"/>
      <c r="B234" s="8"/>
      <c r="C234"/>
      <c r="E234"/>
      <c r="H234"/>
      <c r="I234"/>
      <c r="P234"/>
    </row>
    <row r="236" spans="1:21" x14ac:dyDescent="0.15">
      <c r="G236" s="7" t="s">
        <v>30</v>
      </c>
    </row>
    <row r="240" spans="1:21" x14ac:dyDescent="0.15">
      <c r="A240" s="4" t="s">
        <v>0</v>
      </c>
      <c r="B240" s="4" t="str">
        <f t="shared" ref="B240:I240" si="0">B2</f>
        <v>VTI</v>
      </c>
      <c r="C240" s="4" t="str">
        <f t="shared" si="0"/>
        <v>SCHB</v>
      </c>
      <c r="D240" s="4" t="str">
        <f t="shared" si="0"/>
        <v>VEU</v>
      </c>
      <c r="E240" s="4" t="str">
        <f t="shared" si="0"/>
        <v>SCHE</v>
      </c>
      <c r="F240" s="4" t="str">
        <f t="shared" si="0"/>
        <v>BND</v>
      </c>
      <c r="G240" s="4" t="str">
        <f t="shared" si="0"/>
        <v>VGT</v>
      </c>
      <c r="H240" s="4" t="str">
        <f t="shared" si="0"/>
        <v>XNTK</v>
      </c>
      <c r="I240" s="4" t="str">
        <f t="shared" si="0"/>
        <v>QQQ</v>
      </c>
      <c r="M240" s="4" t="s">
        <v>0</v>
      </c>
      <c r="N240" s="4" t="str">
        <f t="shared" ref="N240:U240" si="1">N2</f>
        <v>VTI</v>
      </c>
      <c r="O240" s="4" t="str">
        <f t="shared" si="1"/>
        <v>SCHB</v>
      </c>
      <c r="P240" s="4" t="str">
        <f t="shared" si="1"/>
        <v>VEU</v>
      </c>
      <c r="Q240" s="4" t="str">
        <f t="shared" si="1"/>
        <v>SCHE</v>
      </c>
      <c r="R240" s="4" t="str">
        <f t="shared" si="1"/>
        <v>BND</v>
      </c>
      <c r="S240" s="4" t="str">
        <f t="shared" si="1"/>
        <v>VGT</v>
      </c>
      <c r="T240" s="4" t="str">
        <f t="shared" si="1"/>
        <v>XNTK</v>
      </c>
      <c r="U240" s="4" t="str">
        <f t="shared" si="1"/>
        <v>QQQ</v>
      </c>
    </row>
    <row r="241" spans="1:21" x14ac:dyDescent="0.15">
      <c r="A241" s="28">
        <v>42704</v>
      </c>
      <c r="B241" s="10">
        <f t="shared" ref="B241:I250" si="2">(B3-B4)/B4</f>
        <v>1.2694215522670886E-2</v>
      </c>
      <c r="C241" s="10">
        <f t="shared" si="2"/>
        <v>6.7516175791680656E-3</v>
      </c>
      <c r="D241" s="10">
        <f t="shared" si="2"/>
        <v>2.1926707798826411E-2</v>
      </c>
      <c r="E241" s="10">
        <f t="shared" si="2"/>
        <v>1.9694396614791228E-2</v>
      </c>
      <c r="F241" s="10">
        <f t="shared" si="2"/>
        <v>-3.0221512898004569E-3</v>
      </c>
      <c r="G241" s="10">
        <f t="shared" si="2"/>
        <v>8.2903352153828637E-3</v>
      </c>
      <c r="H241" s="10">
        <f t="shared" si="2"/>
        <v>-4.3203128491620668E-3</v>
      </c>
      <c r="I241" s="10">
        <f t="shared" si="2"/>
        <v>1.2852270861630829E-3</v>
      </c>
      <c r="M241" s="28">
        <v>42336</v>
      </c>
      <c r="N241" s="10">
        <f t="shared" ref="N241:U250" si="3">(N3-N4)/N4</f>
        <v>-4.4792843584099016E-3</v>
      </c>
      <c r="O241" s="10">
        <f t="shared" si="3"/>
        <v>-3.8375822119911447E-3</v>
      </c>
      <c r="P241" s="10">
        <f t="shared" si="3"/>
        <v>-9.1185949615615724E-3</v>
      </c>
      <c r="Q241" s="10">
        <f t="shared" si="3"/>
        <v>-1.1282430041067219E-2</v>
      </c>
      <c r="R241" s="10">
        <f t="shared" si="3"/>
        <v>0</v>
      </c>
      <c r="S241" s="10">
        <f t="shared" si="3"/>
        <v>-4.2167454450909901E-3</v>
      </c>
      <c r="T241" s="10">
        <f t="shared" si="3"/>
        <v>-5.4664966136187491E-3</v>
      </c>
      <c r="U241" s="10">
        <f t="shared" si="3"/>
        <v>-4.5621185566745211E-3</v>
      </c>
    </row>
    <row r="242" spans="1:21" x14ac:dyDescent="0.15">
      <c r="A242" s="28">
        <v>42703</v>
      </c>
      <c r="B242" s="10">
        <f t="shared" si="2"/>
        <v>-7.8647893243358764E-3</v>
      </c>
      <c r="C242" s="10">
        <f t="shared" si="2"/>
        <v>-3.8801009064114065E-3</v>
      </c>
      <c r="D242" s="10">
        <f t="shared" si="2"/>
        <v>-2.2659423853855554E-2</v>
      </c>
      <c r="E242" s="10">
        <f t="shared" si="2"/>
        <v>-2.483443626376039E-2</v>
      </c>
      <c r="F242" s="10">
        <f t="shared" si="2"/>
        <v>1.3579032932202425E-3</v>
      </c>
      <c r="G242" s="10">
        <f t="shared" si="2"/>
        <v>6.7248822447373412E-3</v>
      </c>
      <c r="H242" s="10">
        <f t="shared" si="2"/>
        <v>1.5276443024319537E-2</v>
      </c>
      <c r="I242" s="10">
        <f t="shared" si="2"/>
        <v>1.2816220759899502E-2</v>
      </c>
      <c r="M242" s="28">
        <v>42334</v>
      </c>
      <c r="N242" s="10">
        <f t="shared" si="3"/>
        <v>4.7506827714493072E-3</v>
      </c>
      <c r="O242" s="10">
        <f t="shared" si="3"/>
        <v>4.3860780960311629E-3</v>
      </c>
      <c r="P242" s="10">
        <f t="shared" si="3"/>
        <v>2.2849847236141672E-3</v>
      </c>
      <c r="Q242" s="10">
        <f t="shared" si="3"/>
        <v>1.5066838730229285E-3</v>
      </c>
      <c r="R242" s="10">
        <f t="shared" si="3"/>
        <v>-1.5401947929566105E-3</v>
      </c>
      <c r="S242" s="10">
        <f t="shared" si="3"/>
        <v>6.1945630560887588E-3</v>
      </c>
      <c r="T242" s="10">
        <f t="shared" si="3"/>
        <v>5.7537304189521059E-3</v>
      </c>
      <c r="U242" s="10">
        <f t="shared" si="3"/>
        <v>6.9888355571225622E-3</v>
      </c>
    </row>
    <row r="243" spans="1:21" x14ac:dyDescent="0.15">
      <c r="A243" s="28">
        <v>42700</v>
      </c>
      <c r="B243" s="10">
        <f t="shared" si="2"/>
        <v>3.5195658378931985E-3</v>
      </c>
      <c r="C243" s="10">
        <f t="shared" si="2"/>
        <v>2.7233818736769832E-3</v>
      </c>
      <c r="D243" s="10">
        <f t="shared" si="2"/>
        <v>7.6106194690265441E-3</v>
      </c>
      <c r="E243" s="10">
        <f t="shared" si="2"/>
        <v>8.0107479309328572E-3</v>
      </c>
      <c r="F243" s="10">
        <f t="shared" si="2"/>
        <v>2.1547409264175933E-3</v>
      </c>
      <c r="G243" s="10">
        <f t="shared" si="2"/>
        <v>7.409813963382441E-3</v>
      </c>
      <c r="H243" s="10">
        <f t="shared" si="2"/>
        <v>-1.6610117401512387E-3</v>
      </c>
      <c r="I243" s="10">
        <f t="shared" si="2"/>
        <v>2.0400153158751928E-3</v>
      </c>
      <c r="M243" s="28">
        <v>42333</v>
      </c>
      <c r="N243" s="10">
        <f t="shared" si="3"/>
        <v>2.1298000047678158E-3</v>
      </c>
      <c r="O243" s="10">
        <f t="shared" si="3"/>
        <v>2.2643477391560002E-3</v>
      </c>
      <c r="P243" s="10">
        <f t="shared" si="3"/>
        <v>-3.8079971651970617E-4</v>
      </c>
      <c r="Q243" s="10">
        <f t="shared" si="3"/>
        <v>-3.3783727484571592E-3</v>
      </c>
      <c r="R243" s="10">
        <f t="shared" si="3"/>
        <v>1.6612874035115673E-3</v>
      </c>
      <c r="S243" s="10">
        <f t="shared" si="3"/>
        <v>5.5187599342476775E-4</v>
      </c>
      <c r="T243" s="10">
        <f t="shared" si="3"/>
        <v>5.1174673419012481E-4</v>
      </c>
      <c r="U243" s="10">
        <f t="shared" si="3"/>
        <v>1.9097564566286059E-3</v>
      </c>
    </row>
    <row r="244" spans="1:21" x14ac:dyDescent="0.15">
      <c r="A244" s="28">
        <v>42698</v>
      </c>
      <c r="B244" s="10">
        <f t="shared" si="2"/>
        <v>-3.7311158106753927E-4</v>
      </c>
      <c r="C244" s="10">
        <f t="shared" si="2"/>
        <v>-4.3898090618055483E-3</v>
      </c>
      <c r="D244" s="10">
        <f t="shared" si="2"/>
        <v>-3.1757233592095927E-3</v>
      </c>
      <c r="E244" s="10">
        <f t="shared" si="2"/>
        <v>-4.9817999009698017E-3</v>
      </c>
      <c r="F244" s="10">
        <f t="shared" si="2"/>
        <v>-4.5346459782358132E-4</v>
      </c>
      <c r="G244" s="10">
        <f t="shared" si="2"/>
        <v>4.6794560070594401E-3</v>
      </c>
      <c r="H244" s="10">
        <f t="shared" si="2"/>
        <v>1.2459791414015077E-2</v>
      </c>
      <c r="I244" s="10">
        <f t="shared" si="2"/>
        <v>9.2142939422652278E-3</v>
      </c>
      <c r="M244" s="28">
        <v>42332</v>
      </c>
      <c r="N244" s="10">
        <f t="shared" si="3"/>
        <v>9.4852569051378198E-3</v>
      </c>
      <c r="O244" s="10">
        <f t="shared" si="3"/>
        <v>9.4124232917424059E-3</v>
      </c>
      <c r="P244" s="10">
        <f t="shared" si="3"/>
        <v>8.2518185298715314E-3</v>
      </c>
      <c r="Q244" s="10">
        <f t="shared" si="3"/>
        <v>8.7087508180555481E-3</v>
      </c>
      <c r="R244" s="10">
        <f t="shared" si="3"/>
        <v>9.5025614342922544E-4</v>
      </c>
      <c r="S244" s="10">
        <f t="shared" si="3"/>
        <v>1.4688740148362089E-2</v>
      </c>
      <c r="T244" s="10">
        <f t="shared" si="3"/>
        <v>1.5194690194191753E-2</v>
      </c>
      <c r="U244" s="10">
        <f t="shared" si="3"/>
        <v>1.1841568699315786E-2</v>
      </c>
    </row>
    <row r="245" spans="1:21" x14ac:dyDescent="0.15">
      <c r="A245" s="28">
        <v>42697</v>
      </c>
      <c r="B245" s="10">
        <f t="shared" si="2"/>
        <v>1.5482055226158364E-2</v>
      </c>
      <c r="C245" s="10">
        <f t="shared" si="2"/>
        <v>-6.6693538671315795E-3</v>
      </c>
      <c r="D245" s="10">
        <f t="shared" si="2"/>
        <v>1.5224753171242934E-2</v>
      </c>
      <c r="E245" s="10">
        <f t="shared" si="2"/>
        <v>1.2441190316072699E-2</v>
      </c>
      <c r="F245" s="10">
        <f t="shared" si="2"/>
        <v>-1.0191081068726667E-3</v>
      </c>
      <c r="G245" s="10">
        <f t="shared" si="2"/>
        <v>1.1868208457391819E-2</v>
      </c>
      <c r="H245" s="10">
        <f t="shared" si="2"/>
        <v>5.3024050832856931E-3</v>
      </c>
      <c r="I245" s="10">
        <f t="shared" si="2"/>
        <v>6.1466295169399967E-3</v>
      </c>
      <c r="M245" s="28">
        <v>42329</v>
      </c>
      <c r="N245" s="10">
        <f t="shared" si="3"/>
        <v>2.218147284850488E-3</v>
      </c>
      <c r="O245" s="10">
        <f t="shared" si="3"/>
        <v>2.1560484034912381E-3</v>
      </c>
      <c r="P245" s="10">
        <f t="shared" si="3"/>
        <v>1.5376165814678735E-3</v>
      </c>
      <c r="Q245" s="10">
        <f t="shared" si="3"/>
        <v>3.7886981117387627E-4</v>
      </c>
      <c r="R245" s="10">
        <f t="shared" si="3"/>
        <v>5.9403595070180604E-4</v>
      </c>
      <c r="S245" s="10">
        <f t="shared" si="3"/>
        <v>-2.5835278115611597E-4</v>
      </c>
      <c r="T245" s="10">
        <f t="shared" si="3"/>
        <v>-2.7198537250765361E-3</v>
      </c>
      <c r="U245" s="10">
        <f t="shared" si="3"/>
        <v>6.4456044696953817E-4</v>
      </c>
    </row>
    <row r="246" spans="1:21" x14ac:dyDescent="0.15">
      <c r="A246" s="28">
        <v>42696</v>
      </c>
      <c r="B246" s="10">
        <f t="shared" si="2"/>
        <v>8.1864325314944617E-3</v>
      </c>
      <c r="C246" s="10">
        <f t="shared" si="2"/>
        <v>3.0876424504736135E-3</v>
      </c>
      <c r="D246" s="10">
        <f t="shared" si="2"/>
        <v>7.1699227967398195E-4</v>
      </c>
      <c r="E246" s="10">
        <f t="shared" si="2"/>
        <v>1.6840349719085454E-3</v>
      </c>
      <c r="F246" s="10">
        <f t="shared" si="2"/>
        <v>-7.9201311692038325E-4</v>
      </c>
      <c r="G246" s="10">
        <f t="shared" si="2"/>
        <v>6.460665189246186E-4</v>
      </c>
      <c r="H246" s="10">
        <f t="shared" si="2"/>
        <v>1.6164352899646333E-2</v>
      </c>
      <c r="I246" s="10">
        <f t="shared" si="2"/>
        <v>1.4050021657941714E-2</v>
      </c>
      <c r="M246" s="28">
        <v>42328</v>
      </c>
      <c r="N246" s="10">
        <f t="shared" si="3"/>
        <v>-2.5286006749944715E-3</v>
      </c>
      <c r="O246" s="10">
        <f t="shared" si="3"/>
        <v>-2.4197008004067442E-3</v>
      </c>
      <c r="P246" s="10">
        <f t="shared" si="3"/>
        <v>-1.1519135894574517E-3</v>
      </c>
      <c r="Q246" s="10">
        <f t="shared" si="3"/>
        <v>3.7889599760640441E-4</v>
      </c>
      <c r="R246" s="10">
        <f t="shared" si="3"/>
        <v>-1.6608107217953906E-3</v>
      </c>
      <c r="S246" s="10">
        <f t="shared" si="3"/>
        <v>-5.439517780423688E-3</v>
      </c>
      <c r="T246" s="10">
        <f t="shared" si="3"/>
        <v>-2.5836079755935551E-3</v>
      </c>
      <c r="U246" s="10">
        <f t="shared" si="3"/>
        <v>-2.2259268055206277E-3</v>
      </c>
    </row>
    <row r="247" spans="1:21" x14ac:dyDescent="0.15">
      <c r="A247" s="28">
        <v>42693</v>
      </c>
      <c r="B247" s="10">
        <f t="shared" si="2"/>
        <v>-5.2660207155160611E-3</v>
      </c>
      <c r="C247" s="10">
        <f t="shared" si="2"/>
        <v>-7.5331118921627034E-3</v>
      </c>
      <c r="D247" s="10">
        <f t="shared" si="2"/>
        <v>3.9589886629475676E-3</v>
      </c>
      <c r="E247" s="10">
        <f t="shared" si="2"/>
        <v>5.7588414634146068E-3</v>
      </c>
      <c r="F247" s="10">
        <f t="shared" si="2"/>
        <v>9.059373522172816E-4</v>
      </c>
      <c r="G247" s="10">
        <f t="shared" si="2"/>
        <v>-8.0266281141839931E-3</v>
      </c>
      <c r="H247" s="10">
        <f t="shared" si="2"/>
        <v>1.1053165607037297E-2</v>
      </c>
      <c r="I247" s="10">
        <f t="shared" si="2"/>
        <v>3.447207048578466E-5</v>
      </c>
      <c r="M247" s="28">
        <v>42327</v>
      </c>
      <c r="N247" s="10">
        <f t="shared" si="3"/>
        <v>-3.1508559975317262E-3</v>
      </c>
      <c r="O247" s="10">
        <f t="shared" si="3"/>
        <v>-3.2157012169434051E-3</v>
      </c>
      <c r="P247" s="10">
        <f t="shared" si="3"/>
        <v>-6.2951910879254554E-3</v>
      </c>
      <c r="Q247" s="10">
        <f t="shared" si="3"/>
        <v>-4.1509062302864498E-3</v>
      </c>
      <c r="R247" s="10">
        <f t="shared" si="3"/>
        <v>2.7361354000105319E-3</v>
      </c>
      <c r="S247" s="10">
        <f t="shared" si="3"/>
        <v>-5.2405021796626183E-3</v>
      </c>
      <c r="T247" s="10">
        <f t="shared" si="3"/>
        <v>-5.1407559259017783E-3</v>
      </c>
      <c r="U247" s="10">
        <f t="shared" si="3"/>
        <v>-5.9990658381018722E-3</v>
      </c>
    </row>
    <row r="248" spans="1:21" x14ac:dyDescent="0.15">
      <c r="A248" s="28">
        <v>42692</v>
      </c>
      <c r="B248" s="10">
        <f t="shared" si="2"/>
        <v>5.5683155310525647E-3</v>
      </c>
      <c r="C248" s="10">
        <f t="shared" si="2"/>
        <v>7.6655637972449918E-4</v>
      </c>
      <c r="D248" s="10">
        <f t="shared" si="2"/>
        <v>4.8824774843124431E-3</v>
      </c>
      <c r="E248" s="10">
        <f t="shared" si="2"/>
        <v>2.376875980411656E-3</v>
      </c>
      <c r="F248" s="10">
        <f t="shared" si="2"/>
        <v>2.042679045575238E-3</v>
      </c>
      <c r="G248" s="10">
        <f t="shared" si="2"/>
        <v>1.095313061706513E-2</v>
      </c>
      <c r="H248" s="10">
        <f t="shared" si="2"/>
        <v>-8.1440330809091216E-3</v>
      </c>
      <c r="I248" s="10">
        <f t="shared" si="2"/>
        <v>-6.8404130439767936E-3</v>
      </c>
      <c r="M248" s="28">
        <v>42326</v>
      </c>
      <c r="N248" s="10">
        <f t="shared" si="3"/>
        <v>3.1526202802498605E-4</v>
      </c>
      <c r="O248" s="10">
        <f t="shared" si="3"/>
        <v>2.6796697019993787E-4</v>
      </c>
      <c r="P248" s="10">
        <f t="shared" si="3"/>
        <v>3.8148413093983918E-4</v>
      </c>
      <c r="Q248" s="10">
        <f t="shared" si="3"/>
        <v>3.7878768621491684E-3</v>
      </c>
      <c r="R248" s="10">
        <f t="shared" si="3"/>
        <v>1.0718304825654357E-3</v>
      </c>
      <c r="S248" s="10">
        <f t="shared" si="3"/>
        <v>3.2914547011278178E-3</v>
      </c>
      <c r="T248" s="10">
        <f t="shared" si="3"/>
        <v>2.3187884966983673E-3</v>
      </c>
      <c r="U248" s="10">
        <f t="shared" si="3"/>
        <v>1.4772840966073208E-3</v>
      </c>
    </row>
    <row r="249" spans="1:21" x14ac:dyDescent="0.15">
      <c r="A249" s="28">
        <v>42691</v>
      </c>
      <c r="B249" s="10">
        <f t="shared" si="2"/>
        <v>-1.0586615591371982E-2</v>
      </c>
      <c r="C249" s="10">
        <f t="shared" si="2"/>
        <v>-1.7856105715860994E-3</v>
      </c>
      <c r="D249" s="10">
        <f t="shared" si="2"/>
        <v>-4.1419053510157074E-3</v>
      </c>
      <c r="E249" s="10">
        <f t="shared" si="2"/>
        <v>-2.3712398373983488E-3</v>
      </c>
      <c r="F249" s="10">
        <f t="shared" si="2"/>
        <v>1.1361919877924901E-3</v>
      </c>
      <c r="G249" s="10">
        <f t="shared" si="2"/>
        <v>-1.0411590481581308E-2</v>
      </c>
      <c r="H249" s="10">
        <f t="shared" si="2"/>
        <v>1.2206665751215382E-2</v>
      </c>
      <c r="I249" s="10">
        <f t="shared" si="2"/>
        <v>7.8246875921902104E-3</v>
      </c>
      <c r="M249" s="28">
        <v>42325</v>
      </c>
      <c r="N249" s="10">
        <f t="shared" si="3"/>
        <v>5.6762277213619845E-4</v>
      </c>
      <c r="O249" s="10">
        <f t="shared" si="3"/>
        <v>4.0227666409991012E-4</v>
      </c>
      <c r="P249" s="10">
        <f t="shared" si="3"/>
        <v>-1.9063716364484394E-4</v>
      </c>
      <c r="Q249" s="10">
        <f t="shared" si="3"/>
        <v>-7.5704874396645427E-4</v>
      </c>
      <c r="R249" s="10">
        <f t="shared" si="3"/>
        <v>1.4312423843498554E-3</v>
      </c>
      <c r="S249" s="10">
        <f t="shared" si="3"/>
        <v>2.3566018237082698E-3</v>
      </c>
      <c r="T249" s="10">
        <f t="shared" si="3"/>
        <v>1.8067534396685428E-3</v>
      </c>
      <c r="U249" s="10">
        <f t="shared" si="3"/>
        <v>7.8854778450483459E-4</v>
      </c>
    </row>
    <row r="250" spans="1:21" x14ac:dyDescent="0.15">
      <c r="A250" s="28">
        <v>42690</v>
      </c>
      <c r="B250" s="10">
        <f t="shared" si="2"/>
        <v>-2.2634134755704105E-3</v>
      </c>
      <c r="C250" s="10">
        <f t="shared" si="2"/>
        <v>-9.1001937173320179E-3</v>
      </c>
      <c r="D250" s="10">
        <f t="shared" si="2"/>
        <v>-8.9965811804043822E-4</v>
      </c>
      <c r="E250" s="10">
        <f t="shared" si="2"/>
        <v>-2.0283975659228779E-3</v>
      </c>
      <c r="F250" s="10">
        <f t="shared" si="2"/>
        <v>1.7069805896871583E-3</v>
      </c>
      <c r="G250" s="10">
        <f t="shared" si="2"/>
        <v>-2.892233680725124E-3</v>
      </c>
      <c r="H250" s="10">
        <f t="shared" si="2"/>
        <v>5.9002233439677931E-3</v>
      </c>
      <c r="I250" s="10">
        <f t="shared" si="2"/>
        <v>-7.3904406244050423E-3</v>
      </c>
      <c r="M250" s="28">
        <v>42322</v>
      </c>
      <c r="N250" s="10">
        <f t="shared" si="3"/>
        <v>7.6261806488000126E-3</v>
      </c>
      <c r="O250" s="10">
        <f t="shared" si="3"/>
        <v>7.2933907762168359E-3</v>
      </c>
      <c r="P250" s="10">
        <f t="shared" si="3"/>
        <v>7.3034519166779504E-3</v>
      </c>
      <c r="Q250" s="10">
        <f t="shared" si="3"/>
        <v>6.8597839573510009E-3</v>
      </c>
      <c r="R250" s="10">
        <f t="shared" si="3"/>
        <v>-3.5793311734694965E-4</v>
      </c>
      <c r="S250" s="10">
        <f t="shared" si="3"/>
        <v>8.3383408596484146E-3</v>
      </c>
      <c r="T250" s="10">
        <f t="shared" si="3"/>
        <v>9.9046801456983639E-3</v>
      </c>
      <c r="U250" s="10">
        <f t="shared" si="3"/>
        <v>7.3476185753019278E-3</v>
      </c>
    </row>
    <row r="251" spans="1:21" x14ac:dyDescent="0.15">
      <c r="A251" s="28">
        <v>42689</v>
      </c>
      <c r="B251" s="10">
        <f t="shared" ref="B251:I260" si="4">(B13-B14)/B14</f>
        <v>1.2219020916794986E-2</v>
      </c>
      <c r="C251" s="10">
        <f t="shared" si="4"/>
        <v>-2.0180901618513237E-3</v>
      </c>
      <c r="D251" s="10">
        <f t="shared" si="4"/>
        <v>1.2017553241717174E-2</v>
      </c>
      <c r="E251" s="10">
        <f t="shared" si="4"/>
        <v>1.336070526342221E-2</v>
      </c>
      <c r="F251" s="10">
        <f t="shared" si="4"/>
        <v>5.6934409550576655E-4</v>
      </c>
      <c r="G251" s="10">
        <f t="shared" si="4"/>
        <v>9.8380179795806953E-3</v>
      </c>
      <c r="H251" s="10">
        <f t="shared" si="4"/>
        <v>6.5002567490550769E-3</v>
      </c>
      <c r="I251" s="10">
        <f t="shared" si="4"/>
        <v>-3.1719746314335267E-3</v>
      </c>
      <c r="M251" s="28">
        <v>42321</v>
      </c>
      <c r="N251" s="10">
        <f t="shared" ref="N251:U260" si="5">(N13-N14)/N14</f>
        <v>1.0180317131989428E-3</v>
      </c>
      <c r="O251" s="10">
        <f t="shared" si="5"/>
        <v>1.7587657740549432E-3</v>
      </c>
      <c r="P251" s="10">
        <f t="shared" si="5"/>
        <v>-1.5352559464677875E-3</v>
      </c>
      <c r="Q251" s="10">
        <f t="shared" si="5"/>
        <v>-3.809561117400236E-4</v>
      </c>
      <c r="R251" s="10">
        <f t="shared" si="5"/>
        <v>2.8695855814422034E-3</v>
      </c>
      <c r="S251" s="10">
        <f t="shared" si="5"/>
        <v>-1.2082020828651941E-3</v>
      </c>
      <c r="T251" s="10">
        <f t="shared" si="5"/>
        <v>0</v>
      </c>
      <c r="U251" s="10">
        <f t="shared" si="5"/>
        <v>-7.9378605410468156E-4</v>
      </c>
    </row>
    <row r="252" spans="1:21" x14ac:dyDescent="0.15">
      <c r="A252" s="28">
        <v>42686</v>
      </c>
      <c r="B252" s="10">
        <f t="shared" si="4"/>
        <v>1.4162492093452427E-2</v>
      </c>
      <c r="C252" s="10">
        <f t="shared" si="4"/>
        <v>1.8956165864941466E-3</v>
      </c>
      <c r="D252" s="10">
        <f t="shared" si="4"/>
        <v>1.4594439043147249E-2</v>
      </c>
      <c r="E252" s="10">
        <f t="shared" si="4"/>
        <v>1.0384285579241426E-2</v>
      </c>
      <c r="F252" s="10">
        <f t="shared" si="4"/>
        <v>3.4174145320053028E-4</v>
      </c>
      <c r="G252" s="10">
        <f t="shared" si="4"/>
        <v>7.8702875884697921E-3</v>
      </c>
      <c r="H252" s="10">
        <f t="shared" si="4"/>
        <v>7.0308955395327949E-3</v>
      </c>
      <c r="I252" s="10">
        <f t="shared" si="4"/>
        <v>7.8026296862420451E-3</v>
      </c>
      <c r="M252" s="28">
        <v>42320</v>
      </c>
      <c r="N252" s="10">
        <f t="shared" si="5"/>
        <v>4.454044108261712E-4</v>
      </c>
      <c r="O252" s="10">
        <f t="shared" si="5"/>
        <v>-1.3517881953018423E-4</v>
      </c>
      <c r="P252" s="10">
        <f t="shared" si="5"/>
        <v>-3.8233671478407915E-3</v>
      </c>
      <c r="Q252" s="10">
        <f t="shared" si="5"/>
        <v>-6.0583702172558309E-3</v>
      </c>
      <c r="R252" s="10">
        <f t="shared" si="5"/>
        <v>1.7965642008393801E-3</v>
      </c>
      <c r="S252" s="10">
        <f t="shared" si="5"/>
        <v>2.2489519397686361E-3</v>
      </c>
      <c r="T252" s="10">
        <f t="shared" si="5"/>
        <v>-1.4315049824498223E-3</v>
      </c>
      <c r="U252" s="10">
        <f t="shared" si="5"/>
        <v>2.4808317831923374E-4</v>
      </c>
    </row>
    <row r="253" spans="1:21" x14ac:dyDescent="0.15">
      <c r="A253" s="28">
        <v>42685</v>
      </c>
      <c r="B253" s="10">
        <f t="shared" si="4"/>
        <v>-9.8597886706813156E-3</v>
      </c>
      <c r="C253" s="10">
        <f t="shared" si="4"/>
        <v>-3.7901043424380746E-4</v>
      </c>
      <c r="D253" s="10">
        <f t="shared" si="4"/>
        <v>-1.2946735959153964E-2</v>
      </c>
      <c r="E253" s="10">
        <f t="shared" si="4"/>
        <v>-6.1919848641211125E-3</v>
      </c>
      <c r="F253" s="10">
        <f t="shared" si="4"/>
        <v>3.3143274954381507E-3</v>
      </c>
      <c r="G253" s="10">
        <f t="shared" si="4"/>
        <v>-7.7783893568718517E-3</v>
      </c>
      <c r="H253" s="10">
        <f t="shared" si="4"/>
        <v>1.0782552046766028E-2</v>
      </c>
      <c r="I253" s="10">
        <f t="shared" si="4"/>
        <v>8.7725348565715726E-3</v>
      </c>
      <c r="M253" s="28">
        <v>42319</v>
      </c>
      <c r="N253" s="10">
        <f t="shared" si="5"/>
        <v>1.7214155115092024E-3</v>
      </c>
      <c r="O253" s="10">
        <f t="shared" si="5"/>
        <v>2.0332326215734891E-3</v>
      </c>
      <c r="P253" s="10">
        <f t="shared" si="5"/>
        <v>-1.3364195246727592E-3</v>
      </c>
      <c r="Q253" s="10">
        <f t="shared" si="5"/>
        <v>-7.8887661593213098E-3</v>
      </c>
      <c r="R253" s="10">
        <f t="shared" si="5"/>
        <v>5.9927505499854903E-4</v>
      </c>
      <c r="S253" s="10">
        <f t="shared" si="5"/>
        <v>3.1671559116765945E-3</v>
      </c>
      <c r="T253" s="10">
        <f t="shared" si="5"/>
        <v>3.1331504546571686E-3</v>
      </c>
      <c r="U253" s="10">
        <f t="shared" si="5"/>
        <v>2.8860462010093834E-3</v>
      </c>
    </row>
    <row r="254" spans="1:21" x14ac:dyDescent="0.15">
      <c r="A254" s="28">
        <v>42684</v>
      </c>
      <c r="B254" s="10">
        <f t="shared" si="4"/>
        <v>8.1175218536091512E-3</v>
      </c>
      <c r="C254" s="10">
        <f t="shared" si="4"/>
        <v>-6.3120408625951484E-4</v>
      </c>
      <c r="D254" s="10">
        <f t="shared" si="4"/>
        <v>7.3475570783901583E-3</v>
      </c>
      <c r="E254" s="10">
        <f t="shared" si="4"/>
        <v>4.1450430347135378E-3</v>
      </c>
      <c r="F254" s="10">
        <f t="shared" si="4"/>
        <v>6.8613852637299899E-4</v>
      </c>
      <c r="G254" s="10">
        <f t="shared" si="4"/>
        <v>2.4440976377952828E-2</v>
      </c>
      <c r="H254" s="10">
        <f t="shared" si="4"/>
        <v>-6.250539715065514E-3</v>
      </c>
      <c r="I254" s="10">
        <f t="shared" si="4"/>
        <v>-4.6935945370792541E-3</v>
      </c>
      <c r="M254" s="28">
        <v>42318</v>
      </c>
      <c r="N254" s="10">
        <f t="shared" si="5"/>
        <v>-1.9725294363713958E-3</v>
      </c>
      <c r="O254" s="10">
        <f t="shared" si="5"/>
        <v>-1.4887685473989043E-3</v>
      </c>
      <c r="P254" s="10">
        <f t="shared" si="5"/>
        <v>-3.2349125091843999E-3</v>
      </c>
      <c r="Q254" s="10">
        <f t="shared" si="5"/>
        <v>-6.3457129884214635E-3</v>
      </c>
      <c r="R254" s="10">
        <f t="shared" si="5"/>
        <v>5.9954827799801273E-4</v>
      </c>
      <c r="S254" s="10">
        <f t="shared" si="5"/>
        <v>1.2597319198834668E-3</v>
      </c>
      <c r="T254" s="10">
        <f t="shared" si="5"/>
        <v>-1.1735591240322081E-3</v>
      </c>
      <c r="U254" s="10">
        <f t="shared" si="5"/>
        <v>-1.3416469354569983E-3</v>
      </c>
    </row>
    <row r="255" spans="1:21" x14ac:dyDescent="0.15">
      <c r="A255" s="28">
        <v>42683</v>
      </c>
      <c r="B255" s="10">
        <f t="shared" si="4"/>
        <v>-1.6539114706096635E-3</v>
      </c>
      <c r="C255" s="10">
        <f t="shared" si="4"/>
        <v>9.4303757774725633E-3</v>
      </c>
      <c r="D255" s="10">
        <f t="shared" si="4"/>
        <v>3.8723769131477669E-3</v>
      </c>
      <c r="E255" s="10">
        <f t="shared" si="4"/>
        <v>-1.2619338335607093E-2</v>
      </c>
      <c r="F255" s="10">
        <f t="shared" si="4"/>
        <v>-1.9404031320011947E-3</v>
      </c>
      <c r="G255" s="10">
        <f t="shared" si="4"/>
        <v>-2.0666291647145327E-2</v>
      </c>
      <c r="H255" s="10">
        <f t="shared" si="4"/>
        <v>2.6925667113418456E-2</v>
      </c>
      <c r="I255" s="10">
        <f t="shared" si="4"/>
        <v>2.2369616502699263E-2</v>
      </c>
      <c r="M255" s="28">
        <v>42315</v>
      </c>
      <c r="N255" s="10">
        <f t="shared" si="5"/>
        <v>2.8076400105711136E-3</v>
      </c>
      <c r="O255" s="10">
        <f t="shared" si="5"/>
        <v>2.4423550640628572E-3</v>
      </c>
      <c r="P255" s="10">
        <f t="shared" si="5"/>
        <v>-2.8463144810887716E-3</v>
      </c>
      <c r="Q255" s="10">
        <f t="shared" si="5"/>
        <v>-8.5121436002683678E-3</v>
      </c>
      <c r="R255" s="10">
        <f t="shared" si="5"/>
        <v>-9.582965521163422E-4</v>
      </c>
      <c r="S255" s="10">
        <f t="shared" si="5"/>
        <v>5.3718752722720442E-3</v>
      </c>
      <c r="T255" s="10">
        <f t="shared" si="5"/>
        <v>2.4837958500863165E-3</v>
      </c>
      <c r="U255" s="10">
        <f t="shared" si="5"/>
        <v>3.9914540691352446E-3</v>
      </c>
    </row>
    <row r="256" spans="1:21" x14ac:dyDescent="0.15">
      <c r="A256" s="28">
        <v>42682</v>
      </c>
      <c r="B256" s="10">
        <f t="shared" si="4"/>
        <v>1.1882204950412865E-2</v>
      </c>
      <c r="C256" s="10">
        <f t="shared" si="4"/>
        <v>1.513576367567108E-2</v>
      </c>
      <c r="D256" s="10">
        <f t="shared" si="4"/>
        <v>2.0896103556025988E-2</v>
      </c>
      <c r="E256" s="10">
        <f t="shared" si="4"/>
        <v>6.5225199630112845E-3</v>
      </c>
      <c r="F256" s="10">
        <f t="shared" si="4"/>
        <v>-4.6579706622906182E-3</v>
      </c>
      <c r="G256" s="10">
        <f t="shared" si="4"/>
        <v>-1.0438871412594954E-2</v>
      </c>
      <c r="H256" s="10">
        <f t="shared" si="4"/>
        <v>-2.8034346589440151E-2</v>
      </c>
      <c r="I256" s="10">
        <f t="shared" si="4"/>
        <v>-1.7914629999856276E-2</v>
      </c>
      <c r="M256" s="28">
        <v>42314</v>
      </c>
      <c r="N256" s="10">
        <f t="shared" si="5"/>
        <v>3.3932555363524724E-3</v>
      </c>
      <c r="O256" s="10">
        <f t="shared" si="5"/>
        <v>3.1303544052666372E-3</v>
      </c>
      <c r="P256" s="10">
        <f t="shared" si="5"/>
        <v>4.3833371456282345E-3</v>
      </c>
      <c r="Q256" s="10">
        <f t="shared" si="5"/>
        <v>7.8328589594397341E-3</v>
      </c>
      <c r="R256" s="10">
        <f t="shared" si="5"/>
        <v>-5.1253104678997807E-3</v>
      </c>
      <c r="S256" s="10">
        <f t="shared" si="5"/>
        <v>8.1010726026457414E-3</v>
      </c>
      <c r="T256" s="10">
        <f t="shared" si="5"/>
        <v>7.3740050662368072E-3</v>
      </c>
      <c r="U256" s="10">
        <f t="shared" si="5"/>
        <v>3.354021257293813E-3</v>
      </c>
    </row>
    <row r="257" spans="1:21" x14ac:dyDescent="0.15">
      <c r="A257" s="28">
        <v>42679</v>
      </c>
      <c r="B257" s="10">
        <f t="shared" si="4"/>
        <v>-5.0187341504746895E-4</v>
      </c>
      <c r="C257" s="10">
        <f t="shared" si="4"/>
        <v>-9.7360591240558628E-3</v>
      </c>
      <c r="D257" s="10">
        <f t="shared" si="4"/>
        <v>2.8317537694589907E-3</v>
      </c>
      <c r="E257" s="10">
        <f t="shared" si="4"/>
        <v>5.8701659485555129E-3</v>
      </c>
      <c r="F257" s="10">
        <f t="shared" si="4"/>
        <v>-2.2671413307912619E-3</v>
      </c>
      <c r="G257" s="10">
        <f t="shared" si="4"/>
        <v>4.6611130697127605E-3</v>
      </c>
      <c r="H257" s="10">
        <f t="shared" si="4"/>
        <v>-2.4733345917028519E-2</v>
      </c>
      <c r="I257" s="10">
        <f t="shared" si="4"/>
        <v>-2.0433757532013076E-2</v>
      </c>
      <c r="M257" s="28">
        <v>42313</v>
      </c>
      <c r="N257" s="10">
        <f t="shared" si="5"/>
        <v>-4.4795362320746568E-4</v>
      </c>
      <c r="O257" s="10">
        <f t="shared" si="5"/>
        <v>1.3624799088492488E-4</v>
      </c>
      <c r="P257" s="10">
        <f t="shared" si="5"/>
        <v>-9.5185386775313054E-4</v>
      </c>
      <c r="Q257" s="10">
        <f t="shared" si="5"/>
        <v>-2.9750360130785629E-3</v>
      </c>
      <c r="R257" s="10">
        <f t="shared" si="5"/>
        <v>2.1500743652148073E-3</v>
      </c>
      <c r="S257" s="10">
        <f t="shared" si="5"/>
        <v>-1.0116035739550409E-3</v>
      </c>
      <c r="T257" s="10">
        <f t="shared" si="5"/>
        <v>-1.3149262260793177E-3</v>
      </c>
      <c r="U257" s="10">
        <f t="shared" si="5"/>
        <v>-2.2477264138105724E-3</v>
      </c>
    </row>
    <row r="258" spans="1:21" x14ac:dyDescent="0.15">
      <c r="A258" s="28">
        <v>42678</v>
      </c>
      <c r="B258" s="10">
        <f t="shared" si="4"/>
        <v>2.0657893121682893E-2</v>
      </c>
      <c r="C258" s="10">
        <f t="shared" si="4"/>
        <v>1.1542155048929242E-3</v>
      </c>
      <c r="D258" s="10">
        <f t="shared" si="4"/>
        <v>2.2586911632952036E-2</v>
      </c>
      <c r="E258" s="10">
        <f t="shared" si="4"/>
        <v>1.6496981396981445E-2</v>
      </c>
      <c r="F258" s="10">
        <f t="shared" si="4"/>
        <v>1.0212691498194778E-3</v>
      </c>
      <c r="G258" s="10">
        <f t="shared" si="4"/>
        <v>3.1831403346150422E-2</v>
      </c>
      <c r="H258" s="10">
        <f t="shared" si="4"/>
        <v>3.6482434339993514E-3</v>
      </c>
      <c r="I258" s="10">
        <f t="shared" si="4"/>
        <v>7.4720604909099693E-4</v>
      </c>
      <c r="M258" s="28">
        <v>42312</v>
      </c>
      <c r="N258" s="10">
        <f t="shared" si="5"/>
        <v>-8.9509880441795964E-4</v>
      </c>
      <c r="O258" s="10">
        <f t="shared" si="5"/>
        <v>-1.3594045862954484E-3</v>
      </c>
      <c r="P258" s="10">
        <f t="shared" si="5"/>
        <v>1.3344989955106151E-3</v>
      </c>
      <c r="Q258" s="10">
        <f t="shared" si="5"/>
        <v>4.1075446124181339E-3</v>
      </c>
      <c r="R258" s="10">
        <f t="shared" si="5"/>
        <v>-3.4518879162028109E-3</v>
      </c>
      <c r="S258" s="10">
        <f t="shared" si="5"/>
        <v>-9.6667828197076293E-4</v>
      </c>
      <c r="T258" s="10">
        <f t="shared" si="5"/>
        <v>-9.197563265281527E-4</v>
      </c>
      <c r="U258" s="10">
        <f t="shared" si="5"/>
        <v>5.4967742745112901E-4</v>
      </c>
    </row>
    <row r="259" spans="1:21" x14ac:dyDescent="0.15">
      <c r="A259" s="28">
        <v>42677</v>
      </c>
      <c r="B259" s="11">
        <f t="shared" si="4"/>
        <v>2.180612884918225E-2</v>
      </c>
      <c r="C259" s="11">
        <f t="shared" si="4"/>
        <v>-3.0685887767125733E-3</v>
      </c>
      <c r="D259" s="11">
        <f t="shared" si="4"/>
        <v>1.6682982989539085E-2</v>
      </c>
      <c r="E259" s="11">
        <f t="shared" si="4"/>
        <v>3.187247258701649E-2</v>
      </c>
      <c r="F259" s="11">
        <f t="shared" si="4"/>
        <v>6.8547767413465683E-3</v>
      </c>
      <c r="G259" s="11">
        <f t="shared" si="4"/>
        <v>3.9536939789837265E-2</v>
      </c>
      <c r="H259" s="11">
        <f t="shared" si="4"/>
        <v>3.3778756794467873E-2</v>
      </c>
      <c r="I259" s="11">
        <f t="shared" si="4"/>
        <v>2.6070931287568454E-2</v>
      </c>
      <c r="M259" s="28">
        <v>42311</v>
      </c>
      <c r="N259" s="11">
        <f t="shared" si="5"/>
        <v>3.657874847703556E-3</v>
      </c>
      <c r="O259" s="11">
        <f t="shared" si="5"/>
        <v>3.9579491814122503E-3</v>
      </c>
      <c r="P259" s="11">
        <f t="shared" si="5"/>
        <v>6.3316622436340262E-3</v>
      </c>
      <c r="Q259" s="11">
        <f t="shared" si="5"/>
        <v>9.4232696819868487E-3</v>
      </c>
      <c r="R259" s="11">
        <f t="shared" si="5"/>
        <v>-2.8488206052105854E-3</v>
      </c>
      <c r="S259" s="11">
        <f t="shared" si="5"/>
        <v>4.546411498352442E-3</v>
      </c>
      <c r="T259" s="11">
        <f t="shared" si="5"/>
        <v>9.6842908175697028E-3</v>
      </c>
      <c r="U259" s="11">
        <f t="shared" si="5"/>
        <v>6.1849800187725361E-3</v>
      </c>
    </row>
    <row r="260" spans="1:21" x14ac:dyDescent="0.15">
      <c r="A260" s="28">
        <v>42676</v>
      </c>
      <c r="B260" s="10">
        <f t="shared" ref="B260:I323" si="6">(B22-B23)/B23</f>
        <v>1.9202305913644403E-2</v>
      </c>
      <c r="C260" s="10">
        <f t="shared" si="6"/>
        <v>1.8226833006418999E-2</v>
      </c>
      <c r="D260" s="10">
        <f t="shared" si="6"/>
        <v>1.8185451275270832E-2</v>
      </c>
      <c r="E260" s="10">
        <f t="shared" si="6"/>
        <v>3.6235507246373328E-4</v>
      </c>
      <c r="F260" s="10">
        <f t="shared" si="6"/>
        <v>-2.2851318253589115E-4</v>
      </c>
      <c r="G260" s="10">
        <f t="shared" si="6"/>
        <v>1.8117291020928235E-2</v>
      </c>
      <c r="H260" s="10">
        <f t="shared" si="6"/>
        <v>3.5662767317553662E-2</v>
      </c>
      <c r="I260" s="10">
        <f t="shared" si="6"/>
        <v>4.463866837004199E-2</v>
      </c>
      <c r="M260" s="28">
        <v>42308</v>
      </c>
      <c r="N260" s="10">
        <f t="shared" ref="N260:U275" si="7">(N22-N23)/N23</f>
        <v>1.0701726576227805E-2</v>
      </c>
      <c r="O260" s="10">
        <f t="shared" si="7"/>
        <v>1.0620661597451078E-2</v>
      </c>
      <c r="P260" s="10">
        <f t="shared" si="7"/>
        <v>9.686025077529227E-3</v>
      </c>
      <c r="Q260" s="10">
        <f t="shared" si="7"/>
        <v>2.2667783212727108E-3</v>
      </c>
      <c r="R260" s="10">
        <f t="shared" si="7"/>
        <v>-8.892899492457659E-4</v>
      </c>
      <c r="S260" s="10">
        <f t="shared" si="7"/>
        <v>1.3011939479445147E-2</v>
      </c>
      <c r="T260" s="10">
        <f t="shared" si="7"/>
        <v>8.9680367450003899E-3</v>
      </c>
      <c r="U260" s="10">
        <f t="shared" si="7"/>
        <v>9.0826866345822734E-3</v>
      </c>
    </row>
    <row r="261" spans="1:21" x14ac:dyDescent="0.15">
      <c r="A261" s="28">
        <v>42675</v>
      </c>
      <c r="B261" s="10">
        <f t="shared" si="6"/>
        <v>1.0419731408475635E-2</v>
      </c>
      <c r="C261" s="10">
        <f t="shared" si="6"/>
        <v>-8.7753610972816747E-3</v>
      </c>
      <c r="D261" s="10">
        <f t="shared" si="6"/>
        <v>1.2750475612224248E-2</v>
      </c>
      <c r="E261" s="10">
        <f t="shared" si="6"/>
        <v>1.3215859030837114E-2</v>
      </c>
      <c r="F261" s="10">
        <f t="shared" si="6"/>
        <v>1.3840665224447721E-3</v>
      </c>
      <c r="G261" s="10">
        <f t="shared" si="6"/>
        <v>2.0805900225038336E-3</v>
      </c>
      <c r="H261" s="10">
        <f t="shared" si="6"/>
        <v>2.1954174278968692E-2</v>
      </c>
      <c r="I261" s="10">
        <f t="shared" si="6"/>
        <v>1.7297513925947659E-2</v>
      </c>
      <c r="M261" s="28">
        <v>42307</v>
      </c>
      <c r="N261" s="10">
        <f t="shared" si="7"/>
        <v>-3.490129410550259E-3</v>
      </c>
      <c r="O261" s="10">
        <f t="shared" si="7"/>
        <v>-3.9841470172414361E-3</v>
      </c>
      <c r="P261" s="10">
        <f t="shared" si="7"/>
        <v>-2.897366526589674E-3</v>
      </c>
      <c r="Q261" s="10">
        <f t="shared" si="7"/>
        <v>4.1729125753215968E-3</v>
      </c>
      <c r="R261" s="10">
        <f t="shared" si="7"/>
        <v>4.755448568673301E-3</v>
      </c>
      <c r="S261" s="10">
        <f t="shared" si="7"/>
        <v>-1.1611008540228342E-3</v>
      </c>
      <c r="T261" s="10">
        <f t="shared" si="7"/>
        <v>-5.0605491264582884E-3</v>
      </c>
      <c r="U261" s="10">
        <f t="shared" si="7"/>
        <v>4.5673928669126958E-4</v>
      </c>
    </row>
    <row r="262" spans="1:21" x14ac:dyDescent="0.15">
      <c r="A262" s="28">
        <v>42672</v>
      </c>
      <c r="B262" s="10">
        <f t="shared" si="6"/>
        <v>-1.060548649487791E-2</v>
      </c>
      <c r="C262" s="10">
        <f t="shared" si="6"/>
        <v>-1.4874264927634681E-2</v>
      </c>
      <c r="D262" s="10">
        <f t="shared" si="6"/>
        <v>-7.0337221476577724E-3</v>
      </c>
      <c r="E262" s="10">
        <f t="shared" si="6"/>
        <v>-8.733624454148544E-3</v>
      </c>
      <c r="F262" s="10">
        <f t="shared" si="6"/>
        <v>-1.7098668441166821E-3</v>
      </c>
      <c r="G262" s="10">
        <f t="shared" si="6"/>
        <v>-2.2599104195107862E-2</v>
      </c>
      <c r="H262" s="10">
        <f t="shared" si="6"/>
        <v>3.2209888599028153E-3</v>
      </c>
      <c r="I262" s="10">
        <f t="shared" si="6"/>
        <v>2.2273590796020944E-3</v>
      </c>
      <c r="M262" s="28">
        <v>42306</v>
      </c>
      <c r="N262" s="10">
        <f t="shared" si="7"/>
        <v>2.3970488794478966E-3</v>
      </c>
      <c r="O262" s="10">
        <f t="shared" si="7"/>
        <v>3.0315817723220394E-3</v>
      </c>
      <c r="P262" s="10">
        <f t="shared" si="7"/>
        <v>3.1001597697400502E-3</v>
      </c>
      <c r="Q262" s="10">
        <f t="shared" si="7"/>
        <v>3.4259552631307959E-3</v>
      </c>
      <c r="R262" s="10">
        <f t="shared" si="7"/>
        <v>3.2206297980767709E-3</v>
      </c>
      <c r="S262" s="10">
        <f t="shared" si="7"/>
        <v>6.7446075660214169E-3</v>
      </c>
      <c r="T262" s="10">
        <f t="shared" si="7"/>
        <v>6.5682903377378785E-3</v>
      </c>
      <c r="U262" s="10">
        <f t="shared" si="7"/>
        <v>4.8460479170253264E-3</v>
      </c>
    </row>
    <row r="263" spans="1:21" x14ac:dyDescent="0.15">
      <c r="A263" s="28">
        <v>42671</v>
      </c>
      <c r="B263" s="10">
        <f t="shared" si="6"/>
        <v>9.4497728968261138E-3</v>
      </c>
      <c r="C263" s="10">
        <f t="shared" si="6"/>
        <v>-1.0566010724763484E-2</v>
      </c>
      <c r="D263" s="10">
        <f t="shared" si="6"/>
        <v>6.0654873850684802E-3</v>
      </c>
      <c r="E263" s="10">
        <f t="shared" si="6"/>
        <v>9.5518372355560717E-3</v>
      </c>
      <c r="F263" s="10">
        <f t="shared" si="6"/>
        <v>-2.1609995752545036E-3</v>
      </c>
      <c r="G263" s="10">
        <f t="shared" si="6"/>
        <v>1.4170747358305176E-2</v>
      </c>
      <c r="H263" s="10">
        <f t="shared" si="6"/>
        <v>-2.693773756193811E-2</v>
      </c>
      <c r="I263" s="10">
        <f t="shared" si="6"/>
        <v>-2.5362746913994063E-2</v>
      </c>
      <c r="M263" s="28">
        <v>42305</v>
      </c>
      <c r="N263" s="10">
        <f t="shared" si="7"/>
        <v>-1.9431612077196913E-4</v>
      </c>
      <c r="O263" s="10">
        <f t="shared" si="7"/>
        <v>-2.7531118819687994E-4</v>
      </c>
      <c r="P263" s="10">
        <f t="shared" si="7"/>
        <v>-1.3544617154106181E-3</v>
      </c>
      <c r="Q263" s="10">
        <f t="shared" si="7"/>
        <v>-3.7921859100164433E-3</v>
      </c>
      <c r="R263" s="10">
        <f t="shared" si="7"/>
        <v>2.3851173385775216E-4</v>
      </c>
      <c r="S263" s="10">
        <f t="shared" si="7"/>
        <v>-8.1170042946729568E-3</v>
      </c>
      <c r="T263" s="10">
        <f t="shared" si="7"/>
        <v>-4.9353450645879798E-3</v>
      </c>
      <c r="U263" s="10">
        <f t="shared" si="7"/>
        <v>-7.7441620806271592E-3</v>
      </c>
    </row>
    <row r="264" spans="1:21" x14ac:dyDescent="0.15">
      <c r="A264" s="28">
        <v>42670</v>
      </c>
      <c r="B264" s="10">
        <f t="shared" si="6"/>
        <v>-3.3134772635999586E-2</v>
      </c>
      <c r="C264" s="10">
        <f t="shared" si="6"/>
        <v>-2.258992209568246E-3</v>
      </c>
      <c r="D264" s="10">
        <f t="shared" si="6"/>
        <v>-2.7526582235025784E-2</v>
      </c>
      <c r="E264" s="10">
        <f t="shared" si="6"/>
        <v>-2.4372795698924633E-2</v>
      </c>
      <c r="F264" s="10">
        <f t="shared" si="6"/>
        <v>-1.3630109336499397E-3</v>
      </c>
      <c r="G264" s="10">
        <f t="shared" si="6"/>
        <v>-3.9920797775945288E-2</v>
      </c>
      <c r="H264" s="10">
        <f t="shared" si="6"/>
        <v>1.7584699291704208E-2</v>
      </c>
      <c r="I264" s="10">
        <f t="shared" si="6"/>
        <v>1.7486378065470213E-2</v>
      </c>
      <c r="M264" s="28">
        <v>42304</v>
      </c>
      <c r="N264" s="10">
        <f t="shared" si="7"/>
        <v>6.0607535078734268E-3</v>
      </c>
      <c r="O264" s="10">
        <f t="shared" si="7"/>
        <v>5.4014891339541774E-3</v>
      </c>
      <c r="P264" s="10">
        <f t="shared" si="7"/>
        <v>4.275152565423654E-3</v>
      </c>
      <c r="Q264" s="10">
        <f t="shared" si="7"/>
        <v>4.5714733408793052E-3</v>
      </c>
      <c r="R264" s="10">
        <f t="shared" si="7"/>
        <v>-2.1428376480731024E-3</v>
      </c>
      <c r="S264" s="10">
        <f t="shared" si="7"/>
        <v>1.1457916078708824E-2</v>
      </c>
      <c r="T264" s="10">
        <f t="shared" si="7"/>
        <v>9.1532740394738403E-3</v>
      </c>
      <c r="U264" s="10">
        <f t="shared" si="7"/>
        <v>9.8651492127402127E-3</v>
      </c>
    </row>
    <row r="265" spans="1:21" x14ac:dyDescent="0.15">
      <c r="A265" s="28">
        <v>42669</v>
      </c>
      <c r="B265" s="10">
        <f t="shared" si="6"/>
        <v>-4.0316303625056917E-3</v>
      </c>
      <c r="C265" s="10">
        <f t="shared" si="6"/>
        <v>5.172168196474698E-3</v>
      </c>
      <c r="D265" s="10">
        <f t="shared" si="6"/>
        <v>-3.7218022276553379E-3</v>
      </c>
      <c r="E265" s="10">
        <f t="shared" si="6"/>
        <v>5.7678442682047642E-3</v>
      </c>
      <c r="F265" s="10">
        <f t="shared" si="6"/>
        <v>2.3908777748644179E-3</v>
      </c>
      <c r="G265" s="10">
        <f t="shared" si="6"/>
        <v>4.4911907978596221E-3</v>
      </c>
      <c r="H265" s="10">
        <f t="shared" si="6"/>
        <v>-3.6701801876608875E-2</v>
      </c>
      <c r="I265" s="10">
        <f t="shared" si="6"/>
        <v>-3.8986729088138022E-2</v>
      </c>
      <c r="M265" s="28">
        <v>42301</v>
      </c>
      <c r="N265" s="10">
        <f t="shared" si="7"/>
        <v>3.9910367429961948E-3</v>
      </c>
      <c r="O265" s="10">
        <f t="shared" si="7"/>
        <v>4.8711659373344837E-3</v>
      </c>
      <c r="P265" s="10">
        <f t="shared" si="7"/>
        <v>2.728006038770602E-3</v>
      </c>
      <c r="Q265" s="10">
        <f t="shared" si="7"/>
        <v>7.6776189520668002E-3</v>
      </c>
      <c r="R265" s="10">
        <f t="shared" si="7"/>
        <v>-1.6637822116290382E-3</v>
      </c>
      <c r="S265" s="10">
        <f t="shared" si="7"/>
        <v>1.205261300979033E-2</v>
      </c>
      <c r="T265" s="10">
        <f t="shared" si="7"/>
        <v>1.2677206528046679E-2</v>
      </c>
      <c r="U265" s="10">
        <f t="shared" si="7"/>
        <v>7.9860717315053936E-3</v>
      </c>
    </row>
    <row r="266" spans="1:21" x14ac:dyDescent="0.15">
      <c r="A266" s="28">
        <v>42668</v>
      </c>
      <c r="B266" s="10">
        <f t="shared" si="6"/>
        <v>-1.8151951326667085E-2</v>
      </c>
      <c r="C266" s="10">
        <f t="shared" si="6"/>
        <v>-6.7659258807873058E-3</v>
      </c>
      <c r="D266" s="10">
        <f t="shared" si="6"/>
        <v>-1.6945907953013675E-2</v>
      </c>
      <c r="E266" s="10">
        <f t="shared" si="6"/>
        <v>-1.245995016019941E-2</v>
      </c>
      <c r="F266" s="10">
        <f t="shared" si="6"/>
        <v>1.4824618215571364E-3</v>
      </c>
      <c r="G266" s="10">
        <f t="shared" si="6"/>
        <v>-2.1594491118747759E-2</v>
      </c>
      <c r="H266" s="10">
        <f t="shared" si="6"/>
        <v>6.8556056612691608E-3</v>
      </c>
      <c r="I266" s="10">
        <f t="shared" si="6"/>
        <v>7.8083324141321976E-3</v>
      </c>
      <c r="M266" s="28">
        <v>42300</v>
      </c>
      <c r="N266" s="10">
        <f t="shared" si="7"/>
        <v>2.7556293215076429E-3</v>
      </c>
      <c r="O266" s="10">
        <f t="shared" si="7"/>
        <v>2.2319363429062437E-3</v>
      </c>
      <c r="P266" s="10">
        <f t="shared" si="7"/>
        <v>1.5612227872628839E-3</v>
      </c>
      <c r="Q266" s="10">
        <f t="shared" si="7"/>
        <v>7.6815333906553242E-4</v>
      </c>
      <c r="R266" s="10">
        <f t="shared" si="7"/>
        <v>1.1890806558468171E-4</v>
      </c>
      <c r="S266" s="10">
        <f t="shared" si="7"/>
        <v>1.5296224989499641E-2</v>
      </c>
      <c r="T266" s="10">
        <f t="shared" si="7"/>
        <v>1.5785083800583591E-2</v>
      </c>
      <c r="U266" s="10">
        <f t="shared" si="7"/>
        <v>9.7283305440240136E-3</v>
      </c>
    </row>
    <row r="267" spans="1:21" x14ac:dyDescent="0.15">
      <c r="A267" s="28">
        <v>42665</v>
      </c>
      <c r="B267" s="10">
        <f t="shared" si="6"/>
        <v>3.2905992082889256E-3</v>
      </c>
      <c r="C267" s="10">
        <f t="shared" si="6"/>
        <v>-2.998156978194682E-3</v>
      </c>
      <c r="D267" s="10">
        <f t="shared" si="6"/>
        <v>6.0054437428408271E-3</v>
      </c>
      <c r="E267" s="10">
        <f t="shared" si="6"/>
        <v>4.6495352163639213E-3</v>
      </c>
      <c r="F267" s="10">
        <f t="shared" si="6"/>
        <v>1.2558639018065015E-3</v>
      </c>
      <c r="G267" s="10">
        <f t="shared" si="6"/>
        <v>-5.9601303251630492E-4</v>
      </c>
      <c r="H267" s="10">
        <f t="shared" si="6"/>
        <v>-1.6769428413161914E-2</v>
      </c>
      <c r="I267" s="10">
        <f t="shared" si="6"/>
        <v>-1.4996098721503618E-2</v>
      </c>
      <c r="M267" s="28">
        <v>42299</v>
      </c>
      <c r="N267" s="10">
        <f t="shared" si="7"/>
        <v>2.0379165007008435E-3</v>
      </c>
      <c r="O267" s="10">
        <f t="shared" si="7"/>
        <v>2.0967257643313268E-3</v>
      </c>
      <c r="P267" s="10">
        <f t="shared" si="7"/>
        <v>3.9185019165208813E-3</v>
      </c>
      <c r="Q267" s="10">
        <f t="shared" si="7"/>
        <v>3.8440286181743138E-4</v>
      </c>
      <c r="R267" s="10">
        <f t="shared" si="7"/>
        <v>4.7557739540322273E-4</v>
      </c>
      <c r="S267" s="10">
        <f t="shared" si="7"/>
        <v>1.0206304879380236E-3</v>
      </c>
      <c r="T267" s="10">
        <f t="shared" si="7"/>
        <v>-4.6856030572104742E-3</v>
      </c>
      <c r="U267" s="10">
        <f t="shared" si="7"/>
        <v>1.9286326474717325E-3</v>
      </c>
    </row>
    <row r="268" spans="1:21" x14ac:dyDescent="0.15">
      <c r="A268" s="28">
        <v>42664</v>
      </c>
      <c r="B268" s="10">
        <f t="shared" si="6"/>
        <v>7.0848529977179256E-3</v>
      </c>
      <c r="C268" s="10">
        <f t="shared" si="6"/>
        <v>-5.9604846890261368E-3</v>
      </c>
      <c r="D268" s="10">
        <f t="shared" si="6"/>
        <v>3.8761629409366649E-4</v>
      </c>
      <c r="E268" s="10">
        <f t="shared" si="6"/>
        <v>0</v>
      </c>
      <c r="F268" s="10">
        <f t="shared" si="6"/>
        <v>-1.7096720166466012E-3</v>
      </c>
      <c r="G268" s="10">
        <f t="shared" si="6"/>
        <v>-3.9679716551145189E-3</v>
      </c>
      <c r="H268" s="10">
        <f t="shared" si="6"/>
        <v>2.6374350508953869E-3</v>
      </c>
      <c r="I268" s="10">
        <f t="shared" si="6"/>
        <v>1.9705715173268827E-3</v>
      </c>
      <c r="M268" s="28">
        <v>42298</v>
      </c>
      <c r="N268" s="10">
        <f t="shared" si="7"/>
        <v>-3.0150859575886523E-3</v>
      </c>
      <c r="O268" s="10">
        <f t="shared" si="7"/>
        <v>-3.3434933219230554E-3</v>
      </c>
      <c r="P268" s="10">
        <f t="shared" si="7"/>
        <v>-1.1741502173162801E-3</v>
      </c>
      <c r="Q268" s="10">
        <f t="shared" si="7"/>
        <v>-7.6801702887762009E-4</v>
      </c>
      <c r="R268" s="10">
        <f t="shared" si="7"/>
        <v>1.7868375672003838E-3</v>
      </c>
      <c r="S268" s="10">
        <f t="shared" si="7"/>
        <v>-1.3547995378527624E-2</v>
      </c>
      <c r="T268" s="10">
        <f t="shared" si="7"/>
        <v>-1.5468099970855395E-2</v>
      </c>
      <c r="U268" s="10">
        <f t="shared" si="7"/>
        <v>-7.9632261837944349E-3</v>
      </c>
    </row>
    <row r="269" spans="1:21" x14ac:dyDescent="0.15">
      <c r="A269" s="28">
        <v>42663</v>
      </c>
      <c r="B269" s="10">
        <f t="shared" si="6"/>
        <v>-3.4164162229932227E-3</v>
      </c>
      <c r="C269" s="10">
        <f t="shared" si="6"/>
        <v>1.2420717438650576E-4</v>
      </c>
      <c r="D269" s="10">
        <f t="shared" si="6"/>
        <v>-2.5130871834524939E-3</v>
      </c>
      <c r="E269" s="10">
        <f t="shared" si="6"/>
        <v>1.791436761017545E-3</v>
      </c>
      <c r="F269" s="10">
        <f t="shared" si="6"/>
        <v>-1.1383848400062832E-3</v>
      </c>
      <c r="G269" s="10">
        <f t="shared" si="6"/>
        <v>-3.5801906298736359E-3</v>
      </c>
      <c r="H269" s="10">
        <f t="shared" si="6"/>
        <v>-4.5942817671202852E-3</v>
      </c>
      <c r="I269" s="10">
        <f t="shared" si="6"/>
        <v>-3.5219395226888322E-5</v>
      </c>
      <c r="M269" s="28">
        <v>42297</v>
      </c>
      <c r="N269" s="10">
        <f t="shared" si="7"/>
        <v>6.5312329005658082E-3</v>
      </c>
      <c r="O269" s="10">
        <f t="shared" si="7"/>
        <v>7.4386254635202013E-3</v>
      </c>
      <c r="P269" s="10">
        <f t="shared" si="7"/>
        <v>6.3016840675711103E-3</v>
      </c>
      <c r="Q269" s="10">
        <f t="shared" si="7"/>
        <v>7.3500887548619259E-3</v>
      </c>
      <c r="R269" s="10">
        <f t="shared" si="7"/>
        <v>-2.3767793893057932E-3</v>
      </c>
      <c r="S269" s="10">
        <f t="shared" si="7"/>
        <v>1.0031782492127449E-2</v>
      </c>
      <c r="T269" s="10">
        <f t="shared" si="7"/>
        <v>9.4505470414078148E-3</v>
      </c>
      <c r="U269" s="10">
        <f t="shared" si="7"/>
        <v>8.86839276046795E-3</v>
      </c>
    </row>
    <row r="270" spans="1:21" x14ac:dyDescent="0.15">
      <c r="A270" s="28">
        <v>42662</v>
      </c>
      <c r="B270" s="10">
        <f t="shared" si="6"/>
        <v>3.4855152130024644E-3</v>
      </c>
      <c r="C270" s="10">
        <f t="shared" si="6"/>
        <v>-1.7358693392439128E-3</v>
      </c>
      <c r="D270" s="10">
        <f t="shared" si="6"/>
        <v>6.6160927537670076E-3</v>
      </c>
      <c r="E270" s="10">
        <f t="shared" si="6"/>
        <v>1.0865591783209267E-2</v>
      </c>
      <c r="F270" s="10">
        <f t="shared" si="6"/>
        <v>-1.7048143964942938E-3</v>
      </c>
      <c r="G270" s="10">
        <f t="shared" si="6"/>
        <v>1.278064262271785E-3</v>
      </c>
      <c r="H270" s="10">
        <f t="shared" si="6"/>
        <v>-4.8171455384434739E-3</v>
      </c>
      <c r="I270" s="10">
        <f t="shared" si="6"/>
        <v>-7.735381910125152E-4</v>
      </c>
      <c r="M270" s="28">
        <v>42294</v>
      </c>
      <c r="N270" s="10">
        <f t="shared" si="7"/>
        <v>-4.0081824981155669E-3</v>
      </c>
      <c r="O270" s="10">
        <f t="shared" si="7"/>
        <v>-4.1929654369688785E-3</v>
      </c>
      <c r="P270" s="10">
        <f t="shared" si="7"/>
        <v>-1.5729077109829439E-3</v>
      </c>
      <c r="Q270" s="10">
        <f t="shared" si="7"/>
        <v>-3.8535624774517726E-3</v>
      </c>
      <c r="R270" s="10">
        <f t="shared" si="7"/>
        <v>4.758019924226351E-4</v>
      </c>
      <c r="S270" s="10">
        <f t="shared" si="7"/>
        <v>-1.0566176780507343E-2</v>
      </c>
      <c r="T270" s="10">
        <f t="shared" si="7"/>
        <v>-1.6832810836749441E-2</v>
      </c>
      <c r="U270" s="10">
        <f t="shared" si="7"/>
        <v>-9.6098504698096214E-3</v>
      </c>
    </row>
    <row r="271" spans="1:21" x14ac:dyDescent="0.15">
      <c r="A271" s="28">
        <v>42661</v>
      </c>
      <c r="B271" s="10">
        <f t="shared" si="6"/>
        <v>-1.4305874159855689E-2</v>
      </c>
      <c r="C271" s="10">
        <f t="shared" si="6"/>
        <v>2.8596580084423282E-3</v>
      </c>
      <c r="D271" s="10">
        <f t="shared" si="6"/>
        <v>-3.2971682836079978E-3</v>
      </c>
      <c r="E271" s="10">
        <f t="shared" si="6"/>
        <v>-3.2490973556282493E-3</v>
      </c>
      <c r="F271" s="10">
        <f t="shared" si="6"/>
        <v>-9.0839093586823167E-4</v>
      </c>
      <c r="G271" s="10">
        <f t="shared" si="6"/>
        <v>-1.5286423400105636E-2</v>
      </c>
      <c r="H271" s="10">
        <f t="shared" si="6"/>
        <v>2.4504696394561935E-4</v>
      </c>
      <c r="I271" s="10">
        <f t="shared" si="6"/>
        <v>2.149457455227342E-3</v>
      </c>
      <c r="M271" s="28">
        <v>42293</v>
      </c>
      <c r="N271" s="10">
        <f t="shared" si="7"/>
        <v>3.2961636713306052E-3</v>
      </c>
      <c r="O271" s="10">
        <f t="shared" si="7"/>
        <v>2.9436827741565644E-3</v>
      </c>
      <c r="P271" s="10">
        <f t="shared" si="7"/>
        <v>2.9579914494876742E-3</v>
      </c>
      <c r="Q271" s="10">
        <f t="shared" si="7"/>
        <v>3.0923352978065987E-3</v>
      </c>
      <c r="R271" s="10">
        <f t="shared" si="7"/>
        <v>0</v>
      </c>
      <c r="S271" s="10">
        <f t="shared" si="7"/>
        <v>-9.596959856765689E-4</v>
      </c>
      <c r="T271" s="10">
        <f t="shared" si="7"/>
        <v>-1.4789539451405232E-3</v>
      </c>
      <c r="U271" s="10">
        <f t="shared" si="7"/>
        <v>2.6419919056422394E-3</v>
      </c>
    </row>
    <row r="272" spans="1:21" x14ac:dyDescent="0.15">
      <c r="A272" s="28">
        <v>42658</v>
      </c>
      <c r="B272" s="10">
        <f t="shared" si="6"/>
        <v>-1.7990218080344859E-3</v>
      </c>
      <c r="C272" s="10">
        <f t="shared" si="6"/>
        <v>-5.5637279109103117E-3</v>
      </c>
      <c r="D272" s="10">
        <f t="shared" si="6"/>
        <v>3.6986958088124507E-3</v>
      </c>
      <c r="E272" s="10">
        <f t="shared" si="6"/>
        <v>5.0798985878047044E-3</v>
      </c>
      <c r="F272" s="10">
        <f t="shared" si="6"/>
        <v>-7.9415250223333154E-4</v>
      </c>
      <c r="G272" s="10">
        <f t="shared" si="6"/>
        <v>-3.1822042033063181E-3</v>
      </c>
      <c r="H272" s="10">
        <f t="shared" ref="H272:I272" si="8">(H34-H35)/H35</f>
        <v>-1.154342940450674E-2</v>
      </c>
      <c r="I272" s="10">
        <f t="shared" si="8"/>
        <v>-1.6325333044770397E-2</v>
      </c>
      <c r="M272" s="28">
        <v>42292</v>
      </c>
      <c r="N272" s="10">
        <f t="shared" si="7"/>
        <v>-1.8423894472439748E-3</v>
      </c>
      <c r="O272" s="10">
        <f t="shared" si="7"/>
        <v>-1.8190392690995622E-3</v>
      </c>
      <c r="P272" s="10">
        <f t="shared" si="7"/>
        <v>7.8944338681200031E-4</v>
      </c>
      <c r="Q272" s="10">
        <f t="shared" si="7"/>
        <v>4.6601592031950342E-3</v>
      </c>
      <c r="R272" s="10">
        <f t="shared" si="7"/>
        <v>1.0709670954579095E-3</v>
      </c>
      <c r="S272" s="10">
        <f t="shared" si="7"/>
        <v>-8.7425645530772207E-3</v>
      </c>
      <c r="T272" s="10">
        <f t="shared" si="7"/>
        <v>-1.2350583172321045E-2</v>
      </c>
      <c r="U272" s="10">
        <f t="shared" si="7"/>
        <v>-2.4803567419175911E-3</v>
      </c>
    </row>
    <row r="273" spans="1:21" x14ac:dyDescent="0.15">
      <c r="A273" s="28">
        <v>42657</v>
      </c>
      <c r="B273" s="10">
        <f t="shared" si="6"/>
        <v>3.374219710636374E-4</v>
      </c>
      <c r="C273" s="10">
        <f t="shared" si="6"/>
        <v>3.7230242568409297E-3</v>
      </c>
      <c r="D273" s="10">
        <f t="shared" si="6"/>
        <v>-1.002119888265951E-2</v>
      </c>
      <c r="E273" s="10">
        <f t="shared" ref="E273:I273" si="9">(E35-E36)/E36</f>
        <v>-7.9194381598473446E-3</v>
      </c>
      <c r="F273" s="10">
        <f t="shared" si="9"/>
        <v>-5.6689933188511894E-4</v>
      </c>
      <c r="G273" s="10">
        <f t="shared" si="9"/>
        <v>-3.7797689677484905E-3</v>
      </c>
      <c r="H273" s="10">
        <f t="shared" si="9"/>
        <v>-4.9000000787211588E-3</v>
      </c>
      <c r="I273" s="10">
        <f t="shared" si="9"/>
        <v>-5.4808547642704467E-3</v>
      </c>
      <c r="M273" s="28">
        <v>42291</v>
      </c>
      <c r="N273" s="10">
        <f t="shared" si="7"/>
        <v>9.8345352321532829E-3</v>
      </c>
      <c r="O273" s="10">
        <f t="shared" si="7"/>
        <v>1.0319649369365897E-2</v>
      </c>
      <c r="P273" s="10">
        <f t="shared" si="7"/>
        <v>1.077186703831453E-2</v>
      </c>
      <c r="Q273" s="10">
        <f t="shared" si="7"/>
        <v>6.6458819562662148E-3</v>
      </c>
      <c r="R273" s="10">
        <f t="shared" si="7"/>
        <v>-2.6117856545536168E-3</v>
      </c>
      <c r="S273" s="10">
        <f t="shared" si="7"/>
        <v>1.0389512570421724E-2</v>
      </c>
      <c r="T273" s="10">
        <f t="shared" si="7"/>
        <v>1.6880537204056238E-2</v>
      </c>
      <c r="U273" s="10">
        <f t="shared" si="7"/>
        <v>1.2716460441211368E-2</v>
      </c>
    </row>
    <row r="274" spans="1:21" x14ac:dyDescent="0.15">
      <c r="A274" s="28">
        <v>42656</v>
      </c>
      <c r="B274" s="10">
        <f t="shared" si="6"/>
        <v>-6.6480558659217466E-3</v>
      </c>
      <c r="C274" s="10">
        <f t="shared" si="6"/>
        <v>1.002758094565372E-2</v>
      </c>
      <c r="D274" s="10">
        <f t="shared" si="6"/>
        <v>-3.265501281876592E-3</v>
      </c>
      <c r="E274" s="10">
        <f t="shared" ref="E274:I274" si="10">(E36-E37)/E37</f>
        <v>-6.082289585606874E-3</v>
      </c>
      <c r="F274" s="10">
        <f t="shared" si="10"/>
        <v>5.6722088902814028E-4</v>
      </c>
      <c r="G274" s="10">
        <f t="shared" si="10"/>
        <v>-5.6076080675625936E-3</v>
      </c>
      <c r="H274" s="10">
        <f t="shared" si="10"/>
        <v>-1.0806515865022098E-2</v>
      </c>
      <c r="I274" s="10">
        <f t="shared" si="10"/>
        <v>-6.7109224591585448E-3</v>
      </c>
      <c r="M274" s="28">
        <v>42290</v>
      </c>
      <c r="N274" s="10">
        <f t="shared" si="7"/>
        <v>-9.293930568059776E-4</v>
      </c>
      <c r="O274" s="10">
        <f t="shared" si="7"/>
        <v>-1.693667717538508E-3</v>
      </c>
      <c r="P274" s="10">
        <f t="shared" si="7"/>
        <v>-4.3692385288939531E-3</v>
      </c>
      <c r="Q274" s="10">
        <f t="shared" si="7"/>
        <v>-3.8940788364119033E-3</v>
      </c>
      <c r="R274" s="10">
        <f t="shared" si="7"/>
        <v>1.664869162446844E-3</v>
      </c>
      <c r="S274" s="10">
        <f t="shared" si="7"/>
        <v>-4.5704242592022589E-5</v>
      </c>
      <c r="T274" s="10">
        <f t="shared" si="7"/>
        <v>2.701283072791082E-4</v>
      </c>
      <c r="U274" s="10">
        <f t="shared" si="7"/>
        <v>-1.0466901342225149E-4</v>
      </c>
    </row>
    <row r="275" spans="1:21" x14ac:dyDescent="0.15">
      <c r="A275" s="28">
        <v>42655</v>
      </c>
      <c r="B275" s="10">
        <f t="shared" si="6"/>
        <v>-5.2792276512235578E-3</v>
      </c>
      <c r="C275" s="10">
        <f t="shared" si="6"/>
        <v>3.3821463106760777E-2</v>
      </c>
      <c r="D275" s="10">
        <f t="shared" si="6"/>
        <v>-8.3809333333333385E-3</v>
      </c>
      <c r="E275" s="10">
        <f t="shared" ref="E275:I275" si="11">(E37-E38)/E38</f>
        <v>-3.2097003134914245E-3</v>
      </c>
      <c r="F275" s="10">
        <f t="shared" si="11"/>
        <v>7.9478368168287418E-4</v>
      </c>
      <c r="G275" s="10">
        <f t="shared" si="11"/>
        <v>-4.8563738339168277E-3</v>
      </c>
      <c r="H275" s="10">
        <f t="shared" si="11"/>
        <v>-3.3261979090726057E-3</v>
      </c>
      <c r="I275" s="10">
        <f t="shared" si="11"/>
        <v>-8.3525434329688297E-3</v>
      </c>
      <c r="M275" s="28">
        <v>42287</v>
      </c>
      <c r="N275" s="10">
        <f t="shared" si="7"/>
        <v>1.0736165890760988E-2</v>
      </c>
      <c r="O275" s="10">
        <f t="shared" si="7"/>
        <v>1.1130218366767199E-2</v>
      </c>
      <c r="P275" s="10">
        <f t="shared" si="7"/>
        <v>1.6760735235571131E-2</v>
      </c>
      <c r="Q275" s="10">
        <f t="shared" si="7"/>
        <v>1.5421102232212304E-2</v>
      </c>
      <c r="R275" s="10">
        <f t="shared" si="7"/>
        <v>-3.6730059219144094E-3</v>
      </c>
      <c r="S275" s="10">
        <f t="shared" si="7"/>
        <v>1.4627229187220821E-2</v>
      </c>
      <c r="T275" s="10">
        <f t="shared" si="7"/>
        <v>1.8154415262394332E-2</v>
      </c>
      <c r="U275" s="10">
        <f t="shared" si="7"/>
        <v>1.2879053547931396E-2</v>
      </c>
    </row>
    <row r="276" spans="1:21" x14ac:dyDescent="0.15">
      <c r="A276" s="28">
        <v>42654</v>
      </c>
      <c r="B276" s="10">
        <f t="shared" si="6"/>
        <v>1.4831885270566182E-2</v>
      </c>
      <c r="C276" s="10">
        <f t="shared" si="6"/>
        <v>3.1408694053093995E-2</v>
      </c>
      <c r="D276" s="10">
        <f t="shared" si="6"/>
        <v>5.9398544920454925E-3</v>
      </c>
      <c r="E276" s="10">
        <f t="shared" ref="E276:I276" si="12">(E38-E39)/E39</f>
        <v>9.3592509229931849E-3</v>
      </c>
      <c r="F276" s="10">
        <f t="shared" si="12"/>
        <v>1.4783246087993469E-3</v>
      </c>
      <c r="G276" s="10">
        <f t="shared" si="12"/>
        <v>2.5203309292811758E-2</v>
      </c>
      <c r="H276" s="10">
        <f t="shared" si="12"/>
        <v>2.2223907012047391E-3</v>
      </c>
      <c r="I276" s="10">
        <f t="shared" si="12"/>
        <v>-3.3986351250982953E-5</v>
      </c>
      <c r="M276" s="28">
        <v>42286</v>
      </c>
      <c r="N276" s="10">
        <f t="shared" ref="N276:U291" si="13">(N38-N39)/N39</f>
        <v>6.4152819184515797E-3</v>
      </c>
      <c r="O276" s="10">
        <f t="shared" si="13"/>
        <v>6.4628246140424599E-3</v>
      </c>
      <c r="P276" s="10">
        <f t="shared" si="13"/>
        <v>7.5279564453172047E-3</v>
      </c>
      <c r="Q276" s="10">
        <f t="shared" si="13"/>
        <v>9.9839990157299819E-3</v>
      </c>
      <c r="R276" s="10">
        <f t="shared" si="13"/>
        <v>-3.0711743232294899E-3</v>
      </c>
      <c r="S276" s="10">
        <f t="shared" si="13"/>
        <v>6.0264496373134795E-3</v>
      </c>
      <c r="T276" s="10">
        <f t="shared" si="13"/>
        <v>6.9241973830524717E-3</v>
      </c>
      <c r="U276" s="10">
        <f t="shared" si="13"/>
        <v>7.7444264319384767E-3</v>
      </c>
    </row>
    <row r="277" spans="1:21" x14ac:dyDescent="0.15">
      <c r="A277" s="28">
        <v>42651</v>
      </c>
      <c r="B277" s="10">
        <f t="shared" si="6"/>
        <v>8.416805241510528E-3</v>
      </c>
      <c r="C277" s="10">
        <f t="shared" si="6"/>
        <v>5.9155724776623298E-3</v>
      </c>
      <c r="D277" s="10">
        <f t="shared" si="6"/>
        <v>6.7515239197530252E-3</v>
      </c>
      <c r="E277" s="10">
        <f t="shared" ref="E277:I277" si="14">(E39-E40)/E40</f>
        <v>7.9826563128684198E-3</v>
      </c>
      <c r="F277" s="10">
        <f t="shared" si="14"/>
        <v>2.2751087886230357E-4</v>
      </c>
      <c r="G277" s="10">
        <f t="shared" si="14"/>
        <v>1.6886776729559804E-2</v>
      </c>
      <c r="H277" s="10">
        <f t="shared" si="14"/>
        <v>2.1319690164399423E-2</v>
      </c>
      <c r="I277" s="10">
        <f t="shared" si="14"/>
        <v>3.0870492029800852E-2</v>
      </c>
      <c r="M277" s="28">
        <v>42285</v>
      </c>
      <c r="N277" s="10">
        <f t="shared" si="13"/>
        <v>9.2007179473965785E-3</v>
      </c>
      <c r="O277" s="10">
        <f t="shared" si="13"/>
        <v>9.1304178834888516E-3</v>
      </c>
      <c r="P277" s="10">
        <f t="shared" si="13"/>
        <v>8.2051415925878633E-3</v>
      </c>
      <c r="Q277" s="10">
        <f t="shared" si="13"/>
        <v>8.4575940675844577E-3</v>
      </c>
      <c r="R277" s="10">
        <f t="shared" si="13"/>
        <v>-1.1798784890038197E-3</v>
      </c>
      <c r="S277" s="10">
        <f t="shared" si="13"/>
        <v>1.4261887000210499E-2</v>
      </c>
      <c r="T277" s="10">
        <f t="shared" si="13"/>
        <v>1.2053220625990591E-2</v>
      </c>
      <c r="U277" s="10">
        <f t="shared" si="13"/>
        <v>9.7616386966043883E-3</v>
      </c>
    </row>
    <row r="278" spans="1:21" x14ac:dyDescent="0.15">
      <c r="A278" s="28">
        <v>42650</v>
      </c>
      <c r="B278" s="11">
        <f t="shared" si="6"/>
        <v>8.7774540620441412E-3</v>
      </c>
      <c r="C278" s="11">
        <f t="shared" si="6"/>
        <v>4.5837953041843647E-2</v>
      </c>
      <c r="D278" s="11">
        <f t="shared" si="6"/>
        <v>7.1886340161524372E-3</v>
      </c>
      <c r="E278" s="11">
        <f t="shared" ref="E278:I278" si="15">(E40-E41)/E41</f>
        <v>8.0467812728603292E-3</v>
      </c>
      <c r="F278" s="11">
        <f t="shared" si="15"/>
        <v>1.7090763689695987E-3</v>
      </c>
      <c r="G278" s="11">
        <f t="shared" si="15"/>
        <v>4.3903068944588257E-3</v>
      </c>
      <c r="H278" s="11">
        <f t="shared" si="15"/>
        <v>1.2143124683536002E-2</v>
      </c>
      <c r="I278" s="11">
        <f t="shared" si="15"/>
        <v>1.5280149741940188E-2</v>
      </c>
      <c r="M278" s="28">
        <v>42284</v>
      </c>
      <c r="N278" s="11">
        <f t="shared" si="13"/>
        <v>-1.6159464855041623E-2</v>
      </c>
      <c r="O278" s="11">
        <f t="shared" si="13"/>
        <v>-1.5691845184735178E-2</v>
      </c>
      <c r="P278" s="11">
        <f t="shared" si="13"/>
        <v>-8.9447772200545936E-3</v>
      </c>
      <c r="Q278" s="11">
        <f t="shared" si="13"/>
        <v>-7.5940397630004939E-3</v>
      </c>
      <c r="R278" s="11">
        <f t="shared" si="13"/>
        <v>4.7231986073473811E-4</v>
      </c>
      <c r="S278" s="11">
        <f t="shared" si="13"/>
        <v>-1.9420912101016149E-2</v>
      </c>
      <c r="T278" s="11">
        <f t="shared" si="13"/>
        <v>-2.4473669292095355E-2</v>
      </c>
      <c r="U278" s="11">
        <f t="shared" si="13"/>
        <v>-1.4980870188117548E-2</v>
      </c>
    </row>
    <row r="279" spans="1:21" x14ac:dyDescent="0.15">
      <c r="A279" s="28">
        <v>42649</v>
      </c>
      <c r="B279" s="10">
        <f t="shared" si="6"/>
        <v>1.7452666809662246E-2</v>
      </c>
      <c r="C279" s="10">
        <f t="shared" si="6"/>
        <v>7.65094582857945E-3</v>
      </c>
      <c r="D279" s="10">
        <f t="shared" si="6"/>
        <v>1.0404436796318021E-2</v>
      </c>
      <c r="E279" s="10">
        <f t="shared" ref="E279:I279" si="16">(E41-E42)/E42</f>
        <v>8.1120572230067908E-3</v>
      </c>
      <c r="F279" s="10">
        <f t="shared" si="16"/>
        <v>-1.3654170454862505E-3</v>
      </c>
      <c r="G279" s="10">
        <f t="shared" si="16"/>
        <v>1.8923096552781973E-2</v>
      </c>
      <c r="H279" s="10">
        <f t="shared" si="16"/>
        <v>4.947213101477675E-3</v>
      </c>
      <c r="I279" s="10">
        <f t="shared" si="16"/>
        <v>5.3229170148689298E-3</v>
      </c>
      <c r="M279" s="28">
        <v>42283</v>
      </c>
      <c r="N279" s="10">
        <f t="shared" si="13"/>
        <v>-3.9402621052007933E-3</v>
      </c>
      <c r="O279" s="10">
        <f t="shared" si="13"/>
        <v>-3.837047612683794E-3</v>
      </c>
      <c r="P279" s="10">
        <f t="shared" si="13"/>
        <v>-3.6459866591625517E-3</v>
      </c>
      <c r="Q279" s="10">
        <f t="shared" si="13"/>
        <v>-7.5365204551610604E-3</v>
      </c>
      <c r="R279" s="10">
        <f t="shared" si="13"/>
        <v>-2.5902319664849343E-3</v>
      </c>
      <c r="S279" s="10">
        <f t="shared" si="13"/>
        <v>-3.1494939021939855E-3</v>
      </c>
      <c r="T279" s="10">
        <f t="shared" si="13"/>
        <v>-9.5617599257903131E-4</v>
      </c>
      <c r="U279" s="10">
        <f t="shared" si="13"/>
        <v>-3.0188382263836525E-3</v>
      </c>
    </row>
    <row r="280" spans="1:21" x14ac:dyDescent="0.15">
      <c r="A280" s="28">
        <v>42648</v>
      </c>
      <c r="B280" s="10">
        <f t="shared" si="6"/>
        <v>-1.2337137747261745E-2</v>
      </c>
      <c r="C280" s="10">
        <f t="shared" si="6"/>
        <v>-4.2073940930149448E-2</v>
      </c>
      <c r="D280" s="10">
        <f t="shared" si="6"/>
        <v>-8.1776088750464913E-3</v>
      </c>
      <c r="E280" s="10">
        <f t="shared" ref="E280:I280" si="17">(E42-E43)/E43</f>
        <v>3.3296336171056693E-3</v>
      </c>
      <c r="F280" s="10">
        <f t="shared" si="17"/>
        <v>1.3672839583089454E-3</v>
      </c>
      <c r="G280" s="10">
        <f t="shared" si="17"/>
        <v>-1.3774703727987619E-2</v>
      </c>
      <c r="H280" s="10">
        <f t="shared" si="17"/>
        <v>2.2596973399611728E-2</v>
      </c>
      <c r="I280" s="10">
        <f t="shared" si="17"/>
        <v>1.7299058477990022E-2</v>
      </c>
      <c r="M280" s="28">
        <v>42280</v>
      </c>
      <c r="N280" s="10">
        <f t="shared" si="13"/>
        <v>1.3057953969110135E-2</v>
      </c>
      <c r="O280" s="10">
        <f t="shared" si="13"/>
        <v>1.2809604475053081E-2</v>
      </c>
      <c r="P280" s="10">
        <f t="shared" si="13"/>
        <v>7.5510862153487616E-3</v>
      </c>
      <c r="Q280" s="10">
        <f t="shared" si="13"/>
        <v>3.9823927232860989E-3</v>
      </c>
      <c r="R280" s="10">
        <f t="shared" si="13"/>
        <v>1.6509295291402264E-3</v>
      </c>
      <c r="S280" s="10">
        <f t="shared" si="13"/>
        <v>1.6908356917503274E-2</v>
      </c>
      <c r="T280" s="10">
        <f t="shared" si="13"/>
        <v>1.3006803772711002E-2</v>
      </c>
      <c r="U280" s="10">
        <f t="shared" si="13"/>
        <v>1.4725498754889323E-2</v>
      </c>
    </row>
    <row r="281" spans="1:21" x14ac:dyDescent="0.15">
      <c r="A281" s="28">
        <v>42647</v>
      </c>
      <c r="B281" s="10">
        <f t="shared" si="6"/>
        <v>1.8017536346132623E-2</v>
      </c>
      <c r="C281" s="10">
        <f t="shared" si="6"/>
        <v>2.8332297282660658E-2</v>
      </c>
      <c r="D281" s="10">
        <f t="shared" si="6"/>
        <v>1.522041905514911E-2</v>
      </c>
      <c r="E281" s="10">
        <f t="shared" ref="E281:I281" si="18">(E43-E44)/E44</f>
        <v>1.1601871691686711E-2</v>
      </c>
      <c r="F281" s="10">
        <f t="shared" si="18"/>
        <v>-3.7457928405032932E-3</v>
      </c>
      <c r="G281" s="10">
        <f t="shared" si="18"/>
        <v>2.2722108095384958E-2</v>
      </c>
      <c r="H281" s="10">
        <f t="shared" si="18"/>
        <v>-1.2325149694784265E-2</v>
      </c>
      <c r="I281" s="10">
        <f t="shared" si="18"/>
        <v>-1.7846944348273209E-2</v>
      </c>
      <c r="M281" s="28">
        <v>42279</v>
      </c>
      <c r="N281" s="10">
        <f t="shared" si="13"/>
        <v>8.116959720301721E-3</v>
      </c>
      <c r="O281" s="10">
        <f t="shared" si="13"/>
        <v>7.9789324890207486E-3</v>
      </c>
      <c r="P281" s="10">
        <f t="shared" si="13"/>
        <v>7.6083688258217789E-3</v>
      </c>
      <c r="Q281" s="10">
        <f t="shared" si="13"/>
        <v>1.0462754173075971E-2</v>
      </c>
      <c r="R281" s="10">
        <f t="shared" si="13"/>
        <v>3.3128096469475397E-3</v>
      </c>
      <c r="S281" s="10">
        <f t="shared" si="13"/>
        <v>1.2928830329661824E-2</v>
      </c>
      <c r="T281" s="10">
        <f t="shared" si="13"/>
        <v>1.616987691153465E-2</v>
      </c>
      <c r="U281" s="10">
        <f t="shared" si="13"/>
        <v>1.0975310522813142E-2</v>
      </c>
    </row>
    <row r="282" spans="1:21" x14ac:dyDescent="0.15">
      <c r="A282" s="28">
        <v>42644</v>
      </c>
      <c r="B282" s="10">
        <f t="shared" si="6"/>
        <v>-7.8029291982281944E-3</v>
      </c>
      <c r="C282" s="10">
        <f t="shared" si="6"/>
        <v>-3.9157794412813654E-2</v>
      </c>
      <c r="D282" s="10">
        <f t="shared" si="6"/>
        <v>-4.5257772530499186E-3</v>
      </c>
      <c r="E282" s="10">
        <f t="shared" ref="E282:I282" si="19">(E44-E45)/E45</f>
        <v>-1.1468812006333156E-2</v>
      </c>
      <c r="F282" s="10">
        <f t="shared" si="19"/>
        <v>-6.8066313503793903E-4</v>
      </c>
      <c r="G282" s="10">
        <f t="shared" si="19"/>
        <v>-2.30234367148851E-2</v>
      </c>
      <c r="H282" s="10">
        <f t="shared" si="19"/>
        <v>2.3787202457266492E-2</v>
      </c>
      <c r="I282" s="10">
        <f t="shared" si="19"/>
        <v>2.1326258768008914E-2</v>
      </c>
      <c r="M282" s="28">
        <v>42278</v>
      </c>
      <c r="N282" s="10">
        <f t="shared" si="13"/>
        <v>-1.6238284984520332E-2</v>
      </c>
      <c r="O282" s="10">
        <f t="shared" si="13"/>
        <v>-1.6830505858438743E-2</v>
      </c>
      <c r="P282" s="10">
        <f t="shared" si="13"/>
        <v>-1.7178676178457843E-2</v>
      </c>
      <c r="Q282" s="10">
        <f t="shared" si="13"/>
        <v>-6.0000171796015947E-3</v>
      </c>
      <c r="R282" s="10">
        <f t="shared" si="13"/>
        <v>2.2532612902572001E-3</v>
      </c>
      <c r="S282" s="10">
        <f t="shared" si="13"/>
        <v>-1.8725657136997712E-2</v>
      </c>
      <c r="T282" s="10">
        <f t="shared" si="13"/>
        <v>-1.5094790951423808E-2</v>
      </c>
      <c r="U282" s="10">
        <f t="shared" si="13"/>
        <v>-1.7194358743668859E-2</v>
      </c>
    </row>
    <row r="283" spans="1:21" x14ac:dyDescent="0.15">
      <c r="A283" s="28">
        <v>42643</v>
      </c>
      <c r="B283" s="10">
        <f t="shared" si="6"/>
        <v>8.3377254223207294E-3</v>
      </c>
      <c r="C283" s="10">
        <f t="shared" si="6"/>
        <v>3.5550466434864064E-2</v>
      </c>
      <c r="D283" s="10">
        <f t="shared" si="6"/>
        <v>7.3339740865416428E-3</v>
      </c>
      <c r="E283" s="10">
        <f t="shared" ref="E283:I283" si="20">(E45-E46)/E46</f>
        <v>1.008972346786237E-2</v>
      </c>
      <c r="F283" s="10">
        <f t="shared" si="20"/>
        <v>1.021907049055676E-3</v>
      </c>
      <c r="G283" s="10">
        <f t="shared" si="20"/>
        <v>1.2457777654540599E-2</v>
      </c>
      <c r="H283" s="10">
        <f t="shared" si="20"/>
        <v>-3.1781393691442901E-2</v>
      </c>
      <c r="I283" s="10">
        <f t="shared" si="20"/>
        <v>-2.8131096545615564E-2</v>
      </c>
      <c r="M283" s="28">
        <v>42277</v>
      </c>
      <c r="N283" s="10">
        <f t="shared" si="13"/>
        <v>-1.3046427190160779E-2</v>
      </c>
      <c r="O283" s="10">
        <f t="shared" si="13"/>
        <v>-1.2813253022368774E-2</v>
      </c>
      <c r="P283" s="10">
        <f t="shared" si="13"/>
        <v>-8.416827121950592E-3</v>
      </c>
      <c r="Q283" s="10">
        <f t="shared" si="13"/>
        <v>-5.1730274245842794E-3</v>
      </c>
      <c r="R283" s="10">
        <f t="shared" si="13"/>
        <v>9.7339992356139089E-4</v>
      </c>
      <c r="S283" s="10">
        <f t="shared" si="13"/>
        <v>-9.0002746983711707E-3</v>
      </c>
      <c r="T283" s="10">
        <f t="shared" si="13"/>
        <v>-7.4227700974614777E-3</v>
      </c>
      <c r="U283" s="10">
        <f t="shared" si="13"/>
        <v>-8.1563072109178108E-3</v>
      </c>
    </row>
    <row r="284" spans="1:21" x14ac:dyDescent="0.15">
      <c r="A284" s="28">
        <v>42642</v>
      </c>
      <c r="B284" s="10">
        <f t="shared" si="6"/>
        <v>7.5130445609992279E-3</v>
      </c>
      <c r="C284" s="10">
        <f t="shared" si="6"/>
        <v>1.7953242886295226E-2</v>
      </c>
      <c r="D284" s="10">
        <f t="shared" si="6"/>
        <v>5.950615071424768E-4</v>
      </c>
      <c r="E284" s="10">
        <f t="shared" ref="E284:I284" si="21">(E46-E47)/E47</f>
        <v>1.5559772296015184E-2</v>
      </c>
      <c r="F284" s="10">
        <f t="shared" si="21"/>
        <v>-1.5844440054869934E-3</v>
      </c>
      <c r="G284" s="10">
        <f t="shared" si="21"/>
        <v>7.4398125332003819E-3</v>
      </c>
      <c r="H284" s="10">
        <f t="shared" si="21"/>
        <v>2.0470053242945499E-2</v>
      </c>
      <c r="I284" s="10">
        <f t="shared" si="21"/>
        <v>1.5872459197703182E-2</v>
      </c>
      <c r="M284" s="28">
        <v>42276</v>
      </c>
      <c r="N284" s="10">
        <f t="shared" si="13"/>
        <v>4.6571537266433738E-3</v>
      </c>
      <c r="O284" s="10">
        <f t="shared" si="13"/>
        <v>5.5216724034983589E-3</v>
      </c>
      <c r="P284" s="10">
        <f t="shared" si="13"/>
        <v>3.2167323565442025E-3</v>
      </c>
      <c r="Q284" s="10">
        <f t="shared" si="13"/>
        <v>1.9935987815044832E-3</v>
      </c>
      <c r="R284" s="10">
        <f t="shared" si="13"/>
        <v>7.1110042186077113E-4</v>
      </c>
      <c r="S284" s="10">
        <f t="shared" si="13"/>
        <v>1.0927588417382844E-2</v>
      </c>
      <c r="T284" s="10">
        <f t="shared" si="13"/>
        <v>1.0837945384500043E-2</v>
      </c>
      <c r="U284" s="10">
        <f t="shared" si="13"/>
        <v>9.5171449401090531E-3</v>
      </c>
    </row>
    <row r="285" spans="1:21" x14ac:dyDescent="0.15">
      <c r="A285" s="28">
        <v>42641</v>
      </c>
      <c r="B285" s="10">
        <f t="shared" si="6"/>
        <v>-5.5886344611848606E-3</v>
      </c>
      <c r="C285" s="10">
        <f t="shared" si="6"/>
        <v>8.5801845142941729E-2</v>
      </c>
      <c r="D285" s="10">
        <f t="shared" si="6"/>
        <v>-7.927269281159464E-4</v>
      </c>
      <c r="E285" s="10">
        <f t="shared" ref="E285:I285" si="22">(E47-E48)/E48</f>
        <v>-3.7940059258719444E-4</v>
      </c>
      <c r="F285" s="10">
        <f t="shared" si="22"/>
        <v>6.7952349399544028E-4</v>
      </c>
      <c r="G285" s="10">
        <f t="shared" si="22"/>
        <v>-2.741954838709702E-3</v>
      </c>
      <c r="H285" s="10">
        <f t="shared" si="22"/>
        <v>7.4683610715715939E-3</v>
      </c>
      <c r="I285" s="10">
        <f t="shared" si="22"/>
        <v>6.8490085805829569E-3</v>
      </c>
      <c r="M285" s="28">
        <v>42273</v>
      </c>
      <c r="N285" s="10">
        <f t="shared" si="13"/>
        <v>-5.95222960977425E-3</v>
      </c>
      <c r="O285" s="10">
        <f t="shared" si="13"/>
        <v>-6.1910469182969285E-3</v>
      </c>
      <c r="P285" s="10">
        <f t="shared" si="13"/>
        <v>-6.5907533166226677E-3</v>
      </c>
      <c r="Q285" s="10">
        <f t="shared" si="13"/>
        <v>-1.06509102268206E-2</v>
      </c>
      <c r="R285" s="10">
        <f t="shared" si="13"/>
        <v>1.0678874483409006E-3</v>
      </c>
      <c r="S285" s="10">
        <f t="shared" si="13"/>
        <v>-1.4512796441833261E-2</v>
      </c>
      <c r="T285" s="10">
        <f t="shared" si="13"/>
        <v>-2.2943376357111835E-2</v>
      </c>
      <c r="U285" s="10">
        <f t="shared" si="13"/>
        <v>-1.240895824750376E-2</v>
      </c>
    </row>
    <row r="286" spans="1:21" x14ac:dyDescent="0.15">
      <c r="A286" s="28">
        <v>42640</v>
      </c>
      <c r="B286" s="10">
        <f t="shared" si="6"/>
        <v>1.8148046675632964E-2</v>
      </c>
      <c r="C286" s="10">
        <f t="shared" si="6"/>
        <v>-4.6120026260373405E-2</v>
      </c>
      <c r="D286" s="10">
        <f t="shared" si="6"/>
        <v>1.3660104734031973E-2</v>
      </c>
      <c r="E286" s="10">
        <f t="shared" ref="E286:I286" si="23">(E48-E49)/E49</f>
        <v>1.0348830969720222E-2</v>
      </c>
      <c r="F286" s="10">
        <f t="shared" si="23"/>
        <v>9.0681875365034568E-4</v>
      </c>
      <c r="G286" s="10">
        <f t="shared" si="23"/>
        <v>1.8530737540941873E-2</v>
      </c>
      <c r="H286" s="10">
        <f t="shared" si="23"/>
        <v>3.4917731816005181E-3</v>
      </c>
      <c r="I286" s="10">
        <f t="shared" si="23"/>
        <v>-4.5093793141682834E-3</v>
      </c>
      <c r="M286" s="28">
        <v>42272</v>
      </c>
      <c r="N286" s="10">
        <f t="shared" si="13"/>
        <v>-3.0330766232545465E-3</v>
      </c>
      <c r="O286" s="10">
        <f t="shared" si="13"/>
        <v>-3.2258559482011349E-3</v>
      </c>
      <c r="P286" s="10">
        <f t="shared" si="13"/>
        <v>3.2057758252637182E-3</v>
      </c>
      <c r="Q286" s="10">
        <f t="shared" si="13"/>
        <v>-3.943256193264714E-4</v>
      </c>
      <c r="R286" s="10">
        <f t="shared" si="13"/>
        <v>1.6638269373239068E-3</v>
      </c>
      <c r="S286" s="10">
        <f t="shared" si="13"/>
        <v>9.4379578660832306E-4</v>
      </c>
      <c r="T286" s="10">
        <f t="shared" si="13"/>
        <v>1.2234238624353499E-3</v>
      </c>
      <c r="U286" s="10">
        <f t="shared" si="13"/>
        <v>-3.6827161956526641E-3</v>
      </c>
    </row>
    <row r="287" spans="1:21" x14ac:dyDescent="0.15">
      <c r="A287" s="28">
        <v>42637</v>
      </c>
      <c r="B287" s="10">
        <f t="shared" si="6"/>
        <v>1.609102641584605E-2</v>
      </c>
      <c r="C287" s="10">
        <f t="shared" si="6"/>
        <v>5.3199742724457891E-2</v>
      </c>
      <c r="D287" s="10">
        <f t="shared" si="6"/>
        <v>3.629052565687547E-3</v>
      </c>
      <c r="E287" s="10">
        <f t="shared" ref="E287:I287" si="24">(E49-E50)/E50</f>
        <v>-1.5307692893521225E-3</v>
      </c>
      <c r="F287" s="10">
        <f t="shared" si="24"/>
        <v>-1.1333237813210677E-4</v>
      </c>
      <c r="G287" s="10">
        <f t="shared" si="24"/>
        <v>2.5195297339071429E-2</v>
      </c>
      <c r="H287" s="10">
        <f t="shared" si="24"/>
        <v>1.8651870009157745E-2</v>
      </c>
      <c r="I287" s="10">
        <f t="shared" si="24"/>
        <v>2.0768942559794862E-2</v>
      </c>
      <c r="M287" s="28">
        <v>42271</v>
      </c>
      <c r="N287" s="10">
        <f t="shared" si="13"/>
        <v>6.3033367869291708E-3</v>
      </c>
      <c r="O287" s="10">
        <f t="shared" si="13"/>
        <v>6.3657130053587033E-3</v>
      </c>
      <c r="P287" s="10">
        <f t="shared" si="13"/>
        <v>-1.7999518242091572E-3</v>
      </c>
      <c r="Q287" s="10">
        <f t="shared" si="13"/>
        <v>1.1843371423118257E-3</v>
      </c>
      <c r="R287" s="10">
        <f t="shared" si="13"/>
        <v>-4.7314451251973984E-3</v>
      </c>
      <c r="S287" s="10">
        <f t="shared" si="13"/>
        <v>1.1938559401690977E-2</v>
      </c>
      <c r="T287" s="10">
        <f t="shared" si="13"/>
        <v>1.6581452509583004E-2</v>
      </c>
      <c r="U287" s="10">
        <f t="shared" si="13"/>
        <v>1.1225249784328324E-2</v>
      </c>
    </row>
    <row r="288" spans="1:21" x14ac:dyDescent="0.15">
      <c r="A288" s="28">
        <v>42636</v>
      </c>
      <c r="B288" s="10">
        <f t="shared" si="6"/>
        <v>2.1258613189636543E-3</v>
      </c>
      <c r="C288" s="10">
        <f t="shared" si="6"/>
        <v>0.10911574926258483</v>
      </c>
      <c r="D288" s="10">
        <f t="shared" si="6"/>
        <v>-2.2128546009426396E-3</v>
      </c>
      <c r="E288" s="10">
        <f t="shared" ref="E288:I288" si="25">(E50-E51)/E51</f>
        <v>-3.8124666412504343E-3</v>
      </c>
      <c r="F288" s="10">
        <f t="shared" si="25"/>
        <v>1.1334522381587173E-4</v>
      </c>
      <c r="G288" s="10">
        <f t="shared" si="25"/>
        <v>3.074649447326785E-3</v>
      </c>
      <c r="H288" s="10">
        <f t="shared" si="25"/>
        <v>2.4531107909855014E-2</v>
      </c>
      <c r="I288" s="10">
        <f t="shared" si="25"/>
        <v>2.3248738276758461E-2</v>
      </c>
      <c r="M288" s="28">
        <v>42270</v>
      </c>
      <c r="N288" s="10">
        <f t="shared" si="13"/>
        <v>-9.2688105607993745E-3</v>
      </c>
      <c r="O288" s="10">
        <f t="shared" si="13"/>
        <v>-8.6339501021677357E-3</v>
      </c>
      <c r="P288" s="10">
        <f t="shared" si="13"/>
        <v>-4.4402237627061136E-3</v>
      </c>
      <c r="Q288" s="10">
        <f t="shared" si="13"/>
        <v>-1.0160196999689092E-2</v>
      </c>
      <c r="R288" s="10">
        <f t="shared" si="13"/>
        <v>3.4419371237045643E-3</v>
      </c>
      <c r="S288" s="10">
        <f t="shared" si="13"/>
        <v>-1.1296554221177389E-2</v>
      </c>
      <c r="T288" s="10">
        <f t="shared" si="13"/>
        <v>-1.9110758483322547E-2</v>
      </c>
      <c r="U288" s="10">
        <f t="shared" si="13"/>
        <v>-1.3280844799092764E-2</v>
      </c>
    </row>
    <row r="289" spans="1:21" x14ac:dyDescent="0.15">
      <c r="A289" s="28">
        <v>42635</v>
      </c>
      <c r="B289" s="10">
        <f t="shared" si="6"/>
        <v>-2.4124338691302517E-2</v>
      </c>
      <c r="C289" s="10">
        <f t="shared" si="6"/>
        <v>-8.3829509139748848E-2</v>
      </c>
      <c r="D289" s="10">
        <f t="shared" si="6"/>
        <v>-1.0746288557213863E-2</v>
      </c>
      <c r="E289" s="10">
        <f t="shared" ref="E289:I289" si="26">(E51-E52)/E52</f>
        <v>-1.4650675632957267E-2</v>
      </c>
      <c r="F289" s="10">
        <f t="shared" si="26"/>
        <v>-2.2618906548247794E-3</v>
      </c>
      <c r="G289" s="10">
        <f t="shared" si="26"/>
        <v>-2.9892802515884397E-2</v>
      </c>
      <c r="H289" s="10">
        <f t="shared" si="26"/>
        <v>5.8108438600854581E-3</v>
      </c>
      <c r="I289" s="10">
        <f t="shared" si="26"/>
        <v>4.6563104988444444E-3</v>
      </c>
      <c r="M289" s="28">
        <v>42269</v>
      </c>
      <c r="N289" s="10">
        <f t="shared" si="13"/>
        <v>5.2615368098306986E-4</v>
      </c>
      <c r="O289" s="10">
        <f t="shared" si="13"/>
        <v>-2.7859056800875977E-4</v>
      </c>
      <c r="P289" s="10">
        <f t="shared" si="13"/>
        <v>-9.8819795014601819E-4</v>
      </c>
      <c r="Q289" s="10">
        <f t="shared" si="13"/>
        <v>7.8221465224952776E-4</v>
      </c>
      <c r="R289" s="10">
        <f t="shared" si="13"/>
        <v>7.1281644058017088E-4</v>
      </c>
      <c r="S289" s="10">
        <f t="shared" si="13"/>
        <v>2.2181447764659827E-3</v>
      </c>
      <c r="T289" s="10">
        <f t="shared" si="13"/>
        <v>-2.663071182158866E-3</v>
      </c>
      <c r="U289" s="10">
        <f t="shared" si="13"/>
        <v>4.4114552987163088E-4</v>
      </c>
    </row>
    <row r="290" spans="1:21" x14ac:dyDescent="0.15">
      <c r="A290" s="28">
        <v>42634</v>
      </c>
      <c r="B290" s="10">
        <f t="shared" si="6"/>
        <v>9.9372062769151615E-3</v>
      </c>
      <c r="C290" s="10">
        <f t="shared" si="6"/>
        <v>0.13619376101708197</v>
      </c>
      <c r="D290" s="10">
        <f t="shared" si="6"/>
        <v>-1.7878426698451212E-3</v>
      </c>
      <c r="E290" s="10">
        <f t="shared" ref="E290:I290" si="27">(E52-E53)/E53</f>
        <v>-7.8270219903093484E-3</v>
      </c>
      <c r="F290" s="10">
        <f t="shared" si="27"/>
        <v>3.3946131080846641E-4</v>
      </c>
      <c r="G290" s="10">
        <f t="shared" si="27"/>
        <v>1.6593953046913752E-2</v>
      </c>
      <c r="H290" s="10">
        <f t="shared" si="27"/>
        <v>-3.6271207030240345E-2</v>
      </c>
      <c r="I290" s="10">
        <f t="shared" si="27"/>
        <v>-3.0534375602326205E-2</v>
      </c>
      <c r="M290" s="28">
        <v>42266</v>
      </c>
      <c r="N290" s="10">
        <f t="shared" si="13"/>
        <v>-4.3874231416761306E-3</v>
      </c>
      <c r="O290" s="10">
        <f t="shared" si="13"/>
        <v>-4.848777661382692E-3</v>
      </c>
      <c r="P290" s="10">
        <f t="shared" si="13"/>
        <v>-2.1691566993112901E-3</v>
      </c>
      <c r="Q290" s="10">
        <f t="shared" si="13"/>
        <v>3.1385165705517118E-3</v>
      </c>
      <c r="R290" s="10">
        <f t="shared" si="13"/>
        <v>3.576214329895226E-3</v>
      </c>
      <c r="S290" s="10">
        <f t="shared" si="13"/>
        <v>-1.0607196151582713E-2</v>
      </c>
      <c r="T290" s="10">
        <f t="shared" si="13"/>
        <v>-9.6193064248728585E-3</v>
      </c>
      <c r="U290" s="10">
        <f t="shared" si="13"/>
        <v>-1.0578796446568835E-2</v>
      </c>
    </row>
    <row r="291" spans="1:21" x14ac:dyDescent="0.15">
      <c r="A291" s="28">
        <v>42633</v>
      </c>
      <c r="B291" s="10">
        <f t="shared" si="6"/>
        <v>-1.2064555205906394E-2</v>
      </c>
      <c r="C291" s="10">
        <f t="shared" si="6"/>
        <v>-5.2462912606101246E-2</v>
      </c>
      <c r="D291" s="10">
        <f t="shared" si="6"/>
        <v>-2.0012459118517338E-2</v>
      </c>
      <c r="E291" s="10">
        <f t="shared" ref="E291:I291" si="28">(E53-E54)/E54</f>
        <v>-8.8659032138899887E-3</v>
      </c>
      <c r="F291" s="10">
        <f t="shared" si="28"/>
        <v>5.6594493480027427E-4</v>
      </c>
      <c r="G291" s="10">
        <f t="shared" si="28"/>
        <v>9.2140768943416006E-3</v>
      </c>
      <c r="H291" s="10">
        <f t="shared" si="28"/>
        <v>5.9802653661014584E-3</v>
      </c>
      <c r="I291" s="10">
        <f t="shared" si="28"/>
        <v>1.8578747763494784E-2</v>
      </c>
      <c r="M291" s="28">
        <v>42265</v>
      </c>
      <c r="N291" s="10">
        <f t="shared" si="13"/>
        <v>-6.5437970297901491E-4</v>
      </c>
      <c r="O291" s="10">
        <f t="shared" si="13"/>
        <v>-2.769352941864776E-4</v>
      </c>
      <c r="P291" s="10">
        <f t="shared" si="13"/>
        <v>1.9758216225438602E-3</v>
      </c>
      <c r="Q291" s="10">
        <f t="shared" si="13"/>
        <v>-6.2378777755759804E-3</v>
      </c>
      <c r="R291" s="10">
        <f t="shared" si="13"/>
        <v>1.4322025533530459E-3</v>
      </c>
      <c r="S291" s="10">
        <f t="shared" si="13"/>
        <v>2.2453325786574545E-3</v>
      </c>
      <c r="T291" s="10">
        <f t="shared" si="13"/>
        <v>8.0225982535917157E-4</v>
      </c>
      <c r="U291" s="10">
        <f t="shared" si="13"/>
        <v>1.6622045522035854E-3</v>
      </c>
    </row>
    <row r="292" spans="1:21" x14ac:dyDescent="0.15">
      <c r="A292" s="28">
        <v>42630</v>
      </c>
      <c r="B292" s="10">
        <f t="shared" si="6"/>
        <v>-9.7217882058277267E-3</v>
      </c>
      <c r="C292" s="10">
        <f t="shared" si="6"/>
        <v>6.0654808325290938E-2</v>
      </c>
      <c r="D292" s="10">
        <f t="shared" si="6"/>
        <v>-7.4856119902878627E-3</v>
      </c>
      <c r="E292" s="10">
        <f t="shared" ref="E292:I292" si="29">(E54-E55)/E55</f>
        <v>-7.6979835887835317E-3</v>
      </c>
      <c r="F292" s="10">
        <f t="shared" si="29"/>
        <v>-1.130780414973656E-3</v>
      </c>
      <c r="G292" s="10">
        <f t="shared" si="29"/>
        <v>-1.4678572485562749E-2</v>
      </c>
      <c r="H292" s="10">
        <f t="shared" si="29"/>
        <v>7.9937188832820451E-3</v>
      </c>
      <c r="I292" s="10">
        <f t="shared" si="29"/>
        <v>2.3982276463864185E-3</v>
      </c>
      <c r="M292" s="28">
        <v>42264</v>
      </c>
      <c r="N292" s="10">
        <f t="shared" ref="N292:U307" si="30">(N54-N55)/N55</f>
        <v>-1.3085348005335859E-4</v>
      </c>
      <c r="O292" s="10">
        <f t="shared" si="30"/>
        <v>-2.7708616879117717E-4</v>
      </c>
      <c r="P292" s="10">
        <f t="shared" si="30"/>
        <v>-2.1687289581884426E-3</v>
      </c>
      <c r="Q292" s="10">
        <f t="shared" si="30"/>
        <v>-4.6565429957809712E-3</v>
      </c>
      <c r="R292" s="10">
        <f t="shared" si="30"/>
        <v>7.1698993401798081E-4</v>
      </c>
      <c r="S292" s="10">
        <f t="shared" si="30"/>
        <v>5.5016877563920409E-4</v>
      </c>
      <c r="T292" s="10">
        <f t="shared" si="30"/>
        <v>-1.335309782304551E-3</v>
      </c>
      <c r="U292" s="10">
        <f t="shared" si="30"/>
        <v>-4.1537983500147265E-4</v>
      </c>
    </row>
    <row r="293" spans="1:21" x14ac:dyDescent="0.15">
      <c r="A293" s="28">
        <v>42629</v>
      </c>
      <c r="B293" s="10">
        <f t="shared" si="6"/>
        <v>-8.2476675057413136E-3</v>
      </c>
      <c r="C293" s="10">
        <f t="shared" si="6"/>
        <v>-9.5693903114531086E-3</v>
      </c>
      <c r="D293" s="10">
        <f t="shared" si="6"/>
        <v>-3.8371587619184198E-4</v>
      </c>
      <c r="E293" s="10">
        <f t="shared" ref="E293:I293" si="31">(E55-E56)/E56</f>
        <v>-3.6522280369697207E-3</v>
      </c>
      <c r="F293" s="10">
        <f t="shared" si="31"/>
        <v>0</v>
      </c>
      <c r="G293" s="10">
        <f t="shared" si="31"/>
        <v>-8.9646701768780115E-3</v>
      </c>
      <c r="H293" s="10">
        <f t="shared" si="31"/>
        <v>-2.1780527788855921E-3</v>
      </c>
      <c r="I293" s="10">
        <f t="shared" si="31"/>
        <v>-1.2762695733431076E-2</v>
      </c>
      <c r="M293" s="28">
        <v>42263</v>
      </c>
      <c r="N293" s="10">
        <f t="shared" si="30"/>
        <v>2.4267576386535566E-3</v>
      </c>
      <c r="O293" s="10">
        <f t="shared" si="30"/>
        <v>2.6378788181771386E-3</v>
      </c>
      <c r="P293" s="10">
        <f t="shared" si="30"/>
        <v>2.7678644897660338E-3</v>
      </c>
      <c r="Q293" s="10">
        <f t="shared" si="30"/>
        <v>3.8812238103061182E-4</v>
      </c>
      <c r="R293" s="10">
        <f t="shared" si="30"/>
        <v>2.2748624847142964E-3</v>
      </c>
      <c r="S293" s="10">
        <f t="shared" si="30"/>
        <v>3.5890509746165276E-3</v>
      </c>
      <c r="T293" s="10">
        <f t="shared" si="30"/>
        <v>4.8302564115736482E-3</v>
      </c>
      <c r="U293" s="10">
        <f t="shared" si="30"/>
        <v>4.7997564622323198E-3</v>
      </c>
    </row>
    <row r="294" spans="1:21" x14ac:dyDescent="0.15">
      <c r="A294" s="28">
        <v>42628</v>
      </c>
      <c r="B294" s="10">
        <f t="shared" si="6"/>
        <v>-3.299852655005871E-3</v>
      </c>
      <c r="C294" s="10">
        <f t="shared" si="6"/>
        <v>4.8884846028270326E-2</v>
      </c>
      <c r="D294" s="10">
        <f t="shared" si="6"/>
        <v>-1.7238123823464892E-3</v>
      </c>
      <c r="E294" s="10">
        <f t="shared" ref="E294:I294" si="32">(E56-E57)/E57</f>
        <v>-2.1866617278912355E-3</v>
      </c>
      <c r="F294" s="10">
        <f t="shared" si="32"/>
        <v>-2.2598454102134942E-4</v>
      </c>
      <c r="G294" s="10">
        <f t="shared" si="32"/>
        <v>-1.4976080152981365E-2</v>
      </c>
      <c r="H294" s="10">
        <f t="shared" si="32"/>
        <v>-1.4002294386936454E-2</v>
      </c>
      <c r="I294" s="10">
        <f t="shared" si="32"/>
        <v>-1.5622075795969397E-2</v>
      </c>
      <c r="M294" s="28">
        <v>42262</v>
      </c>
      <c r="N294" s="10">
        <f t="shared" si="30"/>
        <v>-2.0292054059182964E-3</v>
      </c>
      <c r="O294" s="10">
        <f t="shared" si="30"/>
        <v>-2.2165003971158985E-3</v>
      </c>
      <c r="P294" s="10">
        <f t="shared" si="30"/>
        <v>-8.0407591166062869E-3</v>
      </c>
      <c r="Q294" s="10">
        <f t="shared" si="30"/>
        <v>-6.9390387466179964E-3</v>
      </c>
      <c r="R294" s="10">
        <f t="shared" si="30"/>
        <v>2.6409876240153884E-3</v>
      </c>
      <c r="S294" s="10">
        <f t="shared" si="30"/>
        <v>-9.6519573367317112E-4</v>
      </c>
      <c r="T294" s="10">
        <f t="shared" si="30"/>
        <v>-1.8748445657598858E-3</v>
      </c>
      <c r="U294" s="10">
        <f t="shared" si="30"/>
        <v>-4.466585162384672E-3</v>
      </c>
    </row>
    <row r="295" spans="1:21" x14ac:dyDescent="0.15">
      <c r="A295" s="28">
        <v>42627</v>
      </c>
      <c r="B295" s="10">
        <f t="shared" si="6"/>
        <v>5.7057377865026571E-3</v>
      </c>
      <c r="C295" s="10">
        <f t="shared" si="6"/>
        <v>2.7698140462211102E-2</v>
      </c>
      <c r="D295" s="10">
        <f t="shared" si="6"/>
        <v>7.915051293395016E-3</v>
      </c>
      <c r="E295" s="10">
        <f t="shared" ref="E295:I295" si="33">(E57-E58)/E58</f>
        <v>1.0309315169366664E-2</v>
      </c>
      <c r="F295" s="10">
        <f t="shared" si="33"/>
        <v>5.6540583454344287E-4</v>
      </c>
      <c r="G295" s="10">
        <f t="shared" si="33"/>
        <v>1.0921447006572202E-2</v>
      </c>
      <c r="H295" s="10">
        <f t="shared" si="33"/>
        <v>-1.7139472436146205E-2</v>
      </c>
      <c r="I295" s="10">
        <f t="shared" si="33"/>
        <v>-1.5946438156284989E-2</v>
      </c>
      <c r="M295" s="28">
        <v>42259</v>
      </c>
      <c r="N295" s="10">
        <f t="shared" si="30"/>
        <v>-9.7629583569310127E-4</v>
      </c>
      <c r="O295" s="10">
        <f t="shared" si="30"/>
        <v>-9.6878125543697609E-4</v>
      </c>
      <c r="P295" s="10">
        <f t="shared" si="30"/>
        <v>5.9183960064089595E-3</v>
      </c>
      <c r="Q295" s="10">
        <f t="shared" si="30"/>
        <v>4.6475655750745758E-3</v>
      </c>
      <c r="R295" s="10">
        <f t="shared" si="30"/>
        <v>-5.7292459373483691E-3</v>
      </c>
      <c r="S295" s="10">
        <f t="shared" si="30"/>
        <v>-7.0748945421743462E-3</v>
      </c>
      <c r="T295" s="10">
        <f t="shared" si="30"/>
        <v>-3.8688063246657906E-3</v>
      </c>
      <c r="U295" s="10">
        <f t="shared" si="30"/>
        <v>-3.5709151450462767E-3</v>
      </c>
    </row>
    <row r="296" spans="1:21" x14ac:dyDescent="0.15">
      <c r="A296" s="28">
        <v>42626</v>
      </c>
      <c r="B296" s="10">
        <f t="shared" si="6"/>
        <v>1.5610192306231969E-2</v>
      </c>
      <c r="C296" s="10">
        <f t="shared" si="6"/>
        <v>-8.9089977036325124E-2</v>
      </c>
      <c r="D296" s="10">
        <f t="shared" si="6"/>
        <v>8.7634124662471363E-3</v>
      </c>
      <c r="E296" s="10">
        <f t="shared" ref="E296:I296" si="34">(E58-E59)/E59</f>
        <v>1.5706806282722578E-2</v>
      </c>
      <c r="F296" s="10">
        <f t="shared" si="34"/>
        <v>0</v>
      </c>
      <c r="G296" s="10">
        <f t="shared" si="34"/>
        <v>2.127231506005069E-2</v>
      </c>
      <c r="H296" s="10">
        <f t="shared" si="34"/>
        <v>2.2091827194433252E-2</v>
      </c>
      <c r="I296" s="10">
        <f t="shared" si="34"/>
        <v>1.4173549728542642E-2</v>
      </c>
      <c r="M296" s="28">
        <v>42258</v>
      </c>
      <c r="N296" s="10">
        <f t="shared" si="30"/>
        <v>3.003362518630634E-3</v>
      </c>
      <c r="O296" s="10">
        <f t="shared" si="30"/>
        <v>3.0539090633552061E-3</v>
      </c>
      <c r="P296" s="10">
        <f t="shared" si="30"/>
        <v>5.1555418449160638E-3</v>
      </c>
      <c r="Q296" s="10">
        <f t="shared" si="30"/>
        <v>7.020309519035128E-3</v>
      </c>
      <c r="R296" s="10">
        <f t="shared" si="30"/>
        <v>-1.9061941741164545E-3</v>
      </c>
      <c r="S296" s="10">
        <f t="shared" si="30"/>
        <v>4.6774158806833829E-3</v>
      </c>
      <c r="T296" s="10">
        <f t="shared" si="30"/>
        <v>2.0051201077556711E-3</v>
      </c>
      <c r="U296" s="10">
        <f t="shared" si="30"/>
        <v>4.1573056493175468E-3</v>
      </c>
    </row>
    <row r="297" spans="1:21" x14ac:dyDescent="0.15">
      <c r="A297" s="28">
        <v>42623</v>
      </c>
      <c r="B297" s="11">
        <f t="shared" si="6"/>
        <v>3.5489234176026558E-4</v>
      </c>
      <c r="C297" s="11">
        <f t="shared" si="6"/>
        <v>-1.4098335672977108E-2</v>
      </c>
      <c r="D297" s="11">
        <f t="shared" si="6"/>
        <v>9.2373714352258478E-3</v>
      </c>
      <c r="E297" s="11">
        <f t="shared" ref="E297:I297" si="35">(E59-E60)/E60</f>
        <v>9.0566037735848471E-3</v>
      </c>
      <c r="F297" s="11">
        <f t="shared" si="35"/>
        <v>1.0190999592834186E-3</v>
      </c>
      <c r="G297" s="11">
        <f t="shared" si="35"/>
        <v>-8.0264684565051151E-3</v>
      </c>
      <c r="H297" s="11">
        <f t="shared" si="35"/>
        <v>2.839898017734617E-2</v>
      </c>
      <c r="I297" s="11">
        <f t="shared" si="35"/>
        <v>1.7415388393475093E-2</v>
      </c>
      <c r="M297" s="28">
        <v>42257</v>
      </c>
      <c r="N297" s="11">
        <f t="shared" si="30"/>
        <v>8.1621174905240606E-3</v>
      </c>
      <c r="O297" s="11">
        <f t="shared" si="30"/>
        <v>8.8223698653327343E-3</v>
      </c>
      <c r="P297" s="11">
        <f t="shared" si="30"/>
        <v>6.5869712602546924E-3</v>
      </c>
      <c r="Q297" s="11">
        <f t="shared" si="30"/>
        <v>7.4654884087956563E-3</v>
      </c>
      <c r="R297" s="11">
        <f t="shared" si="30"/>
        <v>-5.95052271132071E-4</v>
      </c>
      <c r="S297" s="11">
        <f t="shared" si="30"/>
        <v>1.02848942835852E-2</v>
      </c>
      <c r="T297" s="11">
        <f t="shared" si="30"/>
        <v>8.9008225349712315E-3</v>
      </c>
      <c r="U297" s="11">
        <f t="shared" si="30"/>
        <v>9.3894011589429512E-3</v>
      </c>
    </row>
    <row r="298" spans="1:21" x14ac:dyDescent="0.15">
      <c r="A298" s="28">
        <v>42622</v>
      </c>
      <c r="B298" s="10">
        <f t="shared" si="6"/>
        <v>-1.6406830098397704E-2</v>
      </c>
      <c r="C298" s="10">
        <f t="shared" si="6"/>
        <v>-5.6342573549085506E-2</v>
      </c>
      <c r="D298" s="10">
        <f t="shared" si="6"/>
        <v>-1.223060934380538E-2</v>
      </c>
      <c r="E298" s="10">
        <f t="shared" ref="E298:I298" si="36">(E60-E61)/E61</f>
        <v>-1.4869888475836378E-2</v>
      </c>
      <c r="F298" s="10">
        <f t="shared" si="36"/>
        <v>2.2648506672565298E-4</v>
      </c>
      <c r="G298" s="10">
        <f t="shared" si="36"/>
        <v>-2.1093578996776916E-2</v>
      </c>
      <c r="H298" s="10">
        <f t="shared" si="36"/>
        <v>-4.9452034450355618E-3</v>
      </c>
      <c r="I298" s="10">
        <f t="shared" si="36"/>
        <v>-6.9397959453593077E-3</v>
      </c>
      <c r="M298" s="28">
        <v>42256</v>
      </c>
      <c r="N298" s="10">
        <f t="shared" si="30"/>
        <v>9.8839872936368959E-4</v>
      </c>
      <c r="O298" s="10">
        <f t="shared" si="30"/>
        <v>2.8009177650374059E-4</v>
      </c>
      <c r="P298" s="10">
        <f t="shared" si="30"/>
        <v>9.9889215168022321E-4</v>
      </c>
      <c r="Q298" s="10">
        <f t="shared" si="30"/>
        <v>-3.9269571374088392E-4</v>
      </c>
      <c r="R298" s="10">
        <f t="shared" si="30"/>
        <v>-5.0937054079520849E-3</v>
      </c>
      <c r="S298" s="10">
        <f t="shared" si="30"/>
        <v>-4.9784674987466172E-3</v>
      </c>
      <c r="T298" s="10">
        <f t="shared" si="30"/>
        <v>-4.4308005983628752E-3</v>
      </c>
      <c r="U298" s="10">
        <f t="shared" si="30"/>
        <v>-2.8766449796184495E-3</v>
      </c>
    </row>
    <row r="299" spans="1:21" x14ac:dyDescent="0.15">
      <c r="A299" s="28">
        <v>42621</v>
      </c>
      <c r="B299" s="10">
        <f t="shared" si="6"/>
        <v>1.9575335180953106E-2</v>
      </c>
      <c r="C299" s="10">
        <f t="shared" si="6"/>
        <v>3.0887974905613614E-2</v>
      </c>
      <c r="D299" s="10">
        <f t="shared" si="6"/>
        <v>1.6979206246469508E-2</v>
      </c>
      <c r="E299" s="10">
        <f t="shared" ref="E299:I299" si="37">(E61-E62)/E62</f>
        <v>1.3564392857407896E-2</v>
      </c>
      <c r="F299" s="10">
        <f t="shared" si="37"/>
        <v>-6.790620553749322E-4</v>
      </c>
      <c r="G299" s="10">
        <f t="shared" si="37"/>
        <v>3.1571220942485038E-2</v>
      </c>
      <c r="H299" s="10">
        <f t="shared" si="37"/>
        <v>-1.4018274351328979E-2</v>
      </c>
      <c r="I299" s="10">
        <f t="shared" si="37"/>
        <v>-1.9936695337255367E-2</v>
      </c>
      <c r="M299" s="28">
        <v>42255</v>
      </c>
      <c r="N299" s="10">
        <f t="shared" si="30"/>
        <v>5.9326956866177262E-4</v>
      </c>
      <c r="O299" s="10">
        <f t="shared" si="30"/>
        <v>1.1220420118658739E-3</v>
      </c>
      <c r="P299" s="10">
        <f t="shared" si="30"/>
        <v>3.0059949732401262E-3</v>
      </c>
      <c r="Q299" s="10">
        <f t="shared" si="30"/>
        <v>1.5735795250433541E-3</v>
      </c>
      <c r="R299" s="10">
        <f t="shared" si="30"/>
        <v>-4.5984521563898597E-3</v>
      </c>
      <c r="S299" s="10">
        <f t="shared" si="30"/>
        <v>-7.6849786891768183E-3</v>
      </c>
      <c r="T299" s="10">
        <f t="shared" si="30"/>
        <v>-2.6780347618245172E-3</v>
      </c>
      <c r="U299" s="10">
        <f t="shared" si="30"/>
        <v>-2.0878479362898732E-3</v>
      </c>
    </row>
    <row r="300" spans="1:21" x14ac:dyDescent="0.15">
      <c r="A300" s="28">
        <v>42620</v>
      </c>
      <c r="B300" s="10">
        <f t="shared" si="6"/>
        <v>-2.8077298649357221E-2</v>
      </c>
      <c r="C300" s="10">
        <f t="shared" si="6"/>
        <v>-2.9488503159572965E-2</v>
      </c>
      <c r="D300" s="10">
        <f t="shared" si="6"/>
        <v>-1.4207824956117039E-2</v>
      </c>
      <c r="E300" s="10">
        <f t="shared" ref="E300:I300" si="38">(E62-E63)/E63</f>
        <v>-1.9578832656076843E-2</v>
      </c>
      <c r="F300" s="10">
        <f t="shared" si="38"/>
        <v>1.473446220386185E-3</v>
      </c>
      <c r="G300" s="10">
        <f t="shared" si="38"/>
        <v>-4.3569845406891954E-2</v>
      </c>
      <c r="H300" s="10">
        <f t="shared" si="38"/>
        <v>3.3846431893691471E-2</v>
      </c>
      <c r="I300" s="10">
        <f t="shared" si="38"/>
        <v>2.9375783098687054E-2</v>
      </c>
      <c r="M300" s="28">
        <v>42252</v>
      </c>
      <c r="N300" s="10">
        <f t="shared" si="30"/>
        <v>1.9789692924083253E-4</v>
      </c>
      <c r="O300" s="10">
        <f t="shared" si="30"/>
        <v>2.8048470085155616E-4</v>
      </c>
      <c r="P300" s="10">
        <f t="shared" si="30"/>
        <v>2.6119754437280342E-3</v>
      </c>
      <c r="Q300" s="10">
        <f t="shared" si="30"/>
        <v>5.5379059926970913E-3</v>
      </c>
      <c r="R300" s="10">
        <f t="shared" si="30"/>
        <v>1.1803536115341589E-3</v>
      </c>
      <c r="S300" s="10">
        <f t="shared" si="30"/>
        <v>-1.4160906558499404E-3</v>
      </c>
      <c r="T300" s="10">
        <f t="shared" si="30"/>
        <v>-4.6647829678897398E-3</v>
      </c>
      <c r="U300" s="10">
        <f t="shared" si="30"/>
        <v>-9.9071699484683858E-4</v>
      </c>
    </row>
    <row r="301" spans="1:21" x14ac:dyDescent="0.15">
      <c r="A301" s="28">
        <v>42616</v>
      </c>
      <c r="B301" s="10">
        <f t="shared" si="6"/>
        <v>-8.5172274894520141E-3</v>
      </c>
      <c r="C301" s="10">
        <f t="shared" si="6"/>
        <v>1.5720720665750147E-2</v>
      </c>
      <c r="D301" s="10">
        <f t="shared" si="6"/>
        <v>1.1691707149894235E-3</v>
      </c>
      <c r="E301" s="10">
        <f t="shared" ref="E301:I301" si="39">(E63-E64)/E64</f>
        <v>7.394085301075465E-4</v>
      </c>
      <c r="F301" s="10">
        <f t="shared" si="39"/>
        <v>-5.8591053553049563E-3</v>
      </c>
      <c r="G301" s="10">
        <f t="shared" si="39"/>
        <v>-1.5894489657129609E-2</v>
      </c>
      <c r="H301" s="10">
        <f t="shared" si="39"/>
        <v>-6.1739896939142822E-2</v>
      </c>
      <c r="I301" s="10">
        <f t="shared" si="39"/>
        <v>-4.8063952411423166E-2</v>
      </c>
      <c r="M301" s="28">
        <v>42251</v>
      </c>
      <c r="N301" s="10">
        <f t="shared" si="30"/>
        <v>1.3364534065148122E-2</v>
      </c>
      <c r="O301" s="10">
        <f t="shared" si="30"/>
        <v>1.3073588880795689E-2</v>
      </c>
      <c r="P301" s="10">
        <f t="shared" si="30"/>
        <v>7.6939641883951903E-3</v>
      </c>
      <c r="Q301" s="10">
        <f t="shared" si="30"/>
        <v>9.9880291152111521E-3</v>
      </c>
      <c r="R301" s="10">
        <f t="shared" si="30"/>
        <v>-5.1672179384944115E-3</v>
      </c>
      <c r="S301" s="10">
        <f t="shared" si="30"/>
        <v>2.0225531255981883E-2</v>
      </c>
      <c r="T301" s="10">
        <f t="shared" si="30"/>
        <v>2.304335095848414E-2</v>
      </c>
      <c r="U301" s="10">
        <f t="shared" si="30"/>
        <v>1.8318892845903847E-2</v>
      </c>
    </row>
    <row r="302" spans="1:21" x14ac:dyDescent="0.15">
      <c r="A302" s="28">
        <v>42615</v>
      </c>
      <c r="B302" s="10">
        <f t="shared" si="6"/>
        <v>-3.4760527666266118E-2</v>
      </c>
      <c r="C302" s="10">
        <f t="shared" si="6"/>
        <v>4.7858514285718301E-2</v>
      </c>
      <c r="D302" s="10">
        <f t="shared" si="6"/>
        <v>-2.1171147932211098E-2</v>
      </c>
      <c r="E302" s="10">
        <f t="shared" ref="E302:I302" si="40">(E64-E65)/E65</f>
        <v>-1.9572345052555281E-2</v>
      </c>
      <c r="F302" s="10">
        <f t="shared" si="40"/>
        <v>1.1276033738267285E-4</v>
      </c>
      <c r="G302" s="10">
        <f t="shared" si="40"/>
        <v>-5.9138139231264389E-2</v>
      </c>
      <c r="H302" s="10">
        <f t="shared" si="40"/>
        <v>-1.226331242914187E-2</v>
      </c>
      <c r="I302" s="10">
        <f t="shared" si="40"/>
        <v>-1.3325969683365642E-2</v>
      </c>
      <c r="M302" s="28">
        <v>42250</v>
      </c>
      <c r="N302" s="10">
        <f t="shared" si="30"/>
        <v>1.0670426767976932E-2</v>
      </c>
      <c r="O302" s="10">
        <f t="shared" si="30"/>
        <v>1.1063282194387467E-2</v>
      </c>
      <c r="P302" s="10">
        <f t="shared" si="30"/>
        <v>1.4585061160712431E-2</v>
      </c>
      <c r="Q302" s="10">
        <f t="shared" si="30"/>
        <v>1.4181578656081714E-2</v>
      </c>
      <c r="R302" s="10">
        <f t="shared" si="30"/>
        <v>1.8826447759067203E-3</v>
      </c>
      <c r="S302" s="10">
        <f t="shared" si="30"/>
        <v>1.7304485864394786E-2</v>
      </c>
      <c r="T302" s="10">
        <f t="shared" si="30"/>
        <v>1.8045635005822219E-2</v>
      </c>
      <c r="U302" s="10">
        <f t="shared" si="30"/>
        <v>1.4435778078291925E-2</v>
      </c>
    </row>
    <row r="303" spans="1:21" x14ac:dyDescent="0.15">
      <c r="A303" s="28">
        <v>42614</v>
      </c>
      <c r="B303" s="10">
        <f t="shared" si="6"/>
        <v>1.3363138436616552E-2</v>
      </c>
      <c r="C303" s="10">
        <f t="shared" si="6"/>
        <v>-2.0217489245249493E-2</v>
      </c>
      <c r="D303" s="10">
        <f t="shared" si="6"/>
        <v>8.8512862498987942E-3</v>
      </c>
      <c r="E303" s="10">
        <f t="shared" ref="E303:I303" si="41">(E65-E66)/E66</f>
        <v>-1.4476656332850996E-3</v>
      </c>
      <c r="F303" s="10">
        <f t="shared" si="41"/>
        <v>2.1455562776281148E-3</v>
      </c>
      <c r="G303" s="10">
        <f t="shared" si="41"/>
        <v>7.1437579942570063E-3</v>
      </c>
      <c r="H303" s="10">
        <f t="shared" si="41"/>
        <v>-5.3906830625021711E-2</v>
      </c>
      <c r="I303" s="10">
        <f t="shared" si="41"/>
        <v>-5.0700242743419138E-2</v>
      </c>
      <c r="M303" s="28">
        <v>42249</v>
      </c>
      <c r="N303" s="10">
        <f t="shared" si="30"/>
        <v>-6.5080928541185624E-3</v>
      </c>
      <c r="O303" s="10">
        <f t="shared" si="30"/>
        <v>-6.4240043506037601E-3</v>
      </c>
      <c r="P303" s="10">
        <f t="shared" si="30"/>
        <v>-3.4800889618754778E-3</v>
      </c>
      <c r="Q303" s="10">
        <f t="shared" si="30"/>
        <v>-5.640625950872784E-3</v>
      </c>
      <c r="R303" s="10">
        <f t="shared" si="30"/>
        <v>9.1854928519570533E-4</v>
      </c>
      <c r="S303" s="10">
        <f t="shared" si="30"/>
        <v>-1.2315117981653849E-2</v>
      </c>
      <c r="T303" s="10">
        <f t="shared" si="30"/>
        <v>-1.3285979924764183E-2</v>
      </c>
      <c r="U303" s="10">
        <f t="shared" si="30"/>
        <v>-9.7083314356011634E-3</v>
      </c>
    </row>
    <row r="304" spans="1:21" x14ac:dyDescent="0.15">
      <c r="A304" s="28">
        <v>42613</v>
      </c>
      <c r="B304" s="10">
        <f t="shared" si="6"/>
        <v>8.8561187113968733E-3</v>
      </c>
      <c r="C304" s="10">
        <f t="shared" si="6"/>
        <v>1.6053909688642516E-2</v>
      </c>
      <c r="D304" s="10">
        <f t="shared" si="6"/>
        <v>6.0007600013040306E-3</v>
      </c>
      <c r="E304" s="10">
        <f t="shared" ref="E304:I304" si="42">(E66-E67)/E67</f>
        <v>1.8805235294792323E-2</v>
      </c>
      <c r="F304" s="10">
        <f t="shared" si="42"/>
        <v>2.7517495261467828E-3</v>
      </c>
      <c r="G304" s="10">
        <f t="shared" si="42"/>
        <v>2.3800082130044239E-2</v>
      </c>
      <c r="H304" s="10">
        <f t="shared" si="42"/>
        <v>7.8990330570329059E-4</v>
      </c>
      <c r="I304" s="10">
        <f t="shared" si="42"/>
        <v>9.4691813713679712E-3</v>
      </c>
      <c r="M304" s="28">
        <v>42245</v>
      </c>
      <c r="N304" s="10">
        <f t="shared" si="30"/>
        <v>-3.355305171903137E-4</v>
      </c>
      <c r="O304" s="10">
        <f t="shared" si="30"/>
        <v>-1.4275580289150179E-4</v>
      </c>
      <c r="P304" s="10">
        <f t="shared" si="30"/>
        <v>4.9373430164631454E-3</v>
      </c>
      <c r="Q304" s="10">
        <f t="shared" si="30"/>
        <v>8.1233878011051502E-3</v>
      </c>
      <c r="R304" s="10">
        <f t="shared" si="30"/>
        <v>-1.1767766523145676E-4</v>
      </c>
      <c r="S304" s="10">
        <f t="shared" si="30"/>
        <v>-6.5519721360589496E-4</v>
      </c>
      <c r="T304" s="10">
        <f t="shared" si="30"/>
        <v>1.096965312676811E-3</v>
      </c>
      <c r="U304" s="10">
        <f t="shared" si="30"/>
        <v>-2.3944024786987247E-3</v>
      </c>
    </row>
    <row r="305" spans="1:21" x14ac:dyDescent="0.15">
      <c r="A305" s="28">
        <v>42612</v>
      </c>
      <c r="B305" s="10">
        <f t="shared" si="6"/>
        <v>-2.2512103093011672E-3</v>
      </c>
      <c r="C305" s="10">
        <f t="shared" si="6"/>
        <v>-6.4589090748579131E-2</v>
      </c>
      <c r="D305" s="10">
        <f t="shared" si="6"/>
        <v>-1.129184926989845E-2</v>
      </c>
      <c r="E305" s="10">
        <f t="shared" ref="E305:I305" si="43">(E67-E68)/E68</f>
        <v>-2.1291880956040503E-2</v>
      </c>
      <c r="F305" s="10">
        <f t="shared" si="43"/>
        <v>2.947877013621693E-3</v>
      </c>
      <c r="G305" s="10">
        <f t="shared" si="43"/>
        <v>3.0566606816190061E-3</v>
      </c>
      <c r="H305" s="10">
        <f t="shared" si="43"/>
        <v>1.5236603544791441E-2</v>
      </c>
      <c r="I305" s="10">
        <f t="shared" si="43"/>
        <v>1.7091725157831576E-2</v>
      </c>
      <c r="M305" s="28">
        <v>42244</v>
      </c>
      <c r="N305" s="10">
        <f t="shared" si="30"/>
        <v>1.3252751655613649E-2</v>
      </c>
      <c r="O305" s="10">
        <f t="shared" si="30"/>
        <v>1.2720530366635277E-2</v>
      </c>
      <c r="P305" s="10">
        <f t="shared" si="30"/>
        <v>8.5062541864208783E-3</v>
      </c>
      <c r="Q305" s="10">
        <f t="shared" si="30"/>
        <v>9.8443163625668469E-3</v>
      </c>
      <c r="R305" s="10">
        <f t="shared" si="30"/>
        <v>-5.8697643134261387E-4</v>
      </c>
      <c r="S305" s="10">
        <f t="shared" si="30"/>
        <v>1.7619135050471597E-2</v>
      </c>
      <c r="T305" s="10">
        <f t="shared" si="30"/>
        <v>1.8291090251218969E-2</v>
      </c>
      <c r="U305" s="10">
        <f t="shared" si="30"/>
        <v>1.5289818404594828E-2</v>
      </c>
    </row>
    <row r="306" spans="1:21" x14ac:dyDescent="0.15">
      <c r="A306" s="28">
        <v>42609</v>
      </c>
      <c r="B306" s="10">
        <f t="shared" si="6"/>
        <v>6.9708118809095653E-3</v>
      </c>
      <c r="C306" s="10">
        <f t="shared" si="6"/>
        <v>-6.4549615762124707E-4</v>
      </c>
      <c r="D306" s="10">
        <f t="shared" si="6"/>
        <v>8.6872822288647563E-3</v>
      </c>
      <c r="E306" s="10">
        <f t="shared" ref="E306:I306" si="44">(E68-E69)/E69</f>
        <v>1.3162669104204694E-2</v>
      </c>
      <c r="F306" s="10">
        <f t="shared" si="44"/>
        <v>7.9436918313214656E-4</v>
      </c>
      <c r="G306" s="10">
        <f t="shared" si="44"/>
        <v>9.6598802802953191E-3</v>
      </c>
      <c r="H306" s="10">
        <f t="shared" si="44"/>
        <v>1.3573858365116993E-2</v>
      </c>
      <c r="I306" s="10">
        <f t="shared" si="44"/>
        <v>8.0333846375872306E-3</v>
      </c>
      <c r="M306" s="28">
        <v>42243</v>
      </c>
      <c r="N306" s="10">
        <f t="shared" si="30"/>
        <v>7.1184290735951273E-3</v>
      </c>
      <c r="O306" s="10">
        <f t="shared" si="30"/>
        <v>6.9869868217243523E-3</v>
      </c>
      <c r="P306" s="10">
        <f t="shared" si="30"/>
        <v>1.6624753790834956E-3</v>
      </c>
      <c r="Q306" s="10">
        <f t="shared" si="30"/>
        <v>3.2921284073684255E-3</v>
      </c>
      <c r="R306" s="10">
        <f t="shared" si="30"/>
        <v>3.5241666503106872E-4</v>
      </c>
      <c r="S306" s="10">
        <f t="shared" si="30"/>
        <v>4.7646718902627473E-4</v>
      </c>
      <c r="T306" s="10">
        <f t="shared" si="30"/>
        <v>0</v>
      </c>
      <c r="U306" s="10">
        <f t="shared" si="30"/>
        <v>3.5785795524856988E-3</v>
      </c>
    </row>
    <row r="307" spans="1:21" x14ac:dyDescent="0.15">
      <c r="A307" s="28">
        <v>42608</v>
      </c>
      <c r="B307" s="10">
        <f t="shared" si="6"/>
        <v>2.3858984511048293E-3</v>
      </c>
      <c r="C307" s="10">
        <f t="shared" si="6"/>
        <v>-3.3982820145467788E-2</v>
      </c>
      <c r="D307" s="10">
        <f t="shared" si="6"/>
        <v>-8.6124633292379172E-3</v>
      </c>
      <c r="E307" s="10">
        <f t="shared" ref="E307:I307" si="45">(E69-E70)/E70</f>
        <v>-6.1773255813952817E-3</v>
      </c>
      <c r="F307" s="10">
        <f t="shared" si="45"/>
        <v>-3.6178851039843471E-3</v>
      </c>
      <c r="G307" s="10">
        <f t="shared" si="45"/>
        <v>-6.1683824656075812E-4</v>
      </c>
      <c r="H307" s="10">
        <f t="shared" si="45"/>
        <v>8.9388026972434653E-3</v>
      </c>
      <c r="I307" s="10">
        <f t="shared" si="45"/>
        <v>5.0850749390856887E-3</v>
      </c>
      <c r="M307" s="28">
        <v>42242</v>
      </c>
      <c r="N307" s="10">
        <f t="shared" si="30"/>
        <v>-4.6328441908752458E-3</v>
      </c>
      <c r="O307" s="10">
        <f t="shared" si="30"/>
        <v>-4.3479450084083944E-3</v>
      </c>
      <c r="P307" s="10">
        <f t="shared" si="30"/>
        <v>-1.0380489492030779E-3</v>
      </c>
      <c r="Q307" s="10">
        <f t="shared" si="30"/>
        <v>8.2368876326262145E-4</v>
      </c>
      <c r="R307" s="10">
        <f t="shared" si="30"/>
        <v>3.4180629776960278E-3</v>
      </c>
      <c r="S307" s="10">
        <f t="shared" si="30"/>
        <v>-2.4713711266377771E-3</v>
      </c>
      <c r="T307" s="10">
        <f t="shared" si="30"/>
        <v>8.3835870576736229E-4</v>
      </c>
      <c r="U307" s="10">
        <f t="shared" si="30"/>
        <v>-2.1103059236973853E-3</v>
      </c>
    </row>
    <row r="308" spans="1:21" x14ac:dyDescent="0.15">
      <c r="A308" s="28">
        <v>42607</v>
      </c>
      <c r="B308" s="10">
        <f t="shared" si="6"/>
        <v>9.0570507723297076E-3</v>
      </c>
      <c r="C308" s="10">
        <f t="shared" si="6"/>
        <v>-1.9113240802993731E-2</v>
      </c>
      <c r="D308" s="10">
        <f t="shared" si="6"/>
        <v>5.3877209286540238E-3</v>
      </c>
      <c r="E308" s="10">
        <f t="shared" ref="E308:I308" si="46">(E70-E71)/E71</f>
        <v>-3.632764125217082E-4</v>
      </c>
      <c r="F308" s="10">
        <f t="shared" si="46"/>
        <v>-5.6502455781227783E-4</v>
      </c>
      <c r="G308" s="10">
        <f t="shared" si="46"/>
        <v>2.0683168720984503E-2</v>
      </c>
      <c r="H308" s="10">
        <f t="shared" si="46"/>
        <v>-5.8698649164043264E-3</v>
      </c>
      <c r="I308" s="10">
        <f t="shared" si="46"/>
        <v>-3.1168756954784859E-3</v>
      </c>
      <c r="M308" s="28">
        <v>42241</v>
      </c>
      <c r="N308" s="10">
        <f t="shared" ref="N308:U323" si="47">(N70-N71)/N71</f>
        <v>1.0116428524532666E-2</v>
      </c>
      <c r="O308" s="10">
        <f t="shared" si="47"/>
        <v>1.0248906506281557E-2</v>
      </c>
      <c r="P308" s="10">
        <f t="shared" si="47"/>
        <v>7.7405898250048621E-3</v>
      </c>
      <c r="Q308" s="10">
        <f t="shared" si="47"/>
        <v>5.7995169314562171E-3</v>
      </c>
      <c r="R308" s="10">
        <f t="shared" si="47"/>
        <v>-5.8892843717660878E-4</v>
      </c>
      <c r="S308" s="10">
        <f t="shared" si="47"/>
        <v>1.2657094528551299E-2</v>
      </c>
      <c r="T308" s="10">
        <f t="shared" si="47"/>
        <v>1.1734761486411111E-2</v>
      </c>
      <c r="U308" s="10">
        <f t="shared" si="47"/>
        <v>1.5104108775743348E-2</v>
      </c>
    </row>
    <row r="309" spans="1:21" x14ac:dyDescent="0.15">
      <c r="A309" s="28">
        <v>42606</v>
      </c>
      <c r="B309" s="10">
        <f t="shared" si="6"/>
        <v>3.3358567455244472E-3</v>
      </c>
      <c r="C309" s="10">
        <f t="shared" si="6"/>
        <v>1.2384068879632492E-2</v>
      </c>
      <c r="D309" s="10">
        <f t="shared" si="6"/>
        <v>3.2818794496147236E-3</v>
      </c>
      <c r="E309" s="10">
        <f t="shared" ref="E309:I309" si="48">(E71-E72)/E72</f>
        <v>1.027526605504582E-2</v>
      </c>
      <c r="F309" s="10">
        <f t="shared" si="48"/>
        <v>-1.9171529587077602E-3</v>
      </c>
      <c r="G309" s="10">
        <f t="shared" si="48"/>
        <v>4.7762606662634412E-3</v>
      </c>
      <c r="H309" s="10">
        <f t="shared" si="48"/>
        <v>3.6329853787242426E-2</v>
      </c>
      <c r="I309" s="10">
        <f t="shared" si="48"/>
        <v>2.1339139159333574E-2</v>
      </c>
      <c r="M309" s="28">
        <v>42238</v>
      </c>
      <c r="N309" s="10">
        <f t="shared" si="47"/>
        <v>-2.5223005915722824E-2</v>
      </c>
      <c r="O309" s="10">
        <f t="shared" si="47"/>
        <v>-2.5538600333039421E-2</v>
      </c>
      <c r="P309" s="10">
        <f t="shared" si="47"/>
        <v>-1.2396730815763009E-2</v>
      </c>
      <c r="Q309" s="10">
        <f t="shared" si="47"/>
        <v>-1.4693936306104962E-2</v>
      </c>
      <c r="R309" s="10">
        <f t="shared" si="47"/>
        <v>3.6651319403080496E-3</v>
      </c>
      <c r="S309" s="10">
        <f t="shared" si="47"/>
        <v>-3.1913966863132505E-2</v>
      </c>
      <c r="T309" s="10">
        <f t="shared" si="47"/>
        <v>-2.9766701588810403E-2</v>
      </c>
      <c r="U309" s="10">
        <f t="shared" si="47"/>
        <v>-3.1645556521778778E-2</v>
      </c>
    </row>
    <row r="310" spans="1:21" x14ac:dyDescent="0.15">
      <c r="A310" s="28">
        <v>42605</v>
      </c>
      <c r="B310" s="10">
        <f t="shared" si="6"/>
        <v>9.5807129046223492E-3</v>
      </c>
      <c r="C310" s="10">
        <f t="shared" si="6"/>
        <v>-3.017561174529626E-2</v>
      </c>
      <c r="D310" s="10">
        <f t="shared" si="6"/>
        <v>1.2311935279591053E-2</v>
      </c>
      <c r="E310" s="10">
        <f t="shared" ref="E310:I310" si="49">(E72-E73)/E73</f>
        <v>1.188265874489418E-2</v>
      </c>
      <c r="F310" s="10">
        <f t="shared" si="49"/>
        <v>-1.1265326504099197E-3</v>
      </c>
      <c r="G310" s="10">
        <f t="shared" si="49"/>
        <v>8.1317209222331946E-3</v>
      </c>
      <c r="H310" s="10">
        <f t="shared" si="49"/>
        <v>1.3442914947610882E-2</v>
      </c>
      <c r="I310" s="10">
        <f t="shared" si="49"/>
        <v>7.8622852331861441E-3</v>
      </c>
      <c r="M310" s="28">
        <v>42237</v>
      </c>
      <c r="N310" s="10">
        <f t="shared" si="47"/>
        <v>-8.713972678555009E-4</v>
      </c>
      <c r="O310" s="10">
        <f t="shared" si="47"/>
        <v>-1.4267434926399698E-4</v>
      </c>
      <c r="P310" s="10">
        <f t="shared" si="47"/>
        <v>-4.7295599354662101E-3</v>
      </c>
      <c r="Q310" s="10">
        <f t="shared" si="47"/>
        <v>-1.1299461391757009E-2</v>
      </c>
      <c r="R310" s="10">
        <f t="shared" si="47"/>
        <v>-1.8880191062945282E-3</v>
      </c>
      <c r="S310" s="10">
        <f t="shared" si="47"/>
        <v>-2.3703026859959748E-3</v>
      </c>
      <c r="T310" s="10">
        <f t="shared" si="47"/>
        <v>-4.5063230228427854E-3</v>
      </c>
      <c r="U310" s="10">
        <f t="shared" si="47"/>
        <v>-3.2338795578749822E-3</v>
      </c>
    </row>
    <row r="311" spans="1:21" x14ac:dyDescent="0.15">
      <c r="A311" s="28">
        <v>42602</v>
      </c>
      <c r="B311" s="10">
        <f t="shared" si="6"/>
        <v>2.5031122687933899E-3</v>
      </c>
      <c r="C311" s="10">
        <f t="shared" si="6"/>
        <v>2.4453941633342073E-2</v>
      </c>
      <c r="D311" s="10">
        <f t="shared" si="6"/>
        <v>-2.7285508604305872E-3</v>
      </c>
      <c r="E311" s="10">
        <f t="shared" ref="E311:I311" si="50">(E73-E74)/E74</f>
        <v>4.8507837630889479E-3</v>
      </c>
      <c r="F311" s="10">
        <f t="shared" si="50"/>
        <v>2.1449086864908135E-3</v>
      </c>
      <c r="G311" s="10">
        <f t="shared" si="50"/>
        <v>1.0407334839718658E-2</v>
      </c>
      <c r="H311" s="10">
        <f t="shared" si="50"/>
        <v>5.2505097595459656E-3</v>
      </c>
      <c r="I311" s="10">
        <f t="shared" si="50"/>
        <v>6.2440487856820857E-3</v>
      </c>
      <c r="M311" s="28">
        <v>42236</v>
      </c>
      <c r="N311" s="10">
        <f t="shared" si="47"/>
        <v>8.4488221349471489E-3</v>
      </c>
      <c r="O311" s="10">
        <f t="shared" si="47"/>
        <v>7.6182996257791076E-3</v>
      </c>
      <c r="P311" s="10">
        <f t="shared" si="47"/>
        <v>7.4581053905436621E-3</v>
      </c>
      <c r="Q311" s="10">
        <f t="shared" si="47"/>
        <v>8.9577848734320141E-3</v>
      </c>
      <c r="R311" s="10">
        <f t="shared" si="47"/>
        <v>-4.7192202720802977E-4</v>
      </c>
      <c r="S311" s="10">
        <f t="shared" si="47"/>
        <v>1.1566083537070107E-2</v>
      </c>
      <c r="T311" s="10">
        <f t="shared" si="47"/>
        <v>8.1221733631011202E-3</v>
      </c>
      <c r="U311" s="10">
        <f t="shared" si="47"/>
        <v>8.8785196209017186E-3</v>
      </c>
    </row>
    <row r="312" spans="1:21" x14ac:dyDescent="0.15">
      <c r="A312" s="28">
        <v>42601</v>
      </c>
      <c r="B312" s="10">
        <f t="shared" si="6"/>
        <v>2.8604359361318163E-3</v>
      </c>
      <c r="C312" s="10">
        <f t="shared" si="6"/>
        <v>-4.5927569930526765E-3</v>
      </c>
      <c r="D312" s="10">
        <f t="shared" si="6"/>
        <v>-2.721126129388764E-3</v>
      </c>
      <c r="E312" s="10">
        <f t="shared" ref="E312:I312" si="51">(E74-E75)/E75</f>
        <v>-1.4903502235469514E-3</v>
      </c>
      <c r="F312" s="10">
        <f t="shared" si="51"/>
        <v>1.6962446669155922E-3</v>
      </c>
      <c r="G312" s="10">
        <f t="shared" si="51"/>
        <v>1.2891107491944432E-2</v>
      </c>
      <c r="H312" s="10">
        <f t="shared" si="51"/>
        <v>5.0173201249366544E-3</v>
      </c>
      <c r="I312" s="10">
        <f t="shared" si="51"/>
        <v>6.9303113225169573E-3</v>
      </c>
      <c r="M312" s="28">
        <v>42235</v>
      </c>
      <c r="N312" s="10">
        <f t="shared" si="47"/>
        <v>-7.6465165433767766E-3</v>
      </c>
      <c r="O312" s="10">
        <f t="shared" si="47"/>
        <v>-7.5606999481931591E-3</v>
      </c>
      <c r="P312" s="10">
        <f t="shared" si="47"/>
        <v>-1.2415348753294299E-3</v>
      </c>
      <c r="Q312" s="10">
        <f t="shared" si="47"/>
        <v>-4.0704641165286251E-4</v>
      </c>
      <c r="R312" s="10">
        <f t="shared" si="47"/>
        <v>2.601719921929692E-3</v>
      </c>
      <c r="S312" s="10">
        <f t="shared" si="47"/>
        <v>-4.4468197833464019E-3</v>
      </c>
      <c r="T312" s="10">
        <f t="shared" si="47"/>
        <v>-4.1130386647596677E-3</v>
      </c>
      <c r="U312" s="10">
        <f t="shared" si="47"/>
        <v>-7.7481761020568645E-3</v>
      </c>
    </row>
    <row r="313" spans="1:21" x14ac:dyDescent="0.15">
      <c r="A313" s="28">
        <v>42600</v>
      </c>
      <c r="B313" s="10">
        <f t="shared" si="6"/>
        <v>-3.8960517941153726E-3</v>
      </c>
      <c r="C313" s="10">
        <f t="shared" si="6"/>
        <v>-2.7831567340219489E-2</v>
      </c>
      <c r="D313" s="10">
        <f t="shared" si="6"/>
        <v>-6.7567146069647992E-3</v>
      </c>
      <c r="E313" s="10">
        <f t="shared" ref="E313:I313" si="52">(E75-E76)/E76</f>
        <v>-1.1053758697632955E-2</v>
      </c>
      <c r="F313" s="10">
        <f t="shared" si="52"/>
        <v>-1.6933722931941589E-3</v>
      </c>
      <c r="G313" s="10">
        <f t="shared" si="52"/>
        <v>-1.564089874525584E-3</v>
      </c>
      <c r="H313" s="10">
        <f t="shared" si="52"/>
        <v>1.4480030934275861E-2</v>
      </c>
      <c r="I313" s="10">
        <f t="shared" si="52"/>
        <v>1.3871738199093037E-2</v>
      </c>
      <c r="M313" s="28">
        <v>42234</v>
      </c>
      <c r="N313" s="10">
        <f t="shared" si="47"/>
        <v>1.1877345479952752E-2</v>
      </c>
      <c r="O313" s="10">
        <f t="shared" si="47"/>
        <v>1.2128202684851225E-2</v>
      </c>
      <c r="P313" s="10">
        <f t="shared" si="47"/>
        <v>4.7817596913462658E-3</v>
      </c>
      <c r="Q313" s="10">
        <f t="shared" si="47"/>
        <v>3.6764643861253794E-3</v>
      </c>
      <c r="R313" s="10">
        <f t="shared" si="47"/>
        <v>-3.1828812345411225E-3</v>
      </c>
      <c r="S313" s="10">
        <f t="shared" si="47"/>
        <v>1.4772352372164562E-2</v>
      </c>
      <c r="T313" s="10">
        <f t="shared" si="47"/>
        <v>1.5453110694775301E-2</v>
      </c>
      <c r="U313" s="10">
        <f t="shared" si="47"/>
        <v>1.5904614899063127E-2</v>
      </c>
    </row>
    <row r="314" spans="1:21" x14ac:dyDescent="0.15">
      <c r="A314" s="28">
        <v>42599</v>
      </c>
      <c r="B314" s="10">
        <f t="shared" si="6"/>
        <v>1.5142050357775424E-3</v>
      </c>
      <c r="C314" s="10">
        <f t="shared" si="6"/>
        <v>1.6951667624052296E-2</v>
      </c>
      <c r="D314" s="10">
        <f t="shared" si="6"/>
        <v>1.9307071103520393E-4</v>
      </c>
      <c r="E314" s="10">
        <f t="shared" ref="E314:I314" si="53">(E76-E77)/E77</f>
        <v>2.9563933095488396E-3</v>
      </c>
      <c r="F314" s="10">
        <f t="shared" si="53"/>
        <v>1.3565036191489851E-3</v>
      </c>
      <c r="G314" s="10">
        <f t="shared" si="53"/>
        <v>2.9740283818118561E-3</v>
      </c>
      <c r="H314" s="10">
        <f t="shared" si="53"/>
        <v>-2.5385556051275189E-3</v>
      </c>
      <c r="I314" s="10">
        <f t="shared" si="53"/>
        <v>-6.7273266657290011E-3</v>
      </c>
      <c r="M314" s="28">
        <v>42231</v>
      </c>
      <c r="N314" s="10">
        <f t="shared" si="47"/>
        <v>1.5157807620961165E-2</v>
      </c>
      <c r="O314" s="10">
        <f t="shared" si="47"/>
        <v>1.4798698095229984E-2</v>
      </c>
      <c r="P314" s="10">
        <f t="shared" si="47"/>
        <v>1.1566684509159694E-2</v>
      </c>
      <c r="Q314" s="10">
        <f t="shared" si="47"/>
        <v>1.1988370908902934E-2</v>
      </c>
      <c r="R314" s="10">
        <f t="shared" si="47"/>
        <v>-1.0596700409081349E-3</v>
      </c>
      <c r="S314" s="10">
        <f t="shared" si="47"/>
        <v>1.7987391596576443E-2</v>
      </c>
      <c r="T314" s="10">
        <f t="shared" si="47"/>
        <v>2.1909295915954117E-2</v>
      </c>
      <c r="U314" s="10">
        <f t="shared" si="47"/>
        <v>1.60505193705953E-2</v>
      </c>
    </row>
    <row r="315" spans="1:21" x14ac:dyDescent="0.15">
      <c r="A315" s="28">
        <v>42598</v>
      </c>
      <c r="B315" s="10">
        <f t="shared" si="6"/>
        <v>4.2695177882627619E-3</v>
      </c>
      <c r="C315" s="10">
        <f t="shared" si="6"/>
        <v>3.2505126131682369E-2</v>
      </c>
      <c r="D315" s="10">
        <f t="shared" si="6"/>
        <v>8.9615682853343235E-3</v>
      </c>
      <c r="E315" s="10">
        <f t="shared" ref="E315:I315" si="54">(E77-E78)/E78</f>
        <v>1.0832984684348214E-2</v>
      </c>
      <c r="F315" s="10">
        <f t="shared" si="54"/>
        <v>1.2450915427342922E-3</v>
      </c>
      <c r="G315" s="10">
        <f t="shared" si="54"/>
        <v>8.5701364665611672E-3</v>
      </c>
      <c r="H315" s="10">
        <f t="shared" si="54"/>
        <v>1.0168942828191106E-2</v>
      </c>
      <c r="I315" s="10">
        <f t="shared" si="54"/>
        <v>9.6251414086301751E-3</v>
      </c>
      <c r="M315" s="28">
        <v>42230</v>
      </c>
      <c r="N315" s="10">
        <f t="shared" si="47"/>
        <v>1.8637844705635352E-3</v>
      </c>
      <c r="O315" s="10">
        <f t="shared" si="47"/>
        <v>2.496765467055303E-3</v>
      </c>
      <c r="P315" s="10">
        <f t="shared" si="47"/>
        <v>3.588061420582296E-3</v>
      </c>
      <c r="Q315" s="10">
        <f t="shared" si="47"/>
        <v>7.9167443138593706E-3</v>
      </c>
      <c r="R315" s="10">
        <f t="shared" si="47"/>
        <v>4.8514064943574291E-3</v>
      </c>
      <c r="S315" s="10">
        <f t="shared" si="47"/>
        <v>-1.9786013639934547E-3</v>
      </c>
      <c r="T315" s="10">
        <f t="shared" si="47"/>
        <v>-4.2652092497759382E-4</v>
      </c>
      <c r="U315" s="10">
        <f t="shared" si="47"/>
        <v>-1.1491086451367938E-3</v>
      </c>
    </row>
    <row r="316" spans="1:21" x14ac:dyDescent="0.15">
      <c r="A316" s="28">
        <v>42595</v>
      </c>
      <c r="B316" s="11">
        <f t="shared" si="6"/>
        <v>-2.9230679216156393E-4</v>
      </c>
      <c r="C316" s="11">
        <f t="shared" si="6"/>
        <v>-2.1410038648094664E-2</v>
      </c>
      <c r="D316" s="11">
        <f t="shared" si="6"/>
        <v>-4.0744835356274767E-3</v>
      </c>
      <c r="E316" s="11">
        <f t="shared" ref="E316:I316" si="55">(E78-E79)/E79</f>
        <v>3.736920777278778E-4</v>
      </c>
      <c r="F316" s="11">
        <f t="shared" si="55"/>
        <v>-1.1305286244622109E-3</v>
      </c>
      <c r="G316" s="11">
        <f t="shared" si="55"/>
        <v>-2.4659928355993108E-3</v>
      </c>
      <c r="H316" s="11">
        <f t="shared" si="55"/>
        <v>2.3809475499167169E-2</v>
      </c>
      <c r="I316" s="11">
        <f t="shared" si="55"/>
        <v>1.1610828018653176E-2</v>
      </c>
      <c r="M316" s="28">
        <v>42229</v>
      </c>
      <c r="N316" s="11">
        <f t="shared" si="47"/>
        <v>-2.8891311988037627E-2</v>
      </c>
      <c r="O316" s="11">
        <f t="shared" si="47"/>
        <v>-2.9507958938133367E-2</v>
      </c>
      <c r="P316" s="11">
        <f t="shared" si="47"/>
        <v>-2.7504107335948061E-2</v>
      </c>
      <c r="Q316" s="11">
        <f t="shared" si="47"/>
        <v>-2.7946600265671438E-2</v>
      </c>
      <c r="R316" s="11">
        <f t="shared" si="47"/>
        <v>3.5624841694266579E-3</v>
      </c>
      <c r="S316" s="11">
        <f t="shared" si="47"/>
        <v>-3.073094175110451E-2</v>
      </c>
      <c r="T316" s="11">
        <f t="shared" si="47"/>
        <v>-3.2205048414928591E-2</v>
      </c>
      <c r="U316" s="11">
        <f t="shared" si="47"/>
        <v>-2.988492044820823E-2</v>
      </c>
    </row>
    <row r="317" spans="1:21" x14ac:dyDescent="0.15">
      <c r="A317" s="28">
        <v>42594</v>
      </c>
      <c r="B317" s="10">
        <f t="shared" si="6"/>
        <v>-7.5962332688814195E-4</v>
      </c>
      <c r="C317" s="10">
        <f t="shared" si="6"/>
        <v>-1.8317067353349685E-3</v>
      </c>
      <c r="D317" s="10">
        <f t="shared" si="6"/>
        <v>-5.2113629648876166E-3</v>
      </c>
      <c r="E317" s="10">
        <f t="shared" ref="E317:I317" si="56">(E79-E80)/E80</f>
        <v>-4.0938219540816879E-3</v>
      </c>
      <c r="F317" s="10">
        <f t="shared" si="56"/>
        <v>-3.2680455255914634E-3</v>
      </c>
      <c r="G317" s="10">
        <f t="shared" si="56"/>
        <v>2.4390387980654806E-3</v>
      </c>
      <c r="H317" s="10">
        <f t="shared" si="56"/>
        <v>-2.1679965437293933E-3</v>
      </c>
      <c r="I317" s="10">
        <f t="shared" si="56"/>
        <v>-1.1744237635104011E-3</v>
      </c>
      <c r="M317" s="28">
        <v>42228</v>
      </c>
      <c r="N317" s="10">
        <f t="shared" si="47"/>
        <v>1.4277970379111198E-2</v>
      </c>
      <c r="O317" s="10">
        <f t="shared" si="47"/>
        <v>1.4754768027718261E-2</v>
      </c>
      <c r="P317" s="10">
        <f t="shared" si="47"/>
        <v>1.015966752305273E-2</v>
      </c>
      <c r="Q317" s="10">
        <f t="shared" si="47"/>
        <v>1.1885320260876058E-2</v>
      </c>
      <c r="R317" s="10">
        <f t="shared" si="47"/>
        <v>-1.541439018330971E-3</v>
      </c>
      <c r="S317" s="10">
        <f t="shared" si="47"/>
        <v>2.4045482370447339E-2</v>
      </c>
      <c r="T317" s="10">
        <f t="shared" si="47"/>
        <v>2.9470193707807704E-2</v>
      </c>
      <c r="U317" s="10">
        <f t="shared" si="47"/>
        <v>2.1914871718270935E-2</v>
      </c>
    </row>
    <row r="318" spans="1:21" x14ac:dyDescent="0.15">
      <c r="A318" s="28">
        <v>42593</v>
      </c>
      <c r="B318" s="10">
        <f t="shared" si="6"/>
        <v>1.3380760392505011E-2</v>
      </c>
      <c r="C318" s="10">
        <f t="shared" si="6"/>
        <v>-1.3700614243558883E-2</v>
      </c>
      <c r="D318" s="10">
        <f t="shared" si="6"/>
        <v>1.9079532186854889E-2</v>
      </c>
      <c r="E318" s="10">
        <f t="shared" ref="E318:I318" si="57">(E80-E81)/E81</f>
        <v>1.2815679878790802E-2</v>
      </c>
      <c r="F318" s="10">
        <f t="shared" si="57"/>
        <v>-2.5851427287982382E-3</v>
      </c>
      <c r="G318" s="10">
        <f t="shared" si="57"/>
        <v>2.1928026795564048E-2</v>
      </c>
      <c r="H318" s="10">
        <f t="shared" si="57"/>
        <v>-2.7100180396782064E-4</v>
      </c>
      <c r="I318" s="10">
        <f t="shared" si="57"/>
        <v>2.2806813588251902E-3</v>
      </c>
      <c r="M318" s="28">
        <v>42227</v>
      </c>
      <c r="N318" s="10">
        <f t="shared" si="47"/>
        <v>-1.2355799844409444E-2</v>
      </c>
      <c r="O318" s="10">
        <f t="shared" si="47"/>
        <v>-1.2710647703420145E-2</v>
      </c>
      <c r="P318" s="10">
        <f t="shared" si="47"/>
        <v>-9.0404348581227707E-3</v>
      </c>
      <c r="Q318" s="10">
        <f t="shared" si="47"/>
        <v>-8.5331580764754396E-3</v>
      </c>
      <c r="R318" s="10">
        <f t="shared" si="47"/>
        <v>4.4065122844596421E-3</v>
      </c>
      <c r="S318" s="10">
        <f t="shared" si="47"/>
        <v>-1.3280908857705033E-2</v>
      </c>
      <c r="T318" s="10">
        <f t="shared" si="47"/>
        <v>-1.5208432657182568E-2</v>
      </c>
      <c r="U318" s="10">
        <f t="shared" si="47"/>
        <v>-1.1475138017199175E-2</v>
      </c>
    </row>
    <row r="319" spans="1:21" x14ac:dyDescent="0.15">
      <c r="A319" s="28">
        <v>42592</v>
      </c>
      <c r="B319" s="10">
        <f t="shared" si="6"/>
        <v>-8.0460832680247004E-3</v>
      </c>
      <c r="C319" s="10">
        <f t="shared" si="6"/>
        <v>-1.7601087139022326E-2</v>
      </c>
      <c r="D319" s="10">
        <f t="shared" si="6"/>
        <v>2.3659237748842833E-3</v>
      </c>
      <c r="E319" s="10">
        <f t="shared" ref="E319:I319" si="58">(E81-E82)/E82</f>
        <v>-3.3809164770504654E-3</v>
      </c>
      <c r="F319" s="10">
        <f t="shared" si="58"/>
        <v>-3.472226411891711E-3</v>
      </c>
      <c r="G319" s="10">
        <f t="shared" si="58"/>
        <v>-1.7701731664767996E-2</v>
      </c>
      <c r="H319" s="10">
        <f t="shared" si="58"/>
        <v>3.2929203761765807E-2</v>
      </c>
      <c r="I319" s="10">
        <f t="shared" si="58"/>
        <v>2.5151713675842131E-2</v>
      </c>
      <c r="M319" s="28">
        <v>42224</v>
      </c>
      <c r="N319" s="10">
        <f t="shared" si="47"/>
        <v>-7.1335926393162252E-3</v>
      </c>
      <c r="O319" s="10">
        <f t="shared" si="47"/>
        <v>-6.8086958784936624E-3</v>
      </c>
      <c r="P319" s="10">
        <f t="shared" si="47"/>
        <v>-6.9373716181245684E-3</v>
      </c>
      <c r="Q319" s="10">
        <f t="shared" si="47"/>
        <v>-1.2043349542992172E-2</v>
      </c>
      <c r="R319" s="10">
        <f t="shared" si="47"/>
        <v>-1.7832399346999752E-3</v>
      </c>
      <c r="S319" s="10">
        <f t="shared" si="47"/>
        <v>-1.1400890197857543E-2</v>
      </c>
      <c r="T319" s="10">
        <f t="shared" si="47"/>
        <v>-1.4303339457341604E-2</v>
      </c>
      <c r="U319" s="10">
        <f t="shared" si="47"/>
        <v>-9.401886903709784E-3</v>
      </c>
    </row>
    <row r="320" spans="1:21" x14ac:dyDescent="0.15">
      <c r="A320" s="28">
        <v>42591</v>
      </c>
      <c r="B320" s="10">
        <f t="shared" si="6"/>
        <v>2.7679503988359377E-3</v>
      </c>
      <c r="C320" s="10">
        <f t="shared" si="6"/>
        <v>3.860528337912682E-3</v>
      </c>
      <c r="D320" s="10">
        <f t="shared" si="6"/>
        <v>2.9662268173579445E-3</v>
      </c>
      <c r="E320" s="10">
        <f t="shared" ref="E320:I320" si="59">(E82-E83)/E83</f>
        <v>3.7579855784289562E-4</v>
      </c>
      <c r="F320" s="10">
        <f t="shared" si="59"/>
        <v>-1.1187541810084335E-3</v>
      </c>
      <c r="G320" s="10">
        <f t="shared" si="59"/>
        <v>-3.1662524414255034E-3</v>
      </c>
      <c r="H320" s="10">
        <f t="shared" si="59"/>
        <v>-1.9571983325930135E-2</v>
      </c>
      <c r="I320" s="10">
        <f t="shared" si="59"/>
        <v>-1.894120098362035E-2</v>
      </c>
      <c r="M320" s="28">
        <v>42223</v>
      </c>
      <c r="N320" s="10">
        <f t="shared" si="47"/>
        <v>1.9022992528216733E-2</v>
      </c>
      <c r="O320" s="10">
        <f t="shared" si="47"/>
        <v>1.9670517377710976E-2</v>
      </c>
      <c r="P320" s="10">
        <f t="shared" si="47"/>
        <v>1.0932363452262891E-2</v>
      </c>
      <c r="Q320" s="10">
        <f t="shared" si="47"/>
        <v>1.3425554609793309E-2</v>
      </c>
      <c r="R320" s="10">
        <f t="shared" si="47"/>
        <v>8.3278160845678658E-4</v>
      </c>
      <c r="S320" s="10">
        <f t="shared" si="47"/>
        <v>2.4754533038668335E-2</v>
      </c>
      <c r="T320" s="10">
        <f t="shared" si="47"/>
        <v>2.0921030649199594E-2</v>
      </c>
      <c r="U320" s="10">
        <f t="shared" si="47"/>
        <v>2.1763891913885711E-2</v>
      </c>
    </row>
    <row r="321" spans="1:21" x14ac:dyDescent="0.15">
      <c r="A321" s="28">
        <v>42588</v>
      </c>
      <c r="B321" s="10">
        <f t="shared" si="6"/>
        <v>8.2522070488851246E-4</v>
      </c>
      <c r="C321" s="10">
        <f t="shared" si="6"/>
        <v>-2.8418998518811186E-2</v>
      </c>
      <c r="D321" s="10">
        <f t="shared" si="6"/>
        <v>-9.2085715409921231E-3</v>
      </c>
      <c r="E321" s="10">
        <f t="shared" ref="E321:I321" si="60">(E83-E84)/E84</f>
        <v>-2.2050643956289723E-2</v>
      </c>
      <c r="F321" s="10">
        <f t="shared" si="60"/>
        <v>-1.1175938814809775E-3</v>
      </c>
      <c r="G321" s="10">
        <f t="shared" si="60"/>
        <v>-1.6159976555013385E-2</v>
      </c>
      <c r="H321" s="10">
        <f t="shared" si="60"/>
        <v>-6.2710589392768719E-3</v>
      </c>
      <c r="I321" s="10">
        <f t="shared" si="60"/>
        <v>-4.273043046108131E-3</v>
      </c>
      <c r="M321" s="28">
        <v>42222</v>
      </c>
      <c r="N321" s="10">
        <f t="shared" si="47"/>
        <v>1.0882620492676976E-3</v>
      </c>
      <c r="O321" s="10">
        <f t="shared" si="47"/>
        <v>5.7873339650299743E-4</v>
      </c>
      <c r="P321" s="10">
        <f t="shared" si="47"/>
        <v>4.1423930161381501E-3</v>
      </c>
      <c r="Q321" s="10">
        <f t="shared" si="47"/>
        <v>4.4953021782248633E-3</v>
      </c>
      <c r="R321" s="10">
        <f t="shared" si="47"/>
        <v>0</v>
      </c>
      <c r="S321" s="10">
        <f t="shared" si="47"/>
        <v>6.8459101386139877E-3</v>
      </c>
      <c r="T321" s="10">
        <f t="shared" si="47"/>
        <v>4.5133663605021511E-3</v>
      </c>
      <c r="U321" s="10">
        <f t="shared" si="47"/>
        <v>5.4021835345636473E-3</v>
      </c>
    </row>
    <row r="322" spans="1:21" x14ac:dyDescent="0.15">
      <c r="A322" s="28">
        <v>42587</v>
      </c>
      <c r="B322" s="10">
        <f t="shared" si="6"/>
        <v>4.8566678177599668E-3</v>
      </c>
      <c r="C322" s="10">
        <f t="shared" si="6"/>
        <v>1.2266311392759178E-2</v>
      </c>
      <c r="D322" s="10">
        <f t="shared" si="6"/>
        <v>1.9631804317412982E-3</v>
      </c>
      <c r="E322" s="10">
        <f t="shared" ref="E322:I322" si="61">(E84-E85)/E85</f>
        <v>2.5792189601775697E-3</v>
      </c>
      <c r="F322" s="10">
        <f t="shared" si="61"/>
        <v>1.5671194601863138E-3</v>
      </c>
      <c r="G322" s="10">
        <f t="shared" si="61"/>
        <v>1.2052588703378575E-2</v>
      </c>
      <c r="H322" s="10">
        <f t="shared" si="61"/>
        <v>-1.8290502279005895E-2</v>
      </c>
      <c r="I322" s="10">
        <f t="shared" si="61"/>
        <v>-1.1542433101017638E-2</v>
      </c>
      <c r="M322" s="28">
        <v>42221</v>
      </c>
      <c r="N322" s="10">
        <f t="shared" si="47"/>
        <v>1.3021825645052779E-2</v>
      </c>
      <c r="O322" s="10">
        <f t="shared" si="47"/>
        <v>1.2750938337591715E-2</v>
      </c>
      <c r="P322" s="10">
        <f t="shared" si="47"/>
        <v>7.9332314514383665E-3</v>
      </c>
      <c r="Q322" s="10">
        <f t="shared" si="47"/>
        <v>1.3250562384733601E-2</v>
      </c>
      <c r="R322" s="10">
        <f t="shared" si="47"/>
        <v>2.5047749627093098E-3</v>
      </c>
      <c r="S322" s="10">
        <f t="shared" si="47"/>
        <v>1.4625135614312824E-2</v>
      </c>
      <c r="T322" s="10">
        <f t="shared" si="47"/>
        <v>1.4596379112175097E-2</v>
      </c>
      <c r="U322" s="10">
        <f t="shared" si="47"/>
        <v>1.3998851081011862E-2</v>
      </c>
    </row>
    <row r="323" spans="1:21" x14ac:dyDescent="0.15">
      <c r="A323" s="28">
        <v>42586</v>
      </c>
      <c r="B323" s="10">
        <f t="shared" si="6"/>
        <v>7.2784331543367014E-3</v>
      </c>
      <c r="C323" s="10">
        <f t="shared" si="6"/>
        <v>2.9464943728163086E-2</v>
      </c>
      <c r="D323" s="10">
        <f t="shared" si="6"/>
        <v>6.7194016139033559E-3</v>
      </c>
      <c r="E323" s="10">
        <f t="shared" ref="E323:I323" si="62">(E85-E86)/E86</f>
        <v>9.2971368277105556E-3</v>
      </c>
      <c r="F323" s="10">
        <f t="shared" si="62"/>
        <v>-1.3414305194945906E-3</v>
      </c>
      <c r="G323" s="10">
        <f t="shared" si="62"/>
        <v>4.3869166496186057E-3</v>
      </c>
      <c r="H323" s="10">
        <f t="shared" si="62"/>
        <v>5.3820910365412773E-3</v>
      </c>
      <c r="I323" s="10">
        <f t="shared" si="62"/>
        <v>1.3244888983356165E-2</v>
      </c>
      <c r="M323" s="28">
        <v>42220</v>
      </c>
      <c r="N323" s="10">
        <f t="shared" si="47"/>
        <v>-2.968302602818251E-2</v>
      </c>
      <c r="O323" s="10">
        <f t="shared" si="47"/>
        <v>-2.916897617189956E-2</v>
      </c>
      <c r="P323" s="10">
        <f t="shared" si="47"/>
        <v>-2.7608652037988329E-2</v>
      </c>
      <c r="Q323" s="10">
        <f t="shared" si="47"/>
        <v>-3.3226617416515489E-2</v>
      </c>
      <c r="R323" s="10">
        <f t="shared" si="47"/>
        <v>4.312487976495567E-3</v>
      </c>
      <c r="S323" s="10">
        <f t="shared" si="47"/>
        <v>-4.1088169846623078E-2</v>
      </c>
      <c r="T323" s="10">
        <f t="shared" si="47"/>
        <v>-4.155797974152315E-2</v>
      </c>
      <c r="U323" s="10">
        <f t="shared" si="47"/>
        <v>-3.5334913175602542E-2</v>
      </c>
    </row>
    <row r="324" spans="1:21" x14ac:dyDescent="0.15">
      <c r="A324" s="28">
        <v>42585</v>
      </c>
      <c r="B324" s="10">
        <f t="shared" ref="B324:I387" si="63">(B86-B87)/B87</f>
        <v>3.9529473642669075E-3</v>
      </c>
      <c r="C324" s="10">
        <f t="shared" si="63"/>
        <v>-4.1917178275947377E-3</v>
      </c>
      <c r="D324" s="10">
        <f t="shared" si="63"/>
        <v>7.5666310454391549E-3</v>
      </c>
      <c r="E324" s="10">
        <f t="shared" si="63"/>
        <v>1.2043620624764745E-2</v>
      </c>
      <c r="F324" s="10">
        <f t="shared" si="63"/>
        <v>2.1284090183188139E-3</v>
      </c>
      <c r="G324" s="10">
        <f t="shared" si="63"/>
        <v>3.2762400841429137E-3</v>
      </c>
      <c r="H324" s="10">
        <f t="shared" si="63"/>
        <v>2.9690175748333467E-3</v>
      </c>
      <c r="I324" s="10">
        <f t="shared" si="63"/>
        <v>2.4779310141665322E-3</v>
      </c>
      <c r="M324" s="28">
        <v>42217</v>
      </c>
      <c r="N324" s="10">
        <f t="shared" ref="N324:U339" si="64">(N86-N87)/N87</f>
        <v>-8.0902422359433093E-3</v>
      </c>
      <c r="O324" s="10">
        <f t="shared" si="64"/>
        <v>-8.465025355868263E-3</v>
      </c>
      <c r="P324" s="10">
        <f t="shared" si="64"/>
        <v>-8.4540834528061461E-3</v>
      </c>
      <c r="Q324" s="10">
        <f t="shared" si="64"/>
        <v>-1.0693092026217082E-2</v>
      </c>
      <c r="R324" s="10">
        <f t="shared" si="64"/>
        <v>9.5917699304821729E-4</v>
      </c>
      <c r="S324" s="10">
        <f t="shared" si="64"/>
        <v>-1.8642192821005332E-2</v>
      </c>
      <c r="T324" s="10">
        <f t="shared" si="64"/>
        <v>-2.1473700783649557E-2</v>
      </c>
      <c r="U324" s="10">
        <f t="shared" si="64"/>
        <v>-1.4725280596533366E-2</v>
      </c>
    </row>
    <row r="325" spans="1:21" x14ac:dyDescent="0.15">
      <c r="A325" s="28">
        <v>42584</v>
      </c>
      <c r="B325" s="10">
        <f t="shared" si="63"/>
        <v>8.6998214953034093E-3</v>
      </c>
      <c r="C325" s="10">
        <f t="shared" si="63"/>
        <v>-9.4899040805602776E-3</v>
      </c>
      <c r="D325" s="10">
        <f t="shared" si="63"/>
        <v>1.4955582951333601E-2</v>
      </c>
      <c r="E325" s="10">
        <f t="shared" si="63"/>
        <v>6.8208035930581411E-3</v>
      </c>
      <c r="F325" s="10">
        <f t="shared" si="63"/>
        <v>-3.4706551059935449E-4</v>
      </c>
      <c r="G325" s="10">
        <f t="shared" si="63"/>
        <v>2.3402329331992235E-2</v>
      </c>
      <c r="H325" s="10">
        <f t="shared" si="63"/>
        <v>9.3533922898468465E-3</v>
      </c>
      <c r="I325" s="10">
        <f t="shared" si="63"/>
        <v>3.7122280103900067E-3</v>
      </c>
      <c r="M325" s="28">
        <v>42216</v>
      </c>
      <c r="N325" s="10">
        <f t="shared" si="64"/>
        <v>-9.2635850579878051E-3</v>
      </c>
      <c r="O325" s="10">
        <f t="shared" si="64"/>
        <v>-9.3641379676147555E-3</v>
      </c>
      <c r="P325" s="10">
        <f t="shared" si="64"/>
        <v>-7.7890802474337708E-3</v>
      </c>
      <c r="Q325" s="10">
        <f t="shared" si="64"/>
        <v>-2.1317798359199652E-2</v>
      </c>
      <c r="R325" s="10">
        <f t="shared" si="64"/>
        <v>7.161331348385782E-3</v>
      </c>
      <c r="S325" s="10">
        <f t="shared" si="64"/>
        <v>-5.0376962149945009E-3</v>
      </c>
      <c r="T325" s="10">
        <f t="shared" si="64"/>
        <v>-1.101661446440186E-2</v>
      </c>
      <c r="U325" s="10">
        <f t="shared" si="64"/>
        <v>-4.9713639919823473E-3</v>
      </c>
    </row>
    <row r="326" spans="1:21" x14ac:dyDescent="0.15">
      <c r="A326" s="28">
        <v>42581</v>
      </c>
      <c r="B326" s="10">
        <f t="shared" si="63"/>
        <v>5.1009574893909016E-3</v>
      </c>
      <c r="C326" s="10">
        <f t="shared" si="63"/>
        <v>6.8676520519535041E-3</v>
      </c>
      <c r="D326" s="10">
        <f t="shared" si="63"/>
        <v>-1.6497762852590022E-2</v>
      </c>
      <c r="E326" s="10">
        <f t="shared" si="63"/>
        <v>-6.7745954083553162E-3</v>
      </c>
      <c r="F326" s="10">
        <f t="shared" si="63"/>
        <v>1.3432081826373831E-3</v>
      </c>
      <c r="G326" s="10">
        <f t="shared" si="63"/>
        <v>2.3537069170375718E-2</v>
      </c>
      <c r="H326" s="10">
        <f t="shared" si="63"/>
        <v>1.9629640729893861E-2</v>
      </c>
      <c r="I326" s="10">
        <f t="shared" si="63"/>
        <v>1.3506888439888592E-2</v>
      </c>
      <c r="M326" s="28">
        <v>42215</v>
      </c>
      <c r="N326" s="10">
        <f t="shared" si="64"/>
        <v>-1.0916910579040878E-2</v>
      </c>
      <c r="O326" s="10">
        <f t="shared" si="64"/>
        <v>-1.0510230512659164E-2</v>
      </c>
      <c r="P326" s="10">
        <f t="shared" si="64"/>
        <v>-6.5475986734028239E-3</v>
      </c>
      <c r="Q326" s="10">
        <f t="shared" si="64"/>
        <v>-9.2166008242693578E-3</v>
      </c>
      <c r="R326" s="10">
        <f t="shared" si="64"/>
        <v>1.206284343975385E-3</v>
      </c>
      <c r="S326" s="10">
        <f t="shared" si="64"/>
        <v>-1.4577150764881105E-2</v>
      </c>
      <c r="T326" s="10">
        <f t="shared" si="64"/>
        <v>-1.348710788054419E-2</v>
      </c>
      <c r="U326" s="10">
        <f t="shared" si="64"/>
        <v>-1.3830044327018379E-2</v>
      </c>
    </row>
    <row r="327" spans="1:21" x14ac:dyDescent="0.15">
      <c r="A327" s="28">
        <v>42580</v>
      </c>
      <c r="B327" s="10">
        <f t="shared" si="63"/>
        <v>-2.2418148935205648E-3</v>
      </c>
      <c r="C327" s="10">
        <f t="shared" si="63"/>
        <v>-1.3113223724965638E-2</v>
      </c>
      <c r="D327" s="10">
        <f t="shared" si="63"/>
        <v>-1.2755042627990256E-2</v>
      </c>
      <c r="E327" s="10">
        <f t="shared" si="63"/>
        <v>-1.1164904683107314E-2</v>
      </c>
      <c r="F327" s="10">
        <f t="shared" si="63"/>
        <v>5.5973483797503354E-4</v>
      </c>
      <c r="G327" s="10">
        <f t="shared" si="63"/>
        <v>5.0167559148199779E-3</v>
      </c>
      <c r="H327" s="10">
        <f t="shared" si="63"/>
        <v>2.0412309358068172E-3</v>
      </c>
      <c r="I327" s="10">
        <f t="shared" si="63"/>
        <v>1.7845532534646928E-2</v>
      </c>
      <c r="M327" s="28">
        <v>42214</v>
      </c>
      <c r="N327" s="10">
        <f t="shared" si="64"/>
        <v>-9.7372685557601125E-4</v>
      </c>
      <c r="O327" s="10">
        <f t="shared" si="64"/>
        <v>-1.5189423981055489E-3</v>
      </c>
      <c r="P327" s="10">
        <f t="shared" si="64"/>
        <v>-1.0212084818022263E-2</v>
      </c>
      <c r="Q327" s="10">
        <f t="shared" si="64"/>
        <v>-8.7552801401176959E-3</v>
      </c>
      <c r="R327" s="10">
        <f t="shared" si="64"/>
        <v>-2.413857729160934E-4</v>
      </c>
      <c r="S327" s="10">
        <f t="shared" si="64"/>
        <v>-6.0557146664637256E-3</v>
      </c>
      <c r="T327" s="10">
        <f t="shared" si="64"/>
        <v>-5.4694622652329992E-3</v>
      </c>
      <c r="U327" s="10">
        <f t="shared" si="64"/>
        <v>-4.3160203604205079E-3</v>
      </c>
    </row>
    <row r="328" spans="1:21" x14ac:dyDescent="0.15">
      <c r="A328" s="28">
        <v>42579</v>
      </c>
      <c r="B328" s="10">
        <f t="shared" si="63"/>
        <v>1.3260438173182015E-2</v>
      </c>
      <c r="C328" s="10">
        <f t="shared" si="63"/>
        <v>-1.8368573527354437E-2</v>
      </c>
      <c r="D328" s="10">
        <f t="shared" si="63"/>
        <v>1.1713324702762625E-2</v>
      </c>
      <c r="E328" s="10">
        <f t="shared" si="63"/>
        <v>1.511152304916963E-2</v>
      </c>
      <c r="F328" s="10">
        <f t="shared" si="63"/>
        <v>1.5704950171060389E-3</v>
      </c>
      <c r="G328" s="10">
        <f t="shared" si="63"/>
        <v>1.7114955657100139E-2</v>
      </c>
      <c r="H328" s="10">
        <f t="shared" si="63"/>
        <v>2.4181227781463308E-3</v>
      </c>
      <c r="I328" s="10">
        <f t="shared" si="63"/>
        <v>5.2354623612813614E-3</v>
      </c>
      <c r="M328" s="28">
        <v>42213</v>
      </c>
      <c r="N328" s="10">
        <f t="shared" si="64"/>
        <v>-2.3960700734939181E-3</v>
      </c>
      <c r="O328" s="10">
        <f t="shared" si="64"/>
        <v>-1.7919330654423981E-3</v>
      </c>
      <c r="P328" s="10">
        <f t="shared" si="64"/>
        <v>-1.9629815909527609E-4</v>
      </c>
      <c r="Q328" s="10">
        <f t="shared" si="64"/>
        <v>-3.8056048187211356E-4</v>
      </c>
      <c r="R328" s="10">
        <f t="shared" si="64"/>
        <v>6.0344159824699439E-4</v>
      </c>
      <c r="S328" s="10">
        <f t="shared" si="64"/>
        <v>-1.5675363715860441E-3</v>
      </c>
      <c r="T328" s="10">
        <f t="shared" si="64"/>
        <v>-4.1498854172289466E-3</v>
      </c>
      <c r="U328" s="10">
        <f t="shared" si="64"/>
        <v>-3.4307776382511389E-3</v>
      </c>
    </row>
    <row r="329" spans="1:21" x14ac:dyDescent="0.15">
      <c r="A329" s="28">
        <v>42578</v>
      </c>
      <c r="B329" s="10">
        <f t="shared" si="63"/>
        <v>-7.3129694760963506E-3</v>
      </c>
      <c r="C329" s="10">
        <f t="shared" si="63"/>
        <v>2.8935464720611381E-4</v>
      </c>
      <c r="D329" s="10">
        <f t="shared" si="63"/>
        <v>-6.1168763082528757E-3</v>
      </c>
      <c r="E329" s="10">
        <f t="shared" si="63"/>
        <v>-1.0097270007479321E-2</v>
      </c>
      <c r="F329" s="10">
        <f t="shared" si="63"/>
        <v>4.4894826638906381E-4</v>
      </c>
      <c r="G329" s="10">
        <f t="shared" si="63"/>
        <v>-1.1938963035460529E-2</v>
      </c>
      <c r="H329" s="10">
        <f t="shared" si="63"/>
        <v>2.0694914634100454E-2</v>
      </c>
      <c r="I329" s="10">
        <f t="shared" si="63"/>
        <v>1.1525995962197711E-2</v>
      </c>
      <c r="M329" s="28">
        <v>42210</v>
      </c>
      <c r="N329" s="10">
        <f t="shared" si="64"/>
        <v>7.2406583184099786E-3</v>
      </c>
      <c r="O329" s="10">
        <f t="shared" si="64"/>
        <v>6.8000924321782591E-3</v>
      </c>
      <c r="P329" s="10">
        <f t="shared" si="64"/>
        <v>2.1644615988416866E-3</v>
      </c>
      <c r="Q329" s="10">
        <f t="shared" si="64"/>
        <v>1.5244838695907758E-3</v>
      </c>
      <c r="R329" s="10">
        <f t="shared" si="64"/>
        <v>0</v>
      </c>
      <c r="S329" s="10">
        <f t="shared" si="64"/>
        <v>6.9450593893698627E-3</v>
      </c>
      <c r="T329" s="10">
        <f t="shared" si="64"/>
        <v>8.6331471110417356E-3</v>
      </c>
      <c r="U329" s="10">
        <f t="shared" si="64"/>
        <v>1.0294844133641519E-2</v>
      </c>
    </row>
    <row r="330" spans="1:21" x14ac:dyDescent="0.15">
      <c r="A330" s="28">
        <v>42577</v>
      </c>
      <c r="B330" s="10">
        <f t="shared" si="63"/>
        <v>8.6052623690318682E-3</v>
      </c>
      <c r="C330" s="10">
        <f t="shared" si="63"/>
        <v>2.1578541071954144E-2</v>
      </c>
      <c r="D330" s="10">
        <f t="shared" si="63"/>
        <v>1.3599987050354184E-2</v>
      </c>
      <c r="E330" s="10">
        <f t="shared" si="63"/>
        <v>1.4800759013282618E-2</v>
      </c>
      <c r="F330" s="10">
        <f t="shared" si="63"/>
        <v>-6.7292964559804969E-4</v>
      </c>
      <c r="G330" s="10">
        <f t="shared" si="63"/>
        <v>1.6948032473585645E-2</v>
      </c>
      <c r="H330" s="10">
        <f t="shared" si="63"/>
        <v>-1.6433257661689623E-2</v>
      </c>
      <c r="I330" s="10">
        <f t="shared" si="63"/>
        <v>-1.2724884913210957E-2</v>
      </c>
      <c r="M330" s="28">
        <v>42209</v>
      </c>
      <c r="N330" s="10">
        <f t="shared" si="64"/>
        <v>-5.3205551734389874E-3</v>
      </c>
      <c r="O330" s="10">
        <f t="shared" si="64"/>
        <v>-5.1084237026718373E-3</v>
      </c>
      <c r="P330" s="10">
        <f t="shared" si="64"/>
        <v>-8.777113800132394E-3</v>
      </c>
      <c r="Q330" s="10">
        <f t="shared" si="64"/>
        <v>-7.5643700676331117E-3</v>
      </c>
      <c r="R330" s="10">
        <f t="shared" si="64"/>
        <v>-1.0849515640611478E-3</v>
      </c>
      <c r="S330" s="10">
        <f t="shared" si="64"/>
        <v>-7.0749888711961716E-3</v>
      </c>
      <c r="T330" s="10">
        <f t="shared" si="64"/>
        <v>-1.2401512605411721E-2</v>
      </c>
      <c r="U330" s="10">
        <f t="shared" si="64"/>
        <v>-9.4798945547791089E-3</v>
      </c>
    </row>
    <row r="331" spans="1:21" x14ac:dyDescent="0.15">
      <c r="A331" s="28">
        <v>42574</v>
      </c>
      <c r="B331" s="10">
        <f t="shared" si="63"/>
        <v>-7.7458166245082663E-3</v>
      </c>
      <c r="C331" s="10">
        <f t="shared" si="63"/>
        <v>2.0512728543880459E-2</v>
      </c>
      <c r="D331" s="10">
        <f t="shared" si="63"/>
        <v>-3.7855270355434734E-3</v>
      </c>
      <c r="E331" s="10">
        <f t="shared" si="63"/>
        <v>-1.8939393939392864E-3</v>
      </c>
      <c r="F331" s="10">
        <f t="shared" si="63"/>
        <v>-2.2423319800260032E-4</v>
      </c>
      <c r="G331" s="10">
        <f t="shared" si="63"/>
        <v>-1.2898510801112019E-2</v>
      </c>
      <c r="H331" s="10">
        <f t="shared" si="63"/>
        <v>2.881846022962738E-2</v>
      </c>
      <c r="I331" s="10">
        <f t="shared" si="63"/>
        <v>1.784315634561873E-2</v>
      </c>
      <c r="M331" s="28">
        <v>42208</v>
      </c>
      <c r="N331" s="10">
        <f t="shared" si="64"/>
        <v>6.1364847391093425E-3</v>
      </c>
      <c r="O331" s="10">
        <f t="shared" si="64"/>
        <v>5.6928886309314955E-3</v>
      </c>
      <c r="P331" s="10">
        <f t="shared" si="64"/>
        <v>5.8547275195995651E-4</v>
      </c>
      <c r="Q331" s="10">
        <f t="shared" si="64"/>
        <v>7.5704874396659305E-4</v>
      </c>
      <c r="R331" s="10">
        <f t="shared" si="64"/>
        <v>9.6534762868469249E-4</v>
      </c>
      <c r="S331" s="10">
        <f t="shared" si="64"/>
        <v>9.3558705136543678E-3</v>
      </c>
      <c r="T331" s="10">
        <f t="shared" si="64"/>
        <v>1.4149037181413906E-2</v>
      </c>
      <c r="U331" s="10">
        <f t="shared" si="64"/>
        <v>7.0178557737319569E-3</v>
      </c>
    </row>
    <row r="332" spans="1:21" x14ac:dyDescent="0.15">
      <c r="A332" s="28">
        <v>42573</v>
      </c>
      <c r="B332" s="10">
        <f t="shared" si="63"/>
        <v>-1.0918778968817428E-2</v>
      </c>
      <c r="C332" s="10">
        <f t="shared" si="63"/>
        <v>-1.1333063682124962E-2</v>
      </c>
      <c r="D332" s="10">
        <f t="shared" si="63"/>
        <v>-7.9067707915778176E-3</v>
      </c>
      <c r="E332" s="10">
        <f t="shared" si="63"/>
        <v>-7.1455434373825224E-3</v>
      </c>
      <c r="F332" s="10">
        <f t="shared" si="63"/>
        <v>8.978173032845396E-4</v>
      </c>
      <c r="G332" s="10">
        <f t="shared" si="63"/>
        <v>-2.458009249194187E-2</v>
      </c>
      <c r="H332" s="10">
        <f t="shared" si="63"/>
        <v>-9.9857718585014514E-3</v>
      </c>
      <c r="I332" s="10">
        <f t="shared" si="63"/>
        <v>-9.4958021202356264E-3</v>
      </c>
      <c r="M332" s="28">
        <v>42207</v>
      </c>
      <c r="N332" s="10">
        <f t="shared" si="64"/>
        <v>6.7035075200130535E-3</v>
      </c>
      <c r="O332" s="10">
        <f t="shared" si="64"/>
        <v>7.2725617436156772E-3</v>
      </c>
      <c r="P332" s="10">
        <f t="shared" si="64"/>
        <v>4.705884116324931E-3</v>
      </c>
      <c r="Q332" s="10">
        <f t="shared" si="64"/>
        <v>7.576223009778105E-4</v>
      </c>
      <c r="R332" s="10">
        <f t="shared" si="64"/>
        <v>-8.4388374041987713E-4</v>
      </c>
      <c r="S332" s="10">
        <f t="shared" si="64"/>
        <v>5.6819117483945178E-3</v>
      </c>
      <c r="T332" s="10">
        <f t="shared" si="64"/>
        <v>4.2099414630464493E-3</v>
      </c>
      <c r="U332" s="10">
        <f t="shared" si="64"/>
        <v>6.5444658632942999E-3</v>
      </c>
    </row>
    <row r="333" spans="1:21" x14ac:dyDescent="0.15">
      <c r="A333" s="28">
        <v>42572</v>
      </c>
      <c r="B333" s="10">
        <f t="shared" si="63"/>
        <v>5.2149911680928812E-3</v>
      </c>
      <c r="C333" s="10">
        <f t="shared" si="63"/>
        <v>-5.4871205270736433E-3</v>
      </c>
      <c r="D333" s="10">
        <f t="shared" si="63"/>
        <v>0</v>
      </c>
      <c r="E333" s="10">
        <f t="shared" si="63"/>
        <v>-4.865232218010245E-3</v>
      </c>
      <c r="F333" s="10">
        <f t="shared" si="63"/>
        <v>1.3485023498742918E-3</v>
      </c>
      <c r="G333" s="10">
        <f t="shared" si="63"/>
        <v>7.5297763488580052E-3</v>
      </c>
      <c r="H333" s="10">
        <f t="shared" si="63"/>
        <v>-2.394877196666928E-2</v>
      </c>
      <c r="I333" s="10">
        <f t="shared" si="63"/>
        <v>-2.612004372038013E-2</v>
      </c>
      <c r="M333" s="28">
        <v>42206</v>
      </c>
      <c r="N333" s="10">
        <f t="shared" si="64"/>
        <v>2.3714991195132942E-3</v>
      </c>
      <c r="O333" s="10">
        <f t="shared" si="64"/>
        <v>2.1024349710910715E-3</v>
      </c>
      <c r="P333" s="10">
        <f t="shared" si="64"/>
        <v>5.8865525036916441E-4</v>
      </c>
      <c r="Q333" s="10">
        <f t="shared" si="64"/>
        <v>7.5819672772740421E-4</v>
      </c>
      <c r="R333" s="10">
        <f t="shared" si="64"/>
        <v>1.0862736441743087E-3</v>
      </c>
      <c r="S333" s="10">
        <f t="shared" si="64"/>
        <v>1.0843571926900249E-2</v>
      </c>
      <c r="T333" s="10">
        <f t="shared" si="64"/>
        <v>9.965520741329819E-3</v>
      </c>
      <c r="U333" s="10">
        <f t="shared" si="64"/>
        <v>7.9576702038254687E-3</v>
      </c>
    </row>
    <row r="334" spans="1:21" x14ac:dyDescent="0.15">
      <c r="A334" s="28">
        <v>42571</v>
      </c>
      <c r="B334" s="10">
        <f t="shared" si="63"/>
        <v>2.8581730585750982E-3</v>
      </c>
      <c r="C334" s="10">
        <f t="shared" si="63"/>
        <v>-3.2429439557601927E-2</v>
      </c>
      <c r="D334" s="10">
        <f t="shared" si="63"/>
        <v>5.1658564168411405E-3</v>
      </c>
      <c r="E334" s="10">
        <f t="shared" si="63"/>
        <v>8.6824839562100031E-3</v>
      </c>
      <c r="F334" s="10">
        <f t="shared" si="63"/>
        <v>5.6201693589726922E-4</v>
      </c>
      <c r="G334" s="10">
        <f t="shared" si="63"/>
        <v>-9.6463166049813032E-3</v>
      </c>
      <c r="H334" s="10">
        <f t="shared" si="63"/>
        <v>5.1315744405827455E-3</v>
      </c>
      <c r="I334" s="10">
        <f t="shared" si="63"/>
        <v>3.5227007575758503E-3</v>
      </c>
      <c r="M334" s="28">
        <v>42203</v>
      </c>
      <c r="N334" s="10">
        <f t="shared" si="64"/>
        <v>-5.6985420674204963E-3</v>
      </c>
      <c r="O334" s="10">
        <f t="shared" si="64"/>
        <v>-5.7135288880398134E-3</v>
      </c>
      <c r="P334" s="10">
        <f t="shared" si="64"/>
        <v>-2.739243277299025E-3</v>
      </c>
      <c r="Q334" s="10">
        <f t="shared" si="64"/>
        <v>-7.1510306930312392E-3</v>
      </c>
      <c r="R334" s="10">
        <f t="shared" si="64"/>
        <v>-1.085094934145919E-3</v>
      </c>
      <c r="S334" s="10">
        <f t="shared" si="64"/>
        <v>-5.4380761491206559E-3</v>
      </c>
      <c r="T334" s="10">
        <f t="shared" si="64"/>
        <v>-6.0750180458562647E-3</v>
      </c>
      <c r="U334" s="10">
        <f t="shared" si="64"/>
        <v>-7.327627332666827E-3</v>
      </c>
    </row>
    <row r="335" spans="1:21" x14ac:dyDescent="0.15">
      <c r="A335" s="28">
        <v>42570</v>
      </c>
      <c r="B335" s="11">
        <f t="shared" si="63"/>
        <v>7.6598472197341484E-3</v>
      </c>
      <c r="C335" s="11">
        <f t="shared" si="63"/>
        <v>1.0732445317927388E-2</v>
      </c>
      <c r="D335" s="11">
        <f t="shared" si="63"/>
        <v>7.8094393905612644E-3</v>
      </c>
      <c r="E335" s="11">
        <f t="shared" si="63"/>
        <v>1.4165351678202463E-2</v>
      </c>
      <c r="F335" s="11">
        <f t="shared" si="63"/>
        <v>1.013029899996217E-3</v>
      </c>
      <c r="G335" s="11">
        <f t="shared" si="63"/>
        <v>2.6258519093886396E-2</v>
      </c>
      <c r="H335" s="11">
        <f t="shared" si="63"/>
        <v>-1.6787474149970526E-2</v>
      </c>
      <c r="I335" s="11">
        <f t="shared" si="63"/>
        <v>-1.0420567547869191E-2</v>
      </c>
      <c r="M335" s="28">
        <v>42202</v>
      </c>
      <c r="N335" s="11">
        <f t="shared" si="64"/>
        <v>3.6816169169653018E-3</v>
      </c>
      <c r="O335" s="11">
        <f t="shared" si="64"/>
        <v>3.3557968642839503E-3</v>
      </c>
      <c r="P335" s="11">
        <f t="shared" si="64"/>
        <v>3.7313710645349601E-3</v>
      </c>
      <c r="Q335" s="11">
        <f t="shared" si="64"/>
        <v>5.6775334208514112E-3</v>
      </c>
      <c r="R335" s="11">
        <f t="shared" si="64"/>
        <v>1.8116930239073679E-3</v>
      </c>
      <c r="S335" s="11">
        <f t="shared" si="64"/>
        <v>7.0873662833089886E-3</v>
      </c>
      <c r="T335" s="11">
        <f t="shared" si="64"/>
        <v>1.8523776256319313E-3</v>
      </c>
      <c r="U335" s="11">
        <f t="shared" si="64"/>
        <v>1.14469430150017E-3</v>
      </c>
    </row>
    <row r="336" spans="1:21" x14ac:dyDescent="0.15">
      <c r="A336" s="28">
        <v>42567</v>
      </c>
      <c r="B336" s="10">
        <f t="shared" si="63"/>
        <v>3.8137094511031949E-3</v>
      </c>
      <c r="C336" s="10">
        <f t="shared" si="63"/>
        <v>-1.8365552086224788E-2</v>
      </c>
      <c r="D336" s="10">
        <f t="shared" si="63"/>
        <v>4.4247591416302834E-3</v>
      </c>
      <c r="E336" s="10">
        <f t="shared" si="63"/>
        <v>3.8432359723289352E-3</v>
      </c>
      <c r="F336" s="10">
        <f t="shared" si="63"/>
        <v>1.013886550451588E-3</v>
      </c>
      <c r="G336" s="10">
        <f t="shared" si="63"/>
        <v>5.9326632460293804E-3</v>
      </c>
      <c r="H336" s="10">
        <f t="shared" ref="H336:I336" si="65">(H98-H99)/H99</f>
        <v>3.8586172035578528E-2</v>
      </c>
      <c r="I336" s="10">
        <f t="shared" si="65"/>
        <v>2.8370926031832375E-2</v>
      </c>
      <c r="M336" s="28">
        <v>42201</v>
      </c>
      <c r="N336" s="10">
        <f t="shared" si="64"/>
        <v>-6.5961781590757364E-3</v>
      </c>
      <c r="O336" s="10">
        <f t="shared" si="64"/>
        <v>-6.1145945632316142E-3</v>
      </c>
      <c r="P336" s="10">
        <f t="shared" si="64"/>
        <v>-1.5686753006396799E-3</v>
      </c>
      <c r="Q336" s="10">
        <f t="shared" si="64"/>
        <v>-1.8888714238966045E-3</v>
      </c>
      <c r="R336" s="10">
        <f t="shared" si="64"/>
        <v>3.0284782676503461E-3</v>
      </c>
      <c r="S336" s="10">
        <f t="shared" si="64"/>
        <v>-2.4332207301419342E-3</v>
      </c>
      <c r="T336" s="10">
        <f t="shared" si="64"/>
        <v>2.6469923083219897E-4</v>
      </c>
      <c r="U336" s="10">
        <f t="shared" si="64"/>
        <v>-4.9185228908527603E-3</v>
      </c>
    </row>
    <row r="337" spans="1:21" x14ac:dyDescent="0.15">
      <c r="A337" s="28">
        <v>42566</v>
      </c>
      <c r="B337" s="10">
        <f t="shared" si="63"/>
        <v>-4.4703130923617416E-3</v>
      </c>
      <c r="C337" s="10">
        <f t="shared" si="63"/>
        <v>7.0251000461974255E-3</v>
      </c>
      <c r="D337" s="10">
        <f t="shared" si="63"/>
        <v>-8.7718912710783841E-3</v>
      </c>
      <c r="E337" s="10">
        <f t="shared" ref="E337:I337" si="66">(E99-E100)/E100</f>
        <v>-1.3646664656810713E-2</v>
      </c>
      <c r="F337" s="10">
        <f t="shared" si="66"/>
        <v>6.765863628856759E-4</v>
      </c>
      <c r="G337" s="10">
        <f t="shared" si="66"/>
        <v>-1.2622034977322271E-2</v>
      </c>
      <c r="H337" s="10">
        <f t="shared" si="66"/>
        <v>9.5366925977178967E-4</v>
      </c>
      <c r="I337" s="10">
        <f t="shared" si="66"/>
        <v>1.1578342304304455E-3</v>
      </c>
      <c r="M337" s="28">
        <v>42200</v>
      </c>
      <c r="N337" s="10">
        <f t="shared" si="64"/>
        <v>-2.5404882011756049E-3</v>
      </c>
      <c r="O337" s="10">
        <f t="shared" si="64"/>
        <v>-2.7716280406032156E-3</v>
      </c>
      <c r="P337" s="10">
        <f t="shared" si="64"/>
        <v>-3.7116093686827352E-3</v>
      </c>
      <c r="Q337" s="10">
        <f t="shared" si="64"/>
        <v>0</v>
      </c>
      <c r="R337" s="10">
        <f t="shared" si="64"/>
        <v>-1.3309466420255024E-3</v>
      </c>
      <c r="S337" s="10">
        <f t="shared" si="64"/>
        <v>-8.4667991712973848E-3</v>
      </c>
      <c r="T337" s="10">
        <f t="shared" si="64"/>
        <v>-9.1792865028268011E-3</v>
      </c>
      <c r="U337" s="10">
        <f t="shared" si="64"/>
        <v>-5.1506738072481205E-3</v>
      </c>
    </row>
    <row r="338" spans="1:21" x14ac:dyDescent="0.15">
      <c r="A338" s="28">
        <v>42565</v>
      </c>
      <c r="B338" s="10">
        <f t="shared" si="63"/>
        <v>1.2399295054487601E-2</v>
      </c>
      <c r="C338" s="10">
        <f t="shared" si="63"/>
        <v>-3.1441775952273871E-3</v>
      </c>
      <c r="D338" s="10">
        <f t="shared" si="63"/>
        <v>9.6617668355661688E-3</v>
      </c>
      <c r="E338" s="10">
        <f t="shared" ref="E338:I338" si="67">(E100-E101)/E101</f>
        <v>1.518564920273412E-3</v>
      </c>
      <c r="F338" s="10">
        <f t="shared" si="67"/>
        <v>1.1260651035541453E-4</v>
      </c>
      <c r="G338" s="10">
        <f t="shared" si="67"/>
        <v>6.2450951548660471E-3</v>
      </c>
      <c r="H338" s="10">
        <f t="shared" si="67"/>
        <v>-1.094131677681911E-2</v>
      </c>
      <c r="I338" s="10">
        <f t="shared" si="67"/>
        <v>-6.8225336946538036E-3</v>
      </c>
      <c r="M338" s="28">
        <v>42199</v>
      </c>
      <c r="N338" s="10">
        <f t="shared" si="64"/>
        <v>-6.5120828056564571E-4</v>
      </c>
      <c r="O338" s="10">
        <f t="shared" si="64"/>
        <v>-5.5388481791243845E-4</v>
      </c>
      <c r="P338" s="10">
        <f t="shared" si="64"/>
        <v>1.565218350910929E-3</v>
      </c>
      <c r="Q338" s="10">
        <f t="shared" si="64"/>
        <v>3.031402712496314E-3</v>
      </c>
      <c r="R338" s="10">
        <f t="shared" si="64"/>
        <v>1.453841895367642E-3</v>
      </c>
      <c r="S338" s="10">
        <f t="shared" si="64"/>
        <v>2.4640928681744006E-3</v>
      </c>
      <c r="T338" s="10">
        <f t="shared" si="64"/>
        <v>4.0818100272401805E-3</v>
      </c>
      <c r="U338" s="10">
        <f t="shared" si="64"/>
        <v>3.2035847003351703E-3</v>
      </c>
    </row>
    <row r="339" spans="1:21" x14ac:dyDescent="0.15">
      <c r="A339" s="28">
        <v>42564</v>
      </c>
      <c r="B339" s="10">
        <f t="shared" si="63"/>
        <v>1.3127251771346271E-2</v>
      </c>
      <c r="C339" s="10">
        <f t="shared" si="63"/>
        <v>-1.3673574278357246E-2</v>
      </c>
      <c r="D339" s="10">
        <f t="shared" si="63"/>
        <v>1.0989040479136399E-2</v>
      </c>
      <c r="E339" s="10">
        <f t="shared" ref="E339:I339" si="68">(E101-E102)/E102</f>
        <v>0</v>
      </c>
      <c r="F339" s="10">
        <f t="shared" si="68"/>
        <v>1.2417240693388593E-3</v>
      </c>
      <c r="G339" s="10">
        <f t="shared" si="68"/>
        <v>1.1965187766809509E-2</v>
      </c>
      <c r="H339" s="10">
        <f t="shared" si="68"/>
        <v>5.66195250260225E-4</v>
      </c>
      <c r="I339" s="10">
        <f t="shared" si="68"/>
        <v>2.0355609716087878E-3</v>
      </c>
      <c r="M339" s="28">
        <v>42196</v>
      </c>
      <c r="N339" s="10">
        <f t="shared" si="64"/>
        <v>5.1038781933574005E-3</v>
      </c>
      <c r="O339" s="10">
        <f t="shared" si="64"/>
        <v>5.011159379008031E-3</v>
      </c>
      <c r="P339" s="10">
        <f t="shared" si="64"/>
        <v>3.9144765328848348E-4</v>
      </c>
      <c r="Q339" s="10">
        <f t="shared" si="64"/>
        <v>1.1380599448215674E-3</v>
      </c>
      <c r="R339" s="10">
        <f t="shared" si="64"/>
        <v>8.488078806542285E-4</v>
      </c>
      <c r="S339" s="10">
        <f t="shared" si="64"/>
        <v>8.0037040388963344E-3</v>
      </c>
      <c r="T339" s="10">
        <f t="shared" si="64"/>
        <v>1.0107489242821821E-2</v>
      </c>
      <c r="U339" s="10">
        <f t="shared" si="64"/>
        <v>5.7687144100990184E-3</v>
      </c>
    </row>
    <row r="340" spans="1:21" x14ac:dyDescent="0.15">
      <c r="A340" s="28">
        <v>42563</v>
      </c>
      <c r="B340" s="10">
        <f t="shared" si="63"/>
        <v>-1.0810736891887905E-2</v>
      </c>
      <c r="C340" s="10">
        <f t="shared" si="63"/>
        <v>-1.6225118427540937E-2</v>
      </c>
      <c r="D340" s="10">
        <f t="shared" si="63"/>
        <v>-6.2689437938456116E-3</v>
      </c>
      <c r="E340" s="10">
        <f t="shared" ref="E340:I340" si="69">(E102-E103)/E103</f>
        <v>-6.7873303167420712E-3</v>
      </c>
      <c r="F340" s="10">
        <f t="shared" si="69"/>
        <v>4.5183842649730669E-4</v>
      </c>
      <c r="G340" s="10">
        <f t="shared" si="69"/>
        <v>-2.2829026230941473E-2</v>
      </c>
      <c r="H340" s="10">
        <f t="shared" si="69"/>
        <v>7.8950548246122382E-3</v>
      </c>
      <c r="I340" s="10">
        <f t="shared" si="69"/>
        <v>7.0781540043963545E-3</v>
      </c>
      <c r="M340" s="28">
        <v>42195</v>
      </c>
      <c r="N340" s="10">
        <f t="shared" ref="N340:U355" si="70">(N102-N103)/N103</f>
        <v>1.3760718016398955E-3</v>
      </c>
      <c r="O340" s="10">
        <f t="shared" si="70"/>
        <v>1.6728895614272416E-3</v>
      </c>
      <c r="P340" s="10">
        <f t="shared" si="70"/>
        <v>7.8348846077046415E-4</v>
      </c>
      <c r="Q340" s="10">
        <f t="shared" si="70"/>
        <v>-1.5150881734624113E-3</v>
      </c>
      <c r="R340" s="10">
        <f t="shared" si="70"/>
        <v>-3.2631593674761921E-3</v>
      </c>
      <c r="S340" s="10">
        <f t="shared" si="70"/>
        <v>3.3229483368099723E-3</v>
      </c>
      <c r="T340" s="10">
        <f t="shared" si="70"/>
        <v>4.542597943483947E-3</v>
      </c>
      <c r="U340" s="10">
        <f t="shared" si="70"/>
        <v>-7.2716646340793638E-4</v>
      </c>
    </row>
    <row r="341" spans="1:21" x14ac:dyDescent="0.15">
      <c r="A341" s="28">
        <v>42560</v>
      </c>
      <c r="B341" s="10">
        <f t="shared" si="63"/>
        <v>1.0738435237951075E-2</v>
      </c>
      <c r="C341" s="10">
        <f t="shared" si="63"/>
        <v>4.3173793110531881E-3</v>
      </c>
      <c r="D341" s="10">
        <f t="shared" si="63"/>
        <v>5.081268895422035E-3</v>
      </c>
      <c r="E341" s="10">
        <f t="shared" ref="E341:I341" si="71">(E103-E104)/E104</f>
        <v>-5.9970014992503798E-3</v>
      </c>
      <c r="F341" s="10">
        <f t="shared" si="71"/>
        <v>-1.1281112537257052E-3</v>
      </c>
      <c r="G341" s="10">
        <f t="shared" si="71"/>
        <v>-1.9391026022593744E-3</v>
      </c>
      <c r="H341" s="10">
        <f t="shared" si="71"/>
        <v>-3.0970597644320547E-2</v>
      </c>
      <c r="I341" s="10">
        <f t="shared" si="71"/>
        <v>-2.0570488992800461E-2</v>
      </c>
      <c r="M341" s="28">
        <v>42194</v>
      </c>
      <c r="N341" s="10">
        <f t="shared" si="70"/>
        <v>4.0787591670034202E-3</v>
      </c>
      <c r="O341" s="10">
        <f t="shared" si="70"/>
        <v>4.2007345297694169E-3</v>
      </c>
      <c r="P341" s="10">
        <f t="shared" si="70"/>
        <v>4.3281727646764401E-3</v>
      </c>
      <c r="Q341" s="10">
        <f t="shared" si="70"/>
        <v>6.8650167610093144E-3</v>
      </c>
      <c r="R341" s="10">
        <f t="shared" si="70"/>
        <v>8.4694233681794923E-4</v>
      </c>
      <c r="S341" s="10">
        <f t="shared" si="70"/>
        <v>7.6732885853863456E-3</v>
      </c>
      <c r="T341" s="10">
        <f t="shared" si="70"/>
        <v>7.6735993881932489E-3</v>
      </c>
      <c r="U341" s="10">
        <f t="shared" si="70"/>
        <v>9.9653459523423409E-3</v>
      </c>
    </row>
    <row r="342" spans="1:21" x14ac:dyDescent="0.15">
      <c r="A342" s="28">
        <v>42559</v>
      </c>
      <c r="B342" s="10">
        <f t="shared" si="63"/>
        <v>-6.1785573405189519E-3</v>
      </c>
      <c r="C342" s="10">
        <f t="shared" si="63"/>
        <v>-4.8509538418422034E-3</v>
      </c>
      <c r="D342" s="10">
        <f t="shared" si="63"/>
        <v>-7.2639619124255225E-3</v>
      </c>
      <c r="E342" s="10">
        <f t="shared" ref="E342:I342" si="72">(E104-E105)/E105</f>
        <v>7.5018754688670566E-4</v>
      </c>
      <c r="F342" s="10">
        <f t="shared" si="72"/>
        <v>2.71490194598346E-3</v>
      </c>
      <c r="G342" s="10">
        <f t="shared" si="72"/>
        <v>4.0329498175563569E-3</v>
      </c>
      <c r="H342" s="10">
        <f t="shared" si="72"/>
        <v>1.0148944592323191E-2</v>
      </c>
      <c r="I342" s="10">
        <f t="shared" si="72"/>
        <v>6.8274012044847376E-3</v>
      </c>
      <c r="M342" s="28">
        <v>42193</v>
      </c>
      <c r="N342" s="10">
        <f t="shared" si="70"/>
        <v>1.7795259412744901E-3</v>
      </c>
      <c r="O342" s="10">
        <f t="shared" si="70"/>
        <v>2.1046797511887643E-3</v>
      </c>
      <c r="P342" s="10">
        <f t="shared" si="70"/>
        <v>-3.9192409796555373E-3</v>
      </c>
      <c r="Q342" s="10">
        <f t="shared" si="70"/>
        <v>-1.9034089145027111E-3</v>
      </c>
      <c r="R342" s="10">
        <f t="shared" si="70"/>
        <v>-1.3291172429023568E-3</v>
      </c>
      <c r="S342" s="10">
        <f t="shared" si="70"/>
        <v>3.7811734675852592E-3</v>
      </c>
      <c r="T342" s="10">
        <f t="shared" si="70"/>
        <v>8.6909748436113377E-3</v>
      </c>
      <c r="U342" s="10">
        <f t="shared" si="70"/>
        <v>5.0077044365800898E-3</v>
      </c>
    </row>
    <row r="343" spans="1:21" x14ac:dyDescent="0.15">
      <c r="A343" s="28">
        <v>42558</v>
      </c>
      <c r="B343" s="10">
        <f t="shared" si="63"/>
        <v>8.179725157474272E-3</v>
      </c>
      <c r="C343" s="10">
        <f t="shared" si="63"/>
        <v>-5.2392341475386598E-3</v>
      </c>
      <c r="D343" s="10">
        <f t="shared" si="63"/>
        <v>1.2668625981208647E-2</v>
      </c>
      <c r="E343" s="10">
        <f t="shared" ref="E343:I343" si="73">(E105-E106)/E106</f>
        <v>2.6964600422365207E-2</v>
      </c>
      <c r="F343" s="10">
        <f t="shared" si="73"/>
        <v>-5.652216887310844E-4</v>
      </c>
      <c r="G343" s="10">
        <f t="shared" si="73"/>
        <v>1.7367010946608408E-2</v>
      </c>
      <c r="H343" s="10">
        <f t="shared" si="73"/>
        <v>1.435585258683088E-2</v>
      </c>
      <c r="I343" s="10">
        <f t="shared" si="73"/>
        <v>8.423412762930016E-3</v>
      </c>
      <c r="M343" s="28">
        <v>42192</v>
      </c>
      <c r="N343" s="10">
        <f t="shared" si="70"/>
        <v>-5.3753190208052776E-3</v>
      </c>
      <c r="O343" s="10">
        <f t="shared" si="70"/>
        <v>-6.2746358281882738E-3</v>
      </c>
      <c r="P343" s="10">
        <f t="shared" si="70"/>
        <v>-6.2316119037209095E-3</v>
      </c>
      <c r="Q343" s="10">
        <f t="shared" si="70"/>
        <v>-4.9241734386843775E-3</v>
      </c>
      <c r="R343" s="10">
        <f t="shared" si="70"/>
        <v>-1.2079493337550787E-4</v>
      </c>
      <c r="S343" s="10">
        <f t="shared" si="70"/>
        <v>-7.4136779060490271E-3</v>
      </c>
      <c r="T343" s="10">
        <f t="shared" si="70"/>
        <v>-7.011884539474985E-3</v>
      </c>
      <c r="U343" s="10">
        <f t="shared" si="70"/>
        <v>-7.0138343740169416E-3</v>
      </c>
    </row>
    <row r="344" spans="1:21" x14ac:dyDescent="0.15">
      <c r="A344" s="28">
        <v>42557</v>
      </c>
      <c r="B344" s="10">
        <f t="shared" si="63"/>
        <v>-1.015194214896952E-2</v>
      </c>
      <c r="C344" s="10">
        <f t="shared" si="63"/>
        <v>-8.3400988177153874E-3</v>
      </c>
      <c r="D344" s="10">
        <f t="shared" si="63"/>
        <v>-1.4300156225578129E-2</v>
      </c>
      <c r="E344" s="10">
        <f t="shared" ref="E344:I344" si="74">(E106-E107)/E107</f>
        <v>-1.5548046433521132E-2</v>
      </c>
      <c r="F344" s="10">
        <f t="shared" si="74"/>
        <v>1.5852620810476897E-3</v>
      </c>
      <c r="G344" s="10">
        <f t="shared" si="74"/>
        <v>-9.1819682169747511E-3</v>
      </c>
      <c r="H344" s="10">
        <f t="shared" si="74"/>
        <v>1.6122913683807447E-2</v>
      </c>
      <c r="I344" s="10">
        <f t="shared" si="74"/>
        <v>1.3171759469920793E-2</v>
      </c>
      <c r="M344" s="28">
        <v>42189</v>
      </c>
      <c r="N344" s="10">
        <f t="shared" si="70"/>
        <v>-5.8953166957547028E-4</v>
      </c>
      <c r="O344" s="10">
        <f t="shared" si="70"/>
        <v>-5.5728091923399714E-4</v>
      </c>
      <c r="P344" s="10">
        <f t="shared" si="70"/>
        <v>-6.3855091489992402E-3</v>
      </c>
      <c r="Q344" s="10">
        <f t="shared" si="70"/>
        <v>-4.9001609428009057E-3</v>
      </c>
      <c r="R344" s="10">
        <f t="shared" si="70"/>
        <v>-4.6883558802488148E-3</v>
      </c>
      <c r="S344" s="10">
        <f t="shared" si="70"/>
        <v>-1.5266352954705822E-3</v>
      </c>
      <c r="T344" s="10">
        <f t="shared" si="70"/>
        <v>-4.6973382426033173E-3</v>
      </c>
      <c r="U344" s="10">
        <f t="shared" si="70"/>
        <v>-2.0372578268583632E-3</v>
      </c>
    </row>
    <row r="345" spans="1:21" x14ac:dyDescent="0.15">
      <c r="A345" s="28">
        <v>42556</v>
      </c>
      <c r="B345" s="10">
        <f t="shared" si="63"/>
        <v>1.5752412155048249E-2</v>
      </c>
      <c r="C345" s="10">
        <f t="shared" si="63"/>
        <v>-1.5347294082517315E-2</v>
      </c>
      <c r="D345" s="10">
        <f t="shared" si="63"/>
        <v>2.2025539226549956E-2</v>
      </c>
      <c r="E345" s="10">
        <f t="shared" ref="E345:I345" si="75">(E107-E108)/E108</f>
        <v>4.3529916897506883E-2</v>
      </c>
      <c r="F345" s="10">
        <f t="shared" si="75"/>
        <v>-3.394548541371655E-4</v>
      </c>
      <c r="G345" s="10">
        <f t="shared" si="75"/>
        <v>1.5806341975589094E-2</v>
      </c>
      <c r="H345" s="10">
        <f t="shared" si="75"/>
        <v>-7.5245868661985189E-3</v>
      </c>
      <c r="I345" s="10">
        <f t="shared" si="75"/>
        <v>-6.8889271901625554E-3</v>
      </c>
      <c r="M345" s="28">
        <v>42187</v>
      </c>
      <c r="N345" s="10">
        <f t="shared" si="70"/>
        <v>7.5246767258622966E-3</v>
      </c>
      <c r="O345" s="10">
        <f t="shared" si="70"/>
        <v>8.1483289297136097E-3</v>
      </c>
      <c r="P345" s="10">
        <f t="shared" si="70"/>
        <v>4.2751653562777018E-3</v>
      </c>
      <c r="Q345" s="10">
        <f t="shared" si="70"/>
        <v>-7.5326416415440894E-4</v>
      </c>
      <c r="R345" s="10">
        <f t="shared" si="70"/>
        <v>1.8063877206950796E-3</v>
      </c>
      <c r="S345" s="10">
        <f t="shared" si="70"/>
        <v>7.1758006700073391E-3</v>
      </c>
      <c r="T345" s="10">
        <f t="shared" si="70"/>
        <v>5.9403361090674331E-3</v>
      </c>
      <c r="U345" s="10">
        <f t="shared" si="70"/>
        <v>7.5259694141692939E-3</v>
      </c>
    </row>
    <row r="346" spans="1:21" x14ac:dyDescent="0.15">
      <c r="A346" s="28">
        <v>42552</v>
      </c>
      <c r="B346" s="10">
        <f t="shared" si="63"/>
        <v>4.0015282450456182E-3</v>
      </c>
      <c r="C346" s="10">
        <f t="shared" si="63"/>
        <v>3.7836701883414378E-3</v>
      </c>
      <c r="D346" s="10">
        <f t="shared" si="63"/>
        <v>1.5256136999890618E-2</v>
      </c>
      <c r="E346" s="10">
        <f t="shared" ref="E346:I346" si="76">(E108-E109)/E109</f>
        <v>2.3491250567385592E-2</v>
      </c>
      <c r="F346" s="10">
        <f t="shared" si="76"/>
        <v>1.587147664859561E-3</v>
      </c>
      <c r="G346" s="10">
        <f t="shared" si="76"/>
        <v>5.4766188400326848E-3</v>
      </c>
      <c r="H346" s="10">
        <f t="shared" si="76"/>
        <v>2.9919500422002344E-2</v>
      </c>
      <c r="I346" s="10">
        <f t="shared" si="76"/>
        <v>2.4584689919626604E-2</v>
      </c>
      <c r="M346" s="28">
        <v>42186</v>
      </c>
      <c r="N346" s="10">
        <f t="shared" si="70"/>
        <v>2.3155451545395439E-3</v>
      </c>
      <c r="O346" s="10">
        <f t="shared" si="70"/>
        <v>1.8296485339053452E-3</v>
      </c>
      <c r="P346" s="10">
        <f t="shared" si="70"/>
        <v>1.7519129926650682E-3</v>
      </c>
      <c r="Q346" s="10">
        <f t="shared" si="70"/>
        <v>-1.879678893137708E-3</v>
      </c>
      <c r="R346" s="10">
        <f t="shared" si="70"/>
        <v>1.9307409733274835E-3</v>
      </c>
      <c r="S346" s="10">
        <f t="shared" si="70"/>
        <v>2.9441974568900197E-3</v>
      </c>
      <c r="T346" s="10">
        <f t="shared" si="70"/>
        <v>1.0811409203238822E-3</v>
      </c>
      <c r="U346" s="10">
        <f t="shared" si="70"/>
        <v>3.9627954617270566E-3</v>
      </c>
    </row>
    <row r="347" spans="1:21" x14ac:dyDescent="0.15">
      <c r="A347" s="28">
        <v>42551</v>
      </c>
      <c r="B347" s="10">
        <f t="shared" si="63"/>
        <v>5.8136622509424871E-3</v>
      </c>
      <c r="C347" s="10">
        <f t="shared" si="63"/>
        <v>-2.6059501560631269E-2</v>
      </c>
      <c r="D347" s="10">
        <f t="shared" si="63"/>
        <v>5.0409221958563179E-3</v>
      </c>
      <c r="E347" s="10">
        <f t="shared" ref="E347:I347" si="77">(E109-E110)/E110</f>
        <v>1.3963080082135414E-2</v>
      </c>
      <c r="F347" s="10">
        <f t="shared" si="77"/>
        <v>2.49579991874413E-4</v>
      </c>
      <c r="G347" s="10">
        <f t="shared" si="77"/>
        <v>2.3680137239471743E-3</v>
      </c>
      <c r="H347" s="10">
        <f t="shared" si="77"/>
        <v>1.2213356324570679E-2</v>
      </c>
      <c r="I347" s="10">
        <f t="shared" si="77"/>
        <v>6.7866859597850871E-3</v>
      </c>
      <c r="M347" s="28">
        <v>42185</v>
      </c>
      <c r="N347" s="10">
        <f t="shared" si="70"/>
        <v>7.0625340455979235E-3</v>
      </c>
      <c r="O347" s="10">
        <f t="shared" si="70"/>
        <v>7.3728149723657488E-3</v>
      </c>
      <c r="P347" s="10">
        <f t="shared" si="70"/>
        <v>7.4524766069675947E-3</v>
      </c>
      <c r="Q347" s="10">
        <f t="shared" si="70"/>
        <v>1.3719489223540531E-2</v>
      </c>
      <c r="R347" s="10">
        <f t="shared" si="70"/>
        <v>-7.2561523384101167E-5</v>
      </c>
      <c r="S347" s="10">
        <f t="shared" si="70"/>
        <v>1.4652211440172714E-2</v>
      </c>
      <c r="T347" s="10">
        <f t="shared" si="70"/>
        <v>1.844449321562687E-2</v>
      </c>
      <c r="U347" s="10">
        <f t="shared" si="70"/>
        <v>1.3494599395771315E-2</v>
      </c>
    </row>
    <row r="348" spans="1:21" x14ac:dyDescent="0.15">
      <c r="A348" s="28">
        <v>42550</v>
      </c>
      <c r="B348" s="10">
        <f t="shared" si="63"/>
        <v>1.4781134469496535E-2</v>
      </c>
      <c r="C348" s="10">
        <f t="shared" si="63"/>
        <v>-1.3118452814074037E-2</v>
      </c>
      <c r="D348" s="10">
        <f t="shared" si="63"/>
        <v>-2.3051872493165034E-3</v>
      </c>
      <c r="E348" s="10">
        <f t="shared" ref="E348:I348" si="78">(E110-E111)/E111</f>
        <v>-5.3104575163398287E-3</v>
      </c>
      <c r="F348" s="10">
        <f t="shared" si="78"/>
        <v>1.0198676044155662E-3</v>
      </c>
      <c r="G348" s="10">
        <f t="shared" si="78"/>
        <v>1.815598039536917E-2</v>
      </c>
      <c r="H348" s="10">
        <f t="shared" si="78"/>
        <v>1.3484899541357957E-2</v>
      </c>
      <c r="I348" s="10">
        <f t="shared" si="78"/>
        <v>1.1672047374667628E-2</v>
      </c>
      <c r="M348" s="28">
        <v>42182</v>
      </c>
      <c r="N348" s="10">
        <f t="shared" si="70"/>
        <v>6.977548485601396E-3</v>
      </c>
      <c r="O348" s="10">
        <f t="shared" si="70"/>
        <v>6.9960941208920433E-3</v>
      </c>
      <c r="P348" s="10">
        <f t="shared" si="70"/>
        <v>2.9503549039036673E-3</v>
      </c>
      <c r="Q348" s="10">
        <f t="shared" si="70"/>
        <v>0</v>
      </c>
      <c r="R348" s="10">
        <f t="shared" si="70"/>
        <v>8.432504935952282E-4</v>
      </c>
      <c r="S348" s="10">
        <f t="shared" si="70"/>
        <v>1.9479610912193294E-3</v>
      </c>
      <c r="T348" s="10">
        <f t="shared" si="70"/>
        <v>1.2407001983403463E-3</v>
      </c>
      <c r="U348" s="10">
        <f t="shared" si="70"/>
        <v>1.2869790607829422E-3</v>
      </c>
    </row>
    <row r="349" spans="1:21" x14ac:dyDescent="0.15">
      <c r="A349" s="28">
        <v>42549</v>
      </c>
      <c r="B349" s="10">
        <f t="shared" si="63"/>
        <v>1.4669094186211477E-2</v>
      </c>
      <c r="C349" s="10">
        <f t="shared" si="63"/>
        <v>8.6465776230586436E-3</v>
      </c>
      <c r="D349" s="10">
        <f t="shared" si="63"/>
        <v>8.0270432425863895E-3</v>
      </c>
      <c r="E349" s="10">
        <f t="shared" ref="E349:I349" si="79">(E111-E112)/E112</f>
        <v>5.7518488085456275E-3</v>
      </c>
      <c r="F349" s="10">
        <f t="shared" si="79"/>
        <v>6.8025967697514522E-4</v>
      </c>
      <c r="G349" s="10">
        <f t="shared" si="79"/>
        <v>1.0185096913811826E-2</v>
      </c>
      <c r="H349" s="10">
        <f t="shared" si="79"/>
        <v>2.4010762744939473E-2</v>
      </c>
      <c r="I349" s="10">
        <f t="shared" si="79"/>
        <v>1.9601425129326694E-2</v>
      </c>
      <c r="M349" s="28">
        <v>42181</v>
      </c>
      <c r="N349" s="10">
        <f t="shared" si="70"/>
        <v>6.0069808746464424E-3</v>
      </c>
      <c r="O349" s="10">
        <f t="shared" si="70"/>
        <v>5.4549264187552775E-3</v>
      </c>
      <c r="P349" s="10">
        <f t="shared" si="70"/>
        <v>4.1478908755214709E-3</v>
      </c>
      <c r="Q349" s="10">
        <f t="shared" si="70"/>
        <v>5.7493062966196629E-3</v>
      </c>
      <c r="R349" s="10">
        <f t="shared" si="70"/>
        <v>2.9002527240300164E-3</v>
      </c>
      <c r="S349" s="10">
        <f t="shared" si="70"/>
        <v>4.6297992340109256E-3</v>
      </c>
      <c r="T349" s="10">
        <f t="shared" si="70"/>
        <v>6.7987405031370357E-3</v>
      </c>
      <c r="U349" s="10">
        <f t="shared" si="70"/>
        <v>3.8215522675469509E-3</v>
      </c>
    </row>
    <row r="350" spans="1:21" x14ac:dyDescent="0.15">
      <c r="A350" s="28">
        <v>42546</v>
      </c>
      <c r="B350" s="10">
        <f t="shared" si="63"/>
        <v>-2.3258783265454323E-2</v>
      </c>
      <c r="C350" s="10">
        <f t="shared" si="63"/>
        <v>7.2578688857010288E-3</v>
      </c>
      <c r="D350" s="10">
        <f t="shared" si="63"/>
        <v>-1.3955368343149978E-2</v>
      </c>
      <c r="E350" s="10">
        <f t="shared" ref="E350:I350" si="80">(E112-E113)/E113</f>
        <v>-1.2976480129764812E-2</v>
      </c>
      <c r="F350" s="10">
        <f t="shared" si="80"/>
        <v>1.8175831252326884E-3</v>
      </c>
      <c r="G350" s="10">
        <f t="shared" si="80"/>
        <v>-1.8472760311650648E-2</v>
      </c>
      <c r="H350" s="10">
        <f t="shared" si="80"/>
        <v>7.8936262091498823E-3</v>
      </c>
      <c r="I350" s="10">
        <f t="shared" si="80"/>
        <v>1.090664802719744E-2</v>
      </c>
      <c r="M350" s="28">
        <v>42180</v>
      </c>
      <c r="N350" s="10">
        <f t="shared" si="70"/>
        <v>-1.8862168586974469E-3</v>
      </c>
      <c r="O350" s="10">
        <f t="shared" si="70"/>
        <v>-8.0321508851894502E-4</v>
      </c>
      <c r="P350" s="10">
        <f t="shared" si="70"/>
        <v>2.5741979423886236E-3</v>
      </c>
      <c r="Q350" s="10">
        <f t="shared" si="70"/>
        <v>8.93308369913552E-3</v>
      </c>
      <c r="R350" s="10">
        <f t="shared" si="70"/>
        <v>-2.2906635437615515E-3</v>
      </c>
      <c r="S350" s="10">
        <f t="shared" si="70"/>
        <v>9.5893307119098263E-3</v>
      </c>
      <c r="T350" s="10">
        <f t="shared" si="70"/>
        <v>1.3927997360684816E-2</v>
      </c>
      <c r="U350" s="10">
        <f t="shared" si="70"/>
        <v>4.6503824665836465E-3</v>
      </c>
    </row>
    <row r="351" spans="1:21" x14ac:dyDescent="0.15">
      <c r="A351" s="28">
        <v>42545</v>
      </c>
      <c r="B351" s="10">
        <f t="shared" si="63"/>
        <v>1.2095202750285852E-2</v>
      </c>
      <c r="C351" s="10">
        <f t="shared" si="63"/>
        <v>6.3728237651753644E-2</v>
      </c>
      <c r="D351" s="10">
        <f t="shared" si="63"/>
        <v>1.0736843024361174E-2</v>
      </c>
      <c r="E351" s="10">
        <f t="shared" ref="E351:I351" si="81">(E113-E114)/E114</f>
        <v>4.0717021201832661E-3</v>
      </c>
      <c r="F351" s="10">
        <f t="shared" si="81"/>
        <v>1.0234742413028854E-3</v>
      </c>
      <c r="G351" s="10">
        <f t="shared" si="81"/>
        <v>1.3286356061725384E-2</v>
      </c>
      <c r="H351" s="10">
        <f t="shared" si="81"/>
        <v>-2.0050871213551959E-2</v>
      </c>
      <c r="I351" s="10">
        <f t="shared" si="81"/>
        <v>-2.3614998266939014E-2</v>
      </c>
      <c r="M351" s="28">
        <v>42179</v>
      </c>
      <c r="N351" s="10">
        <f t="shared" si="70"/>
        <v>-9.4756809418471491E-3</v>
      </c>
      <c r="O351" s="10">
        <f t="shared" si="70"/>
        <v>-9.898167886899293E-3</v>
      </c>
      <c r="P351" s="10">
        <f t="shared" si="70"/>
        <v>-7.4685077298056266E-3</v>
      </c>
      <c r="Q351" s="10">
        <f t="shared" si="70"/>
        <v>-1.0646378190438427E-2</v>
      </c>
      <c r="R351" s="10">
        <f t="shared" si="70"/>
        <v>3.6197588964966048E-4</v>
      </c>
      <c r="S351" s="10">
        <f t="shared" si="70"/>
        <v>-1.7517217649427465E-2</v>
      </c>
      <c r="T351" s="10">
        <f t="shared" si="70"/>
        <v>-1.8909602619209941E-2</v>
      </c>
      <c r="U351" s="10">
        <f t="shared" si="70"/>
        <v>-1.7166257690868283E-2</v>
      </c>
    </row>
    <row r="352" spans="1:21" x14ac:dyDescent="0.15">
      <c r="A352" s="28">
        <v>42544</v>
      </c>
      <c r="B352" s="10">
        <f t="shared" si="63"/>
        <v>-2.7142711658361528E-2</v>
      </c>
      <c r="C352" s="10">
        <f t="shared" si="63"/>
        <v>-1.3706264799170201E-2</v>
      </c>
      <c r="D352" s="10">
        <f t="shared" si="63"/>
        <v>-2.1425656007935556E-2</v>
      </c>
      <c r="E352" s="10">
        <f t="shared" ref="E352:I352" si="82">(E114-E115)/E115</f>
        <v>-1.5315532648365431E-2</v>
      </c>
      <c r="F352" s="10">
        <f t="shared" si="82"/>
        <v>1.1361608904033484E-4</v>
      </c>
      <c r="G352" s="10">
        <f t="shared" si="82"/>
        <v>-2.2600190537747034E-2</v>
      </c>
      <c r="H352" s="10">
        <f t="shared" si="82"/>
        <v>1.0075082196855104E-2</v>
      </c>
      <c r="I352" s="10">
        <f t="shared" si="82"/>
        <v>9.5194777947711171E-3</v>
      </c>
      <c r="M352" s="28">
        <v>42178</v>
      </c>
      <c r="N352" s="10">
        <f t="shared" si="70"/>
        <v>-5.5739924269540249E-3</v>
      </c>
      <c r="O352" s="10">
        <f t="shared" si="70"/>
        <v>-2.9608473938549473E-3</v>
      </c>
      <c r="P352" s="10">
        <f t="shared" si="70"/>
        <v>1.5747699093645086E-3</v>
      </c>
      <c r="Q352" s="10">
        <f t="shared" si="70"/>
        <v>-1.1394273342931951E-3</v>
      </c>
      <c r="R352" s="10">
        <f t="shared" si="70"/>
        <v>1.8122950603925586E-3</v>
      </c>
      <c r="S352" s="10">
        <f t="shared" si="70"/>
        <v>-8.513393876096977E-4</v>
      </c>
      <c r="T352" s="10">
        <f t="shared" si="70"/>
        <v>-8.5514012199025275E-4</v>
      </c>
      <c r="U352" s="10">
        <f t="shared" si="70"/>
        <v>3.1883872112070487E-5</v>
      </c>
    </row>
    <row r="353" spans="1:21" x14ac:dyDescent="0.15">
      <c r="A353" s="28">
        <v>42543</v>
      </c>
      <c r="B353" s="10">
        <f t="shared" si="63"/>
        <v>3.9198314439763855E-3</v>
      </c>
      <c r="C353" s="10">
        <f t="shared" si="63"/>
        <v>-1.0005454817039836E-2</v>
      </c>
      <c r="D353" s="10">
        <f t="shared" si="63"/>
        <v>6.4275824672050934E-3</v>
      </c>
      <c r="E353" s="10">
        <f t="shared" ref="E353:I353" si="83">(E115-E116)/E116</f>
        <v>1.0487975934001576E-2</v>
      </c>
      <c r="F353" s="10">
        <f t="shared" si="83"/>
        <v>-4.547286339195185E-4</v>
      </c>
      <c r="G353" s="10">
        <f t="shared" si="83"/>
        <v>6.5718842120985567E-3</v>
      </c>
      <c r="H353" s="10">
        <f t="shared" si="83"/>
        <v>-2.0048422201973667E-2</v>
      </c>
      <c r="I353" s="10">
        <f t="shared" si="83"/>
        <v>-2.0615612773117159E-2</v>
      </c>
      <c r="M353" s="28">
        <v>42175</v>
      </c>
      <c r="N353" s="10">
        <f t="shared" si="70"/>
        <v>1.3271036267416668E-4</v>
      </c>
      <c r="O353" s="10">
        <f t="shared" si="70"/>
        <v>-2.1101876151054162E-3</v>
      </c>
      <c r="P353" s="10">
        <f t="shared" si="70"/>
        <v>-4.1168289256883744E-3</v>
      </c>
      <c r="Q353" s="10">
        <f t="shared" si="70"/>
        <v>-1.8953018975543957E-3</v>
      </c>
      <c r="R353" s="10">
        <f t="shared" si="70"/>
        <v>-2.7714815399078069E-3</v>
      </c>
      <c r="S353" s="10">
        <f t="shared" si="70"/>
        <v>-5.2795140158736278E-3</v>
      </c>
      <c r="T353" s="10">
        <f t="shared" si="70"/>
        <v>-4.9307036468425568E-3</v>
      </c>
      <c r="U353" s="10">
        <f t="shared" si="70"/>
        <v>-1.4826674862830915E-3</v>
      </c>
    </row>
    <row r="354" spans="1:21" x14ac:dyDescent="0.15">
      <c r="A354" s="28">
        <v>42542</v>
      </c>
      <c r="B354" s="11">
        <f t="shared" si="63"/>
        <v>6.9390409312828326E-3</v>
      </c>
      <c r="C354" s="11">
        <f t="shared" si="63"/>
        <v>-1.9618342332965513E-2</v>
      </c>
      <c r="D354" s="11">
        <f t="shared" si="63"/>
        <v>1.246950980227656E-2</v>
      </c>
      <c r="E354" s="11">
        <f t="shared" ref="E354:I354" si="84">(E116-E117)/E117</f>
        <v>1.2663544162790743E-2</v>
      </c>
      <c r="F354" s="11">
        <f t="shared" si="84"/>
        <v>-3.4086420155532529E-4</v>
      </c>
      <c r="G354" s="11">
        <f t="shared" si="84"/>
        <v>1.8517570780392473E-2</v>
      </c>
      <c r="H354" s="11">
        <f t="shared" si="84"/>
        <v>5.3682042674579903E-3</v>
      </c>
      <c r="I354" s="11">
        <f t="shared" si="84"/>
        <v>8.5109465730942857E-3</v>
      </c>
      <c r="M354" s="28">
        <v>42174</v>
      </c>
      <c r="N354" s="11">
        <f t="shared" si="70"/>
        <v>9.175756972572887E-3</v>
      </c>
      <c r="O354" s="11">
        <f t="shared" si="70"/>
        <v>9.5156398985505476E-3</v>
      </c>
      <c r="P354" s="11">
        <f t="shared" si="70"/>
        <v>1.069931104197459E-2</v>
      </c>
      <c r="Q354" s="11">
        <f t="shared" si="70"/>
        <v>1.2667942246303356E-2</v>
      </c>
      <c r="R354" s="11">
        <f t="shared" si="70"/>
        <v>1.5690622766706417E-3</v>
      </c>
      <c r="S354" s="11">
        <f t="shared" si="70"/>
        <v>1.3792349636466273E-2</v>
      </c>
      <c r="T354" s="11">
        <f t="shared" si="70"/>
        <v>1.3605391079319466E-2</v>
      </c>
      <c r="U354" s="11">
        <f t="shared" si="70"/>
        <v>9.2993239901111857E-3</v>
      </c>
    </row>
    <row r="355" spans="1:21" x14ac:dyDescent="0.15">
      <c r="A355" s="28">
        <v>42539</v>
      </c>
      <c r="B355" s="10">
        <f t="shared" si="63"/>
        <v>-5.6338357862003152E-3</v>
      </c>
      <c r="C355" s="10">
        <f t="shared" si="63"/>
        <v>4.9965905145802503E-3</v>
      </c>
      <c r="D355" s="10">
        <f t="shared" si="63"/>
        <v>-3.7445151779184212E-3</v>
      </c>
      <c r="E355" s="10">
        <f t="shared" ref="E355:I355" si="85">(E117-E118)/E118</f>
        <v>2.4569482941934383E-3</v>
      </c>
      <c r="F355" s="10">
        <f t="shared" si="85"/>
        <v>3.4098042957719912E-4</v>
      </c>
      <c r="G355" s="10">
        <f t="shared" si="85"/>
        <v>-6.6327589411012099E-3</v>
      </c>
      <c r="H355" s="10">
        <f t="shared" si="85"/>
        <v>9.1378273680517673E-3</v>
      </c>
      <c r="I355" s="10">
        <f t="shared" si="85"/>
        <v>1.1992629196089259E-2</v>
      </c>
      <c r="M355" s="28">
        <v>42173</v>
      </c>
      <c r="N355" s="10">
        <f t="shared" si="70"/>
        <v>3.4273354254674925E-3</v>
      </c>
      <c r="O355" s="10">
        <f t="shared" si="70"/>
        <v>2.4203433474389085E-3</v>
      </c>
      <c r="P355" s="10">
        <f t="shared" si="70"/>
        <v>6.3808870663981986E-3</v>
      </c>
      <c r="Q355" s="10">
        <f t="shared" si="70"/>
        <v>7.3471944681763384E-3</v>
      </c>
      <c r="R355" s="10">
        <f t="shared" si="70"/>
        <v>3.3903380782331501E-3</v>
      </c>
      <c r="S355" s="10">
        <f t="shared" si="70"/>
        <v>4.8267457613471012E-3</v>
      </c>
      <c r="T355" s="10">
        <f t="shared" si="70"/>
        <v>6.9900366386422066E-3</v>
      </c>
      <c r="U355" s="10">
        <f t="shared" si="70"/>
        <v>3.7552331437253981E-3</v>
      </c>
    </row>
    <row r="356" spans="1:21" x14ac:dyDescent="0.15">
      <c r="A356" s="28">
        <v>42538</v>
      </c>
      <c r="B356" s="10">
        <f t="shared" si="63"/>
        <v>8.2357883268961186E-4</v>
      </c>
      <c r="C356" s="10">
        <f t="shared" si="63"/>
        <v>-1.3497240990707868E-4</v>
      </c>
      <c r="D356" s="10">
        <f t="shared" si="63"/>
        <v>-3.9369594937741564E-3</v>
      </c>
      <c r="E356" s="10">
        <f t="shared" ref="E356:I356" si="86">(E118-E119)/E119</f>
        <v>1.2300263806501537E-3</v>
      </c>
      <c r="F356" s="10">
        <f t="shared" si="86"/>
        <v>1.1380751255844926E-3</v>
      </c>
      <c r="G356" s="10">
        <f t="shared" si="86"/>
        <v>5.4596071311452709E-3</v>
      </c>
      <c r="H356" s="10">
        <f t="shared" si="86"/>
        <v>-6.1204811548756311E-4</v>
      </c>
      <c r="I356" s="10">
        <f t="shared" si="86"/>
        <v>-1.636909157430594E-4</v>
      </c>
      <c r="M356" s="28">
        <v>42172</v>
      </c>
      <c r="N356" s="10">
        <f t="shared" ref="N356:U371" si="87">(N118-N119)/N119</f>
        <v>1.0938228355291697E-2</v>
      </c>
      <c r="O356" s="10">
        <f t="shared" si="87"/>
        <v>1.0066140644487341E-2</v>
      </c>
      <c r="P356" s="10">
        <f t="shared" si="87"/>
        <v>1.5799121550780424E-2</v>
      </c>
      <c r="Q356" s="10">
        <f t="shared" si="87"/>
        <v>2.3347825380932656E-2</v>
      </c>
      <c r="R356" s="10">
        <f t="shared" si="87"/>
        <v>2.3056639688685716E-3</v>
      </c>
      <c r="S356" s="10">
        <f t="shared" si="87"/>
        <v>1.6763949501391519E-2</v>
      </c>
      <c r="T356" s="10">
        <f t="shared" si="87"/>
        <v>1.9817580947011918E-2</v>
      </c>
      <c r="U356" s="10">
        <f t="shared" si="87"/>
        <v>1.4531247773937312E-2</v>
      </c>
    </row>
    <row r="357" spans="1:21" x14ac:dyDescent="0.15">
      <c r="A357" s="28">
        <v>42537</v>
      </c>
      <c r="B357" s="10">
        <f t="shared" si="63"/>
        <v>-4.854690454769741E-3</v>
      </c>
      <c r="C357" s="10">
        <f t="shared" si="63"/>
        <v>4.8846741216266266E-3</v>
      </c>
      <c r="D357" s="10">
        <f t="shared" si="63"/>
        <v>3.9525204065129138E-3</v>
      </c>
      <c r="E357" s="10">
        <f t="shared" ref="E357:I357" si="88">(E119-E120)/E120</f>
        <v>8.2678072711083288E-3</v>
      </c>
      <c r="F357" s="10">
        <f t="shared" si="88"/>
        <v>2.2771516460625706E-4</v>
      </c>
      <c r="G357" s="10">
        <f t="shared" si="88"/>
        <v>-7.6886881004110768E-4</v>
      </c>
      <c r="H357" s="10">
        <f t="shared" si="88"/>
        <v>5.9506127090406579E-3</v>
      </c>
      <c r="I357" s="10">
        <f t="shared" si="88"/>
        <v>2.7091609620440208E-3</v>
      </c>
      <c r="M357" s="28">
        <v>42171</v>
      </c>
      <c r="N357" s="10">
        <f t="shared" si="87"/>
        <v>7.2726743182810396E-4</v>
      </c>
      <c r="O357" s="10">
        <f t="shared" si="87"/>
        <v>1.8728842268433282E-3</v>
      </c>
      <c r="P357" s="10">
        <f t="shared" si="87"/>
        <v>9.9352878401756575E-4</v>
      </c>
      <c r="Q357" s="10">
        <f t="shared" si="87"/>
        <v>2.3800558105923886E-3</v>
      </c>
      <c r="R357" s="10">
        <f t="shared" si="87"/>
        <v>0</v>
      </c>
      <c r="S357" s="10">
        <f t="shared" si="87"/>
        <v>1.9960944763871939E-3</v>
      </c>
      <c r="T357" s="10">
        <f t="shared" si="87"/>
        <v>4.295527257167411E-3</v>
      </c>
      <c r="U357" s="10">
        <f t="shared" si="87"/>
        <v>6.0228537548078749E-3</v>
      </c>
    </row>
    <row r="358" spans="1:21" x14ac:dyDescent="0.15">
      <c r="A358" s="28">
        <v>42536</v>
      </c>
      <c r="B358" s="10">
        <f t="shared" si="63"/>
        <v>1.9213487936653503E-2</v>
      </c>
      <c r="C358" s="10">
        <f t="shared" si="63"/>
        <v>-6.0688654519815526E-3</v>
      </c>
      <c r="D358" s="10">
        <f t="shared" si="63"/>
        <v>1.157408270126299E-2</v>
      </c>
      <c r="E358" s="10">
        <f t="shared" ref="E358:I358" si="89">(E120-E121)/E121</f>
        <v>5.4032205684124051E-3</v>
      </c>
      <c r="F358" s="10">
        <f t="shared" si="89"/>
        <v>-1.2504881632110251E-3</v>
      </c>
      <c r="G358" s="10">
        <f t="shared" si="89"/>
        <v>2.1047629718985657E-2</v>
      </c>
      <c r="H358" s="10">
        <f t="shared" si="89"/>
        <v>9.9470692915228521E-3</v>
      </c>
      <c r="I358" s="10">
        <f t="shared" si="89"/>
        <v>3.1706100993827706E-3</v>
      </c>
      <c r="M358" s="28">
        <v>42168</v>
      </c>
      <c r="N358" s="10">
        <f t="shared" si="87"/>
        <v>-2.1625669135326418E-3</v>
      </c>
      <c r="O358" s="10">
        <f t="shared" si="87"/>
        <v>-3.0163232182840822E-3</v>
      </c>
      <c r="P358" s="10">
        <f t="shared" si="87"/>
        <v>-6.9651009095307859E-3</v>
      </c>
      <c r="Q358" s="10">
        <f t="shared" si="87"/>
        <v>-1.0596535349909961E-2</v>
      </c>
      <c r="R358" s="10">
        <f t="shared" si="87"/>
        <v>1.2146417301518886E-4</v>
      </c>
      <c r="S358" s="10">
        <f t="shared" si="87"/>
        <v>-8.9745519511539949E-3</v>
      </c>
      <c r="T358" s="10">
        <f t="shared" si="87"/>
        <v>-1.1324986010632455E-2</v>
      </c>
      <c r="U358" s="10">
        <f t="shared" si="87"/>
        <v>-4.2524914674376265E-3</v>
      </c>
    </row>
    <row r="359" spans="1:21" x14ac:dyDescent="0.15">
      <c r="A359" s="28">
        <v>42535</v>
      </c>
      <c r="B359" s="10">
        <f t="shared" si="63"/>
        <v>1.0716304926309423E-2</v>
      </c>
      <c r="C359" s="10">
        <f t="shared" si="63"/>
        <v>-4.4307758280770597E-3</v>
      </c>
      <c r="D359" s="10">
        <f t="shared" si="63"/>
        <v>1.2642428564296258E-3</v>
      </c>
      <c r="E359" s="10">
        <f t="shared" ref="E359:I359" si="90">(E121-E122)/E122</f>
        <v>-4.5511068531542695E-3</v>
      </c>
      <c r="F359" s="10">
        <f t="shared" si="90"/>
        <v>2.0505759780709109E-3</v>
      </c>
      <c r="G359" s="10">
        <f t="shared" si="90"/>
        <v>1.2452512406981241E-2</v>
      </c>
      <c r="H359" s="10">
        <f t="shared" si="90"/>
        <v>1.5574045756366076E-2</v>
      </c>
      <c r="I359" s="10">
        <f t="shared" si="90"/>
        <v>1.7172764006690801E-2</v>
      </c>
      <c r="M359" s="28">
        <v>42167</v>
      </c>
      <c r="N359" s="10">
        <f t="shared" si="87"/>
        <v>4.6172478611939049E-3</v>
      </c>
      <c r="O359" s="10">
        <f t="shared" si="87"/>
        <v>5.0528004787247435E-3</v>
      </c>
      <c r="P359" s="10">
        <f t="shared" si="87"/>
        <v>0</v>
      </c>
      <c r="Q359" s="10">
        <f t="shared" si="87"/>
        <v>-3.9227107386171993E-4</v>
      </c>
      <c r="R359" s="10">
        <f t="shared" si="87"/>
        <v>1.7018796166955465E-3</v>
      </c>
      <c r="S359" s="10">
        <f t="shared" si="87"/>
        <v>2.9034719594306282E-3</v>
      </c>
      <c r="T359" s="10">
        <f t="shared" si="87"/>
        <v>5.9811715083004187E-3</v>
      </c>
      <c r="U359" s="10">
        <f t="shared" si="87"/>
        <v>5.923106114523932E-3</v>
      </c>
    </row>
    <row r="360" spans="1:21" x14ac:dyDescent="0.15">
      <c r="A360" s="28">
        <v>42532</v>
      </c>
      <c r="B360" s="10">
        <f t="shared" si="63"/>
        <v>1.382768724660643E-2</v>
      </c>
      <c r="C360" s="10">
        <f t="shared" si="63"/>
        <v>2.7194823232018803E-2</v>
      </c>
      <c r="D360" s="10">
        <f t="shared" si="63"/>
        <v>1.8892176752390129E-2</v>
      </c>
      <c r="E360" s="10">
        <f t="shared" ref="E360:I360" si="91">(E122-E123)/E123</f>
        <v>2.2419672498323849E-2</v>
      </c>
      <c r="F360" s="10">
        <f t="shared" si="91"/>
        <v>1.0262076338909756E-3</v>
      </c>
      <c r="G360" s="10">
        <f t="shared" si="91"/>
        <v>1.2299483325687251E-2</v>
      </c>
      <c r="H360" s="10">
        <f t="shared" si="91"/>
        <v>1.8869994169155229E-2</v>
      </c>
      <c r="I360" s="10">
        <f t="shared" si="91"/>
        <v>1.2167217365468989E-2</v>
      </c>
      <c r="M360" s="28">
        <v>42166</v>
      </c>
      <c r="N360" s="10">
        <f t="shared" si="87"/>
        <v>-1.3562603881967544E-3</v>
      </c>
      <c r="O360" s="10">
        <f t="shared" si="87"/>
        <v>-1.2976556745713165E-3</v>
      </c>
      <c r="P360" s="10">
        <f t="shared" si="87"/>
        <v>-8.4846388876515591E-3</v>
      </c>
      <c r="Q360" s="10">
        <f t="shared" si="87"/>
        <v>-1.0097195766696191E-2</v>
      </c>
      <c r="R360" s="10">
        <f t="shared" si="87"/>
        <v>1.7051731018108232E-3</v>
      </c>
      <c r="S360" s="10">
        <f t="shared" si="87"/>
        <v>-4.3363223536047567E-3</v>
      </c>
      <c r="T360" s="10">
        <f t="shared" si="87"/>
        <v>-1.1264376562798094E-2</v>
      </c>
      <c r="U360" s="10">
        <f t="shared" si="87"/>
        <v>-5.7799296193431016E-3</v>
      </c>
    </row>
    <row r="361" spans="1:21" x14ac:dyDescent="0.15">
      <c r="A361" s="28">
        <v>42531</v>
      </c>
      <c r="B361" s="10">
        <f t="shared" si="63"/>
        <v>-5.8987597559486259E-2</v>
      </c>
      <c r="C361" s="10">
        <f t="shared" si="63"/>
        <v>-1.041391480547264E-2</v>
      </c>
      <c r="D361" s="10">
        <f t="shared" si="63"/>
        <v>-5.4213224029933602E-2</v>
      </c>
      <c r="E361" s="10">
        <f t="shared" ref="E361:I361" si="92">(E123-E124)/E124</f>
        <v>-5.0983560072303799E-2</v>
      </c>
      <c r="F361" s="10">
        <f t="shared" si="92"/>
        <v>-1.821226733958077E-3</v>
      </c>
      <c r="G361" s="10">
        <f t="shared" si="92"/>
        <v>-5.6980855463332224E-2</v>
      </c>
      <c r="H361" s="10">
        <f t="shared" si="92"/>
        <v>1.0509122615217935E-2</v>
      </c>
      <c r="I361" s="10">
        <f t="shared" si="92"/>
        <v>7.9480166223431913E-3</v>
      </c>
      <c r="M361" s="28">
        <v>42165</v>
      </c>
      <c r="N361" s="10">
        <f t="shared" si="87"/>
        <v>-9.4843659002663702E-4</v>
      </c>
      <c r="O361" s="10">
        <f t="shared" si="87"/>
        <v>-8.6424711759841392E-4</v>
      </c>
      <c r="P361" s="10">
        <f t="shared" si="87"/>
        <v>6.7539385171730528E-3</v>
      </c>
      <c r="Q361" s="10">
        <f t="shared" si="87"/>
        <v>9.4080602108033307E-3</v>
      </c>
      <c r="R361" s="10">
        <f t="shared" si="87"/>
        <v>-7.3026922199115264E-4</v>
      </c>
      <c r="S361" s="10">
        <f t="shared" si="87"/>
        <v>-1.2031933393653808E-3</v>
      </c>
      <c r="T361" s="10">
        <f t="shared" si="87"/>
        <v>-2.8130960005610619E-4</v>
      </c>
      <c r="U361" s="10">
        <f t="shared" si="87"/>
        <v>1.3651816359818308E-3</v>
      </c>
    </row>
    <row r="362" spans="1:21" x14ac:dyDescent="0.15">
      <c r="A362" s="28">
        <v>42530</v>
      </c>
      <c r="B362" s="10">
        <f t="shared" si="63"/>
        <v>-7.4416944564384933E-3</v>
      </c>
      <c r="C362" s="10">
        <f t="shared" si="63"/>
        <v>2.4137062648539011E-2</v>
      </c>
      <c r="D362" s="10">
        <f t="shared" si="63"/>
        <v>-6.0869388605806068E-4</v>
      </c>
      <c r="E362" s="10">
        <f t="shared" ref="E362:I362" si="93">(E124-E125)/E125</f>
        <v>5.6519411424499353E-3</v>
      </c>
      <c r="F362" s="10">
        <f t="shared" si="93"/>
        <v>4.2295087742501118E-3</v>
      </c>
      <c r="G362" s="10">
        <f t="shared" si="93"/>
        <v>1.488809076472584E-2</v>
      </c>
      <c r="H362" s="10">
        <f t="shared" si="93"/>
        <v>-5.5851068300990465E-2</v>
      </c>
      <c r="I362" s="10">
        <f t="shared" si="93"/>
        <v>-4.954917026540577E-2</v>
      </c>
      <c r="M362" s="28">
        <v>42164</v>
      </c>
      <c r="N362" s="10">
        <f t="shared" si="87"/>
        <v>5.5860799815187984E-3</v>
      </c>
      <c r="O362" s="10">
        <f t="shared" si="87"/>
        <v>5.5039553771045295E-3</v>
      </c>
      <c r="P362" s="10">
        <f t="shared" si="87"/>
        <v>4.1892183376748705E-3</v>
      </c>
      <c r="Q362" s="10">
        <f t="shared" si="87"/>
        <v>1.0697376962651781E-2</v>
      </c>
      <c r="R362" s="10">
        <f t="shared" si="87"/>
        <v>-2.0643567254763945E-3</v>
      </c>
      <c r="S362" s="10">
        <f t="shared" si="87"/>
        <v>1.0946318640276162E-2</v>
      </c>
      <c r="T362" s="10">
        <f t="shared" si="87"/>
        <v>1.2398236161068863E-2</v>
      </c>
      <c r="U362" s="10">
        <f t="shared" si="87"/>
        <v>1.165487012426419E-2</v>
      </c>
    </row>
    <row r="363" spans="1:21" x14ac:dyDescent="0.15">
      <c r="A363" s="28">
        <v>42529</v>
      </c>
      <c r="B363" s="10">
        <f t="shared" si="63"/>
        <v>-9.1406930078843721E-3</v>
      </c>
      <c r="C363" s="10">
        <f t="shared" si="63"/>
        <v>-1.601768140951098E-2</v>
      </c>
      <c r="D363" s="10">
        <f t="shared" si="63"/>
        <v>-1.0839052367176683E-2</v>
      </c>
      <c r="E363" s="10">
        <f t="shared" ref="E363:I363" si="94">(E125-E126)/E126</f>
        <v>-6.8163164089087682E-3</v>
      </c>
      <c r="F363" s="10">
        <f t="shared" si="94"/>
        <v>6.8625136900335774E-4</v>
      </c>
      <c r="G363" s="10">
        <f t="shared" si="94"/>
        <v>2.2419765848359285E-3</v>
      </c>
      <c r="H363" s="10">
        <f t="shared" si="94"/>
        <v>1.6216285589704005E-2</v>
      </c>
      <c r="I363" s="10">
        <f t="shared" si="94"/>
        <v>1.2001648237359327E-2</v>
      </c>
      <c r="M363" s="28">
        <v>42161</v>
      </c>
      <c r="N363" s="10">
        <f t="shared" si="87"/>
        <v>9.0742099628637572E-3</v>
      </c>
      <c r="O363" s="10">
        <f t="shared" si="87"/>
        <v>9.0619046006800187E-3</v>
      </c>
      <c r="P363" s="10">
        <f t="shared" si="87"/>
        <v>1.0481763192413104E-2</v>
      </c>
      <c r="Q363" s="10">
        <f t="shared" si="87"/>
        <v>7.1827816203567443E-3</v>
      </c>
      <c r="R363" s="10">
        <f t="shared" si="87"/>
        <v>2.6788382197941328E-3</v>
      </c>
      <c r="S363" s="10">
        <f t="shared" si="87"/>
        <v>1.7473545017756057E-2</v>
      </c>
      <c r="T363" s="10">
        <f t="shared" si="87"/>
        <v>1.8136948512127216E-2</v>
      </c>
      <c r="U363" s="10">
        <f t="shared" si="87"/>
        <v>1.9311884550074321E-2</v>
      </c>
    </row>
    <row r="364" spans="1:21" x14ac:dyDescent="0.15">
      <c r="A364" s="28">
        <v>42528</v>
      </c>
      <c r="B364" s="10">
        <f t="shared" si="63"/>
        <v>1.3588776084528615E-2</v>
      </c>
      <c r="C364" s="10">
        <f t="shared" si="63"/>
        <v>-1.4291559660827799E-2</v>
      </c>
      <c r="D364" s="10">
        <f t="shared" si="63"/>
        <v>1.1368233911081512E-2</v>
      </c>
      <c r="E364" s="10">
        <f t="shared" ref="E364:I364" si="95">(E126-E127)/E127</f>
        <v>8.0840448048106646E-3</v>
      </c>
      <c r="F364" s="10">
        <f t="shared" si="95"/>
        <v>1.0306114975436483E-3</v>
      </c>
      <c r="G364" s="10">
        <f t="shared" si="95"/>
        <v>6.1384385587181355E-3</v>
      </c>
      <c r="H364" s="10">
        <f t="shared" si="95"/>
        <v>3.7563419600611402E-3</v>
      </c>
      <c r="I364" s="10">
        <f t="shared" si="95"/>
        <v>7.2448849270427117E-3</v>
      </c>
      <c r="M364" s="28">
        <v>42160</v>
      </c>
      <c r="N364" s="10">
        <f t="shared" si="87"/>
        <v>5.599280739645887E-3</v>
      </c>
      <c r="O364" s="10">
        <f t="shared" si="87"/>
        <v>5.7326439836260009E-3</v>
      </c>
      <c r="P364" s="10">
        <f t="shared" si="87"/>
        <v>3.6415061846043571E-3</v>
      </c>
      <c r="Q364" s="10">
        <f t="shared" si="87"/>
        <v>1.5986839496540414E-3</v>
      </c>
      <c r="R364" s="10">
        <f t="shared" si="87"/>
        <v>-2.435793056790995E-4</v>
      </c>
      <c r="S364" s="10">
        <f t="shared" si="87"/>
        <v>1.1060355676007633E-2</v>
      </c>
      <c r="T364" s="10">
        <f t="shared" si="87"/>
        <v>7.4550740706788203E-3</v>
      </c>
      <c r="U364" s="10">
        <f t="shared" si="87"/>
        <v>7.9450404963353673E-3</v>
      </c>
    </row>
    <row r="365" spans="1:21" x14ac:dyDescent="0.15">
      <c r="A365" s="28">
        <v>42525</v>
      </c>
      <c r="B365" s="10">
        <f t="shared" si="63"/>
        <v>2.5657197433085893E-2</v>
      </c>
      <c r="C365" s="10">
        <f t="shared" si="63"/>
        <v>-5.2802376796282184E-3</v>
      </c>
      <c r="D365" s="10">
        <f t="shared" si="63"/>
        <v>2.0509648206375197E-2</v>
      </c>
      <c r="E365" s="10">
        <f t="shared" ref="E365:I365" si="96">(E127-E128)/E128</f>
        <v>2.4006604966328737E-2</v>
      </c>
      <c r="F365" s="10">
        <f t="shared" si="96"/>
        <v>-1.1447614150038029E-4</v>
      </c>
      <c r="G365" s="10">
        <f t="shared" si="96"/>
        <v>2.4162108270749126E-2</v>
      </c>
      <c r="H365" s="10">
        <f t="shared" si="96"/>
        <v>8.8420221735808664E-3</v>
      </c>
      <c r="I365" s="10">
        <f t="shared" si="96"/>
        <v>7.7599977040538944E-3</v>
      </c>
      <c r="M365" s="28">
        <v>42159</v>
      </c>
      <c r="N365" s="10">
        <f t="shared" si="87"/>
        <v>7.6624660027950669E-3</v>
      </c>
      <c r="O365" s="10">
        <f t="shared" si="87"/>
        <v>7.8517705854723365E-3</v>
      </c>
      <c r="P365" s="10">
        <f t="shared" si="87"/>
        <v>-1.2124973707929284E-3</v>
      </c>
      <c r="Q365" s="10">
        <f t="shared" si="87"/>
        <v>-6.748687490581563E-3</v>
      </c>
      <c r="R365" s="10">
        <f t="shared" si="87"/>
        <v>0</v>
      </c>
      <c r="S365" s="10">
        <f t="shared" si="87"/>
        <v>1.2927349192886864E-2</v>
      </c>
      <c r="T365" s="10">
        <f t="shared" si="87"/>
        <v>3.6677617008284359E-3</v>
      </c>
      <c r="U365" s="10">
        <f t="shared" si="87"/>
        <v>7.4324308791142739E-3</v>
      </c>
    </row>
    <row r="366" spans="1:21" x14ac:dyDescent="0.15">
      <c r="A366" s="28">
        <v>42524</v>
      </c>
      <c r="B366" s="10">
        <f t="shared" si="63"/>
        <v>-3.1576320625981897E-3</v>
      </c>
      <c r="C366" s="10">
        <f t="shared" si="63"/>
        <v>-4.5822152318727724E-3</v>
      </c>
      <c r="D366" s="10">
        <f t="shared" si="63"/>
        <v>-6.5857050479658716E-3</v>
      </c>
      <c r="E366" s="10">
        <f t="shared" ref="E366:I366" si="97">(E128-E129)/E129</f>
        <v>-1.3071799428056865E-2</v>
      </c>
      <c r="F366" s="10">
        <f t="shared" si="97"/>
        <v>-2.3984869209250966E-3</v>
      </c>
      <c r="G366" s="10">
        <f t="shared" si="97"/>
        <v>-9.8250553586379623E-3</v>
      </c>
      <c r="H366" s="10">
        <f t="shared" si="97"/>
        <v>2.1176067452416621E-2</v>
      </c>
      <c r="I366" s="10">
        <f t="shared" si="97"/>
        <v>1.9827284393465677E-2</v>
      </c>
      <c r="M366" s="28">
        <v>42158</v>
      </c>
      <c r="N366" s="10">
        <f t="shared" si="87"/>
        <v>2.2434120286280137E-2</v>
      </c>
      <c r="O366" s="10">
        <f t="shared" si="87"/>
        <v>2.2417456255753272E-2</v>
      </c>
      <c r="P366" s="10">
        <f t="shared" si="87"/>
        <v>8.5594052277139648E-3</v>
      </c>
      <c r="Q366" s="10">
        <f t="shared" si="87"/>
        <v>0</v>
      </c>
      <c r="R366" s="10">
        <f t="shared" si="87"/>
        <v>-1.7014609186297781E-3</v>
      </c>
      <c r="S366" s="10">
        <f t="shared" si="87"/>
        <v>3.320751056609645E-2</v>
      </c>
      <c r="T366" s="10">
        <f t="shared" si="87"/>
        <v>3.7127170488643897E-2</v>
      </c>
      <c r="U366" s="10">
        <f t="shared" si="87"/>
        <v>2.8156721112040942E-2</v>
      </c>
    </row>
    <row r="367" spans="1:21" x14ac:dyDescent="0.15">
      <c r="A367" s="28">
        <v>42523</v>
      </c>
      <c r="B367" s="10">
        <f t="shared" si="63"/>
        <v>1.5584986685839767E-2</v>
      </c>
      <c r="C367" s="10">
        <f t="shared" si="63"/>
        <v>-1.4869850236386341E-2</v>
      </c>
      <c r="D367" s="10">
        <f t="shared" si="63"/>
        <v>2.1871710717796335E-2</v>
      </c>
      <c r="E367" s="10">
        <f t="shared" ref="E367:I367" si="98">(E129-E130)/E130</f>
        <v>2.0850696907919644E-2</v>
      </c>
      <c r="F367" s="10">
        <f t="shared" si="98"/>
        <v>-2.2792516134205396E-3</v>
      </c>
      <c r="G367" s="10">
        <f t="shared" si="98"/>
        <v>9.3109181892132471E-3</v>
      </c>
      <c r="H367" s="10">
        <f t="shared" si="98"/>
        <v>-5.5586307217588673E-3</v>
      </c>
      <c r="I367" s="10">
        <f t="shared" si="98"/>
        <v>-7.0134002618614522E-3</v>
      </c>
      <c r="M367" s="28">
        <v>42157</v>
      </c>
      <c r="N367" s="10">
        <f t="shared" si="87"/>
        <v>-1.9902824092676245E-3</v>
      </c>
      <c r="O367" s="10">
        <f t="shared" si="87"/>
        <v>-2.1161863590894343E-3</v>
      </c>
      <c r="P367" s="10">
        <f t="shared" si="87"/>
        <v>7.1837456773362106E-3</v>
      </c>
      <c r="Q367" s="10">
        <f t="shared" si="87"/>
        <v>8.8105556423464168E-3</v>
      </c>
      <c r="R367" s="10">
        <f t="shared" si="87"/>
        <v>2.8401233278094575E-3</v>
      </c>
      <c r="S367" s="10">
        <f t="shared" si="87"/>
        <v>-1.8204326900227014E-2</v>
      </c>
      <c r="T367" s="10">
        <f t="shared" si="87"/>
        <v>-2.3331691691393115E-2</v>
      </c>
      <c r="U367" s="10">
        <f t="shared" si="87"/>
        <v>-2.2017909461747476E-2</v>
      </c>
    </row>
    <row r="368" spans="1:21" x14ac:dyDescent="0.15">
      <c r="A368" s="28">
        <v>42522</v>
      </c>
      <c r="B368" s="10">
        <f t="shared" si="63"/>
        <v>7.5605001891579093E-3</v>
      </c>
      <c r="C368" s="10">
        <f t="shared" si="63"/>
        <v>1.0735399740097878E-2</v>
      </c>
      <c r="D368" s="10">
        <f t="shared" si="63"/>
        <v>1.4508217065745919E-2</v>
      </c>
      <c r="E368" s="10">
        <f t="shared" ref="E368:I368" si="99">(E130-E131)/E131</f>
        <v>2.6541011338825693E-2</v>
      </c>
      <c r="F368" s="10">
        <f t="shared" si="99"/>
        <v>7.9832940174668059E-4</v>
      </c>
      <c r="G368" s="10">
        <f t="shared" si="99"/>
        <v>8.9357882219502655E-3</v>
      </c>
      <c r="H368" s="10">
        <f t="shared" si="99"/>
        <v>8.4079321405936772E-3</v>
      </c>
      <c r="I368" s="10">
        <f t="shared" si="99"/>
        <v>4.4986087059669796E-3</v>
      </c>
      <c r="M368" s="28">
        <v>42154</v>
      </c>
      <c r="N368" s="10">
        <f t="shared" si="87"/>
        <v>-1.3463205542979886E-2</v>
      </c>
      <c r="O368" s="10">
        <f t="shared" si="87"/>
        <v>-1.3126397864582535E-2</v>
      </c>
      <c r="P368" s="10">
        <f t="shared" si="87"/>
        <v>-6.1198892445475063E-3</v>
      </c>
      <c r="Q368" s="10">
        <f t="shared" si="87"/>
        <v>2.4087197515020573E-3</v>
      </c>
      <c r="R368" s="10">
        <f t="shared" si="87"/>
        <v>4.3965361512063855E-3</v>
      </c>
      <c r="S368" s="10">
        <f t="shared" si="87"/>
        <v>-1.6089844868195879E-2</v>
      </c>
      <c r="T368" s="10">
        <f t="shared" si="87"/>
        <v>-1.8667202308106347E-2</v>
      </c>
      <c r="U368" s="10">
        <f t="shared" si="87"/>
        <v>-1.5952936035586538E-2</v>
      </c>
    </row>
    <row r="369" spans="1:21" x14ac:dyDescent="0.15">
      <c r="A369" s="28">
        <v>42521</v>
      </c>
      <c r="B369" s="10">
        <f t="shared" si="63"/>
        <v>6.7659402589282623E-3</v>
      </c>
      <c r="C369" s="10">
        <f t="shared" si="63"/>
        <v>-8.1193208166915505E-3</v>
      </c>
      <c r="D369" s="10">
        <f t="shared" si="63"/>
        <v>2.2023445577300287E-2</v>
      </c>
      <c r="E369" s="10">
        <f t="shared" ref="E369:I369" si="100">(E131-E132)/E132</f>
        <v>1.9642127082516263E-2</v>
      </c>
      <c r="F369" s="10">
        <f t="shared" si="100"/>
        <v>-8.0910625332862205E-4</v>
      </c>
      <c r="G369" s="10">
        <f t="shared" si="100"/>
        <v>3.2180441936530244E-3</v>
      </c>
      <c r="H369" s="10">
        <f t="shared" si="100"/>
        <v>9.3569017195051646E-3</v>
      </c>
      <c r="I369" s="10">
        <f t="shared" si="100"/>
        <v>6.7076883204629494E-3</v>
      </c>
      <c r="M369" s="28">
        <v>42153</v>
      </c>
      <c r="N369" s="10">
        <f t="shared" si="87"/>
        <v>1.9671254255347703E-3</v>
      </c>
      <c r="O369" s="10">
        <f t="shared" si="87"/>
        <v>2.3923301764943823E-3</v>
      </c>
      <c r="P369" s="10">
        <f t="shared" si="87"/>
        <v>4.3024028799426841E-3</v>
      </c>
      <c r="Q369" s="10">
        <f t="shared" si="87"/>
        <v>5.6519301499575606E-3</v>
      </c>
      <c r="R369" s="10">
        <f t="shared" si="87"/>
        <v>2.6939393822526907E-3</v>
      </c>
      <c r="S369" s="10">
        <f t="shared" si="87"/>
        <v>5.9039334454826934E-3</v>
      </c>
      <c r="T369" s="10">
        <f t="shared" si="87"/>
        <v>4.3944149585317472E-3</v>
      </c>
      <c r="U369" s="10">
        <f t="shared" si="87"/>
        <v>4.2039266857483264E-3</v>
      </c>
    </row>
    <row r="370" spans="1:21" x14ac:dyDescent="0.15">
      <c r="A370" s="28">
        <v>42518</v>
      </c>
      <c r="B370" s="10">
        <f t="shared" si="63"/>
        <v>3.3290867036112979E-3</v>
      </c>
      <c r="C370" s="10">
        <f t="shared" si="63"/>
        <v>5.4871054953264621E-3</v>
      </c>
      <c r="D370" s="10">
        <f t="shared" si="63"/>
        <v>1.5287129975062005E-3</v>
      </c>
      <c r="E370" s="10">
        <f t="shared" ref="E370:I370" si="101">(E132-E133)/E133</f>
        <v>1.7769859934999264E-2</v>
      </c>
      <c r="F370" s="10">
        <f t="shared" si="101"/>
        <v>2.8515989191360966E-3</v>
      </c>
      <c r="G370" s="10">
        <f t="shared" si="101"/>
        <v>1.2489728025391401E-2</v>
      </c>
      <c r="H370" s="10">
        <f t="shared" si="101"/>
        <v>2.508800367557231E-3</v>
      </c>
      <c r="I370" s="10">
        <f t="shared" si="101"/>
        <v>2.9996193039859044E-3</v>
      </c>
      <c r="M370" s="28">
        <v>42152</v>
      </c>
      <c r="N370" s="10">
        <f t="shared" si="87"/>
        <v>-6.8381313650585068E-3</v>
      </c>
      <c r="O370" s="10">
        <f t="shared" si="87"/>
        <v>-7.2734176712663913E-3</v>
      </c>
      <c r="P370" s="10">
        <f t="shared" si="87"/>
        <v>-3.4707999837831124E-3</v>
      </c>
      <c r="Q370" s="10">
        <f t="shared" si="87"/>
        <v>7.3200266545343931E-3</v>
      </c>
      <c r="R370" s="10">
        <f t="shared" si="87"/>
        <v>-2.4484014754381914E-4</v>
      </c>
      <c r="S370" s="10">
        <f t="shared" si="87"/>
        <v>-6.7234542365575004E-3</v>
      </c>
      <c r="T370" s="10">
        <f t="shared" si="87"/>
        <v>-9.5750097393147871E-3</v>
      </c>
      <c r="U370" s="10">
        <f t="shared" si="87"/>
        <v>-8.2259568008582126E-3</v>
      </c>
    </row>
    <row r="371" spans="1:21" x14ac:dyDescent="0.15">
      <c r="A371" s="28">
        <v>42517</v>
      </c>
      <c r="B371" s="10">
        <f t="shared" si="63"/>
        <v>-3.4475630758898658E-3</v>
      </c>
      <c r="C371" s="10">
        <f t="shared" si="63"/>
        <v>-1.0462181104775715E-2</v>
      </c>
      <c r="D371" s="10">
        <f t="shared" si="63"/>
        <v>5.4897377314199114E-3</v>
      </c>
      <c r="E371" s="10">
        <f t="shared" ref="E371:I371" si="102">(E133-E134)/E134</f>
        <v>-6.1809974811048007E-3</v>
      </c>
      <c r="F371" s="10">
        <f t="shared" si="102"/>
        <v>3.4221887161544143E-4</v>
      </c>
      <c r="G371" s="10">
        <f t="shared" si="102"/>
        <v>-2.0128736770127845E-3</v>
      </c>
      <c r="H371" s="10">
        <f t="shared" si="102"/>
        <v>2.1276574130343139E-2</v>
      </c>
      <c r="I371" s="10">
        <f t="shared" si="102"/>
        <v>1.465281631736858E-2</v>
      </c>
      <c r="M371" s="28">
        <v>42151</v>
      </c>
      <c r="N371" s="10">
        <f t="shared" si="87"/>
        <v>-8.7841909738569004E-3</v>
      </c>
      <c r="O371" s="10">
        <f t="shared" si="87"/>
        <v>-8.8273551123358874E-3</v>
      </c>
      <c r="P371" s="10">
        <f t="shared" si="87"/>
        <v>-6.8937884278832623E-3</v>
      </c>
      <c r="Q371" s="10">
        <f t="shared" si="87"/>
        <v>3.264025403865355E-3</v>
      </c>
      <c r="R371" s="10">
        <f t="shared" si="87"/>
        <v>2.0857178295268018E-3</v>
      </c>
      <c r="S371" s="10">
        <f t="shared" si="87"/>
        <v>-3.1245403719660451E-3</v>
      </c>
      <c r="T371" s="10">
        <f t="shared" si="87"/>
        <v>-1.7378601519679518E-3</v>
      </c>
      <c r="U371" s="10">
        <f t="shared" si="87"/>
        <v>-3.7605671265970564E-3</v>
      </c>
    </row>
    <row r="372" spans="1:21" x14ac:dyDescent="0.15">
      <c r="A372" s="28">
        <v>42516</v>
      </c>
      <c r="B372" s="10">
        <f t="shared" si="63"/>
        <v>1.5792324561331898E-2</v>
      </c>
      <c r="C372" s="10">
        <f t="shared" si="63"/>
        <v>1.1249569920036478E-2</v>
      </c>
      <c r="D372" s="10">
        <f t="shared" si="63"/>
        <v>8.8613655635409998E-3</v>
      </c>
      <c r="E372" s="10">
        <f t="shared" ref="E372:I372" si="103">(E134-E135)/E135</f>
        <v>2.6560729626470547E-3</v>
      </c>
      <c r="F372" s="10">
        <f t="shared" si="103"/>
        <v>4.5665043525328259E-4</v>
      </c>
      <c r="G372" s="10">
        <f t="shared" si="103"/>
        <v>5.5663102083556787E-3</v>
      </c>
      <c r="H372" s="10">
        <f t="shared" si="103"/>
        <v>-6.9690386533693797E-3</v>
      </c>
      <c r="I372" s="10">
        <f t="shared" si="103"/>
        <v>-1.3026609358093369E-3</v>
      </c>
      <c r="M372" s="28">
        <v>42147</v>
      </c>
      <c r="N372" s="10">
        <f t="shared" ref="N372:U387" si="104">(N134-N135)/N135</f>
        <v>2.4267536380393586E-3</v>
      </c>
      <c r="O372" s="10">
        <f t="shared" si="104"/>
        <v>2.5072029903623369E-3</v>
      </c>
      <c r="P372" s="10">
        <f t="shared" si="104"/>
        <v>8.5889254285240121E-3</v>
      </c>
      <c r="Q372" s="10">
        <f t="shared" si="104"/>
        <v>8.1661969332414244E-4</v>
      </c>
      <c r="R372" s="10">
        <f t="shared" si="104"/>
        <v>0</v>
      </c>
      <c r="S372" s="10">
        <f t="shared" si="104"/>
        <v>8.0682682105950821E-4</v>
      </c>
      <c r="T372" s="10">
        <f t="shared" si="104"/>
        <v>1.0147328842699508E-3</v>
      </c>
      <c r="U372" s="10">
        <f t="shared" si="104"/>
        <v>-5.049895290451965E-4</v>
      </c>
    </row>
    <row r="373" spans="1:21" x14ac:dyDescent="0.15">
      <c r="A373" s="28">
        <v>42515</v>
      </c>
      <c r="B373" s="11">
        <f t="shared" si="63"/>
        <v>1.393533192722432E-2</v>
      </c>
      <c r="C373" s="11">
        <f t="shared" si="63"/>
        <v>-1.3215315486381796E-2</v>
      </c>
      <c r="D373" s="11">
        <f t="shared" si="63"/>
        <v>2.7777818102108033E-2</v>
      </c>
      <c r="E373" s="11">
        <f t="shared" ref="E373:I373" si="105">(E135-E136)/E136</f>
        <v>2.1709609612678843E-2</v>
      </c>
      <c r="F373" s="11">
        <f t="shared" si="105"/>
        <v>-5.7058841051996689E-4</v>
      </c>
      <c r="G373" s="11">
        <f t="shared" si="105"/>
        <v>7.0116585213250932E-4</v>
      </c>
      <c r="H373" s="11">
        <f t="shared" si="105"/>
        <v>3.5523670227827083E-3</v>
      </c>
      <c r="I373" s="11">
        <f t="shared" si="105"/>
        <v>5.4575752754147579E-3</v>
      </c>
      <c r="M373" s="28">
        <v>42146</v>
      </c>
      <c r="N373" s="11">
        <f t="shared" si="104"/>
        <v>-1.2731942398095894E-2</v>
      </c>
      <c r="O373" s="11">
        <f t="shared" si="104"/>
        <v>-1.2812714947369625E-2</v>
      </c>
      <c r="P373" s="11">
        <f t="shared" si="104"/>
        <v>-1.05219975815942E-2</v>
      </c>
      <c r="Q373" s="11">
        <f t="shared" si="104"/>
        <v>-1.2499992669363011E-2</v>
      </c>
      <c r="R373" s="11">
        <f t="shared" si="104"/>
        <v>3.5705388608250296E-3</v>
      </c>
      <c r="S373" s="11">
        <f t="shared" si="104"/>
        <v>-1.8173820960282968E-2</v>
      </c>
      <c r="T373" s="11">
        <f t="shared" si="104"/>
        <v>-2.3499336683922459E-2</v>
      </c>
      <c r="U373" s="11">
        <f t="shared" si="104"/>
        <v>-1.5302128677109469E-2</v>
      </c>
    </row>
    <row r="374" spans="1:21" x14ac:dyDescent="0.15">
      <c r="A374" s="28">
        <v>42511</v>
      </c>
      <c r="B374" s="10">
        <f t="shared" si="63"/>
        <v>2.8217754821796919E-3</v>
      </c>
      <c r="C374" s="10">
        <f t="shared" si="63"/>
        <v>-1.2398915149915955E-2</v>
      </c>
      <c r="D374" s="10">
        <f t="shared" si="63"/>
        <v>-7.4576555402492009E-3</v>
      </c>
      <c r="E374" s="10">
        <f t="shared" ref="E374:I374" si="106">(E136-E137)/E137</f>
        <v>-1.9077235474219738E-2</v>
      </c>
      <c r="F374" s="10">
        <f t="shared" si="106"/>
        <v>3.4255120006380175E-4</v>
      </c>
      <c r="G374" s="10">
        <f t="shared" si="106"/>
        <v>4.8929301700386795E-3</v>
      </c>
      <c r="H374" s="10">
        <f t="shared" si="106"/>
        <v>-2.1047663664483509E-3</v>
      </c>
      <c r="I374" s="10">
        <f t="shared" si="106"/>
        <v>-2.6997227207823746E-3</v>
      </c>
      <c r="M374" s="28">
        <v>42145</v>
      </c>
      <c r="N374" s="10">
        <f t="shared" si="104"/>
        <v>-3.6145393973061762E-3</v>
      </c>
      <c r="O374" s="10">
        <f t="shared" si="104"/>
        <v>-3.3378052428643039E-3</v>
      </c>
      <c r="P374" s="10">
        <f t="shared" si="104"/>
        <v>-3.4281901418722273E-3</v>
      </c>
      <c r="Q374" s="10">
        <f t="shared" si="104"/>
        <v>-4.8154225588324098E-3</v>
      </c>
      <c r="R374" s="10">
        <f t="shared" si="104"/>
        <v>1.8501500985710943E-3</v>
      </c>
      <c r="S374" s="10">
        <f t="shared" si="104"/>
        <v>-6.0537976617883078E-3</v>
      </c>
      <c r="T374" s="10">
        <f t="shared" si="104"/>
        <v>-7.5865857649807236E-3</v>
      </c>
      <c r="U374" s="10">
        <f t="shared" si="104"/>
        <v>-4.4547501063675688E-3</v>
      </c>
    </row>
    <row r="375" spans="1:21" x14ac:dyDescent="0.15">
      <c r="A375" s="28">
        <v>42510</v>
      </c>
      <c r="B375" s="10">
        <f t="shared" si="63"/>
        <v>-6.010392075124063E-3</v>
      </c>
      <c r="C375" s="10">
        <f t="shared" si="63"/>
        <v>3.7993104597218237E-3</v>
      </c>
      <c r="D375" s="10">
        <f t="shared" si="63"/>
        <v>-1.1394126517376892E-2</v>
      </c>
      <c r="E375" s="10">
        <f t="shared" ref="E375:I375" si="107">(E137-E138)/E138</f>
        <v>-1.0535545545860224E-2</v>
      </c>
      <c r="F375" s="10">
        <f t="shared" si="107"/>
        <v>1.028305524692985E-3</v>
      </c>
      <c r="G375" s="10">
        <f t="shared" si="107"/>
        <v>-1.2370969794008412E-2</v>
      </c>
      <c r="H375" s="10">
        <f t="shared" si="107"/>
        <v>-1.2170746377419255E-3</v>
      </c>
      <c r="I375" s="10">
        <f t="shared" si="107"/>
        <v>3.451769269908395E-3</v>
      </c>
      <c r="M375" s="28">
        <v>42144</v>
      </c>
      <c r="N375" s="10">
        <f t="shared" si="104"/>
        <v>9.7795504498965104E-3</v>
      </c>
      <c r="O375" s="10">
        <f t="shared" si="104"/>
        <v>9.3746988477709948E-3</v>
      </c>
      <c r="P375" s="10">
        <f t="shared" si="104"/>
        <v>7.7221796783812757E-3</v>
      </c>
      <c r="Q375" s="10">
        <f t="shared" si="104"/>
        <v>1.1774334485748036E-2</v>
      </c>
      <c r="R375" s="10">
        <f t="shared" si="104"/>
        <v>-4.9303186752969088E-4</v>
      </c>
      <c r="S375" s="10">
        <f t="shared" si="104"/>
        <v>1.3670583321070091E-2</v>
      </c>
      <c r="T375" s="10">
        <f t="shared" si="104"/>
        <v>1.4972523860346809E-2</v>
      </c>
      <c r="U375" s="10">
        <f t="shared" si="104"/>
        <v>1.0447295217214801E-2</v>
      </c>
    </row>
    <row r="376" spans="1:21" x14ac:dyDescent="0.15">
      <c r="A376" s="28">
        <v>42509</v>
      </c>
      <c r="B376" s="10">
        <f t="shared" si="63"/>
        <v>1.8500851999605664E-2</v>
      </c>
      <c r="C376" s="10">
        <f t="shared" si="63"/>
        <v>-3.5247539376071064E-3</v>
      </c>
      <c r="D376" s="10">
        <f t="shared" si="63"/>
        <v>1.7966800180217457E-2</v>
      </c>
      <c r="E376" s="10">
        <f t="shared" ref="E376:I376" si="108">(E138-E139)/E139</f>
        <v>1.2894678506299965E-2</v>
      </c>
      <c r="F376" s="10">
        <f t="shared" si="108"/>
        <v>2.6344528796514578E-3</v>
      </c>
      <c r="G376" s="10">
        <f t="shared" si="108"/>
        <v>2.2896211737677606E-2</v>
      </c>
      <c r="H376" s="10">
        <f t="shared" si="108"/>
        <v>-1.2887703742230833E-2</v>
      </c>
      <c r="I376" s="10">
        <f t="shared" si="108"/>
        <v>-1.0890702556413331E-2</v>
      </c>
      <c r="M376" s="28">
        <v>42143</v>
      </c>
      <c r="N376" s="10">
        <f t="shared" si="104"/>
        <v>-7.1116892274503398E-3</v>
      </c>
      <c r="O376" s="10">
        <f t="shared" si="104"/>
        <v>-6.9818818255261549E-3</v>
      </c>
      <c r="P376" s="10">
        <f t="shared" si="104"/>
        <v>-3.8462075513850807E-3</v>
      </c>
      <c r="Q376" s="10">
        <f t="shared" si="104"/>
        <v>-4.043683034901358E-3</v>
      </c>
      <c r="R376" s="10">
        <f t="shared" si="104"/>
        <v>-1.2314010308934699E-3</v>
      </c>
      <c r="S376" s="10">
        <f t="shared" si="104"/>
        <v>-1.7500106648546541E-2</v>
      </c>
      <c r="T376" s="10">
        <f t="shared" si="104"/>
        <v>-2.4889037586378233E-2</v>
      </c>
      <c r="U376" s="10">
        <f t="shared" si="104"/>
        <v>-1.6881463705134832E-2</v>
      </c>
    </row>
    <row r="377" spans="1:21" x14ac:dyDescent="0.15">
      <c r="A377" s="28">
        <v>42508</v>
      </c>
      <c r="B377" s="10">
        <f t="shared" si="63"/>
        <v>-1.0632608871442503E-2</v>
      </c>
      <c r="C377" s="10">
        <f t="shared" si="63"/>
        <v>-7.2577312284999246E-3</v>
      </c>
      <c r="D377" s="10">
        <f t="shared" si="63"/>
        <v>-1.1465851901276844E-2</v>
      </c>
      <c r="E377" s="10">
        <f t="shared" ref="E377:I377" si="109">(E139-E140)/E140</f>
        <v>-9.2512065122349243E-3</v>
      </c>
      <c r="F377" s="10">
        <f t="shared" si="109"/>
        <v>1.2616503552886657E-3</v>
      </c>
      <c r="G377" s="10">
        <f t="shared" si="109"/>
        <v>-3.0356690519380619E-3</v>
      </c>
      <c r="H377" s="10">
        <f t="shared" si="109"/>
        <v>2.0622036153485825E-2</v>
      </c>
      <c r="I377" s="10">
        <f t="shared" si="109"/>
        <v>1.9968284799587153E-2</v>
      </c>
      <c r="M377" s="28">
        <v>42140</v>
      </c>
      <c r="N377" s="10">
        <f t="shared" si="104"/>
        <v>-7.0612554682282841E-3</v>
      </c>
      <c r="O377" s="10">
        <f t="shared" si="104"/>
        <v>-7.0768628018445297E-3</v>
      </c>
      <c r="P377" s="10">
        <f t="shared" si="104"/>
        <v>-9.0270432238221312E-3</v>
      </c>
      <c r="Q377" s="10">
        <f t="shared" si="104"/>
        <v>-1.7481176668458616E-2</v>
      </c>
      <c r="R377" s="10">
        <f t="shared" si="104"/>
        <v>2.4622819221393159E-4</v>
      </c>
      <c r="S377" s="10">
        <f t="shared" si="104"/>
        <v>-9.9490383464030403E-3</v>
      </c>
      <c r="T377" s="10">
        <f t="shared" si="104"/>
        <v>-1.8290937185339803E-2</v>
      </c>
      <c r="U377" s="10">
        <f t="shared" si="104"/>
        <v>-1.0220056615811247E-2</v>
      </c>
    </row>
    <row r="378" spans="1:21" x14ac:dyDescent="0.15">
      <c r="A378" s="28">
        <v>42507</v>
      </c>
      <c r="B378" s="10">
        <f t="shared" si="63"/>
        <v>3.3164150851923667E-2</v>
      </c>
      <c r="C378" s="10">
        <f t="shared" si="63"/>
        <v>-2.9718663423603637E-3</v>
      </c>
      <c r="D378" s="10">
        <f t="shared" si="63"/>
        <v>3.8766905928814419E-2</v>
      </c>
      <c r="E378" s="10">
        <f t="shared" ref="E378:I378" si="110">(E140-E141)/E141</f>
        <v>3.8426326125604184E-2</v>
      </c>
      <c r="F378" s="10">
        <f t="shared" si="110"/>
        <v>-1.8317136788198012E-3</v>
      </c>
      <c r="G378" s="10">
        <f t="shared" si="110"/>
        <v>2.4103733643843033E-2</v>
      </c>
      <c r="H378" s="10">
        <f t="shared" si="110"/>
        <v>1.4511381323974116E-3</v>
      </c>
      <c r="I378" s="10">
        <f t="shared" si="110"/>
        <v>-2.5062240136078384E-3</v>
      </c>
      <c r="M378" s="28">
        <v>42139</v>
      </c>
      <c r="N378" s="10">
        <f t="shared" si="104"/>
        <v>9.0433160559890719E-3</v>
      </c>
      <c r="O378" s="10">
        <f t="shared" si="104"/>
        <v>9.0352502727183252E-3</v>
      </c>
      <c r="P378" s="10">
        <f t="shared" si="104"/>
        <v>4.8376898623101808E-3</v>
      </c>
      <c r="Q378" s="10">
        <f t="shared" si="104"/>
        <v>-1.5866351935738688E-3</v>
      </c>
      <c r="R378" s="10">
        <f t="shared" si="104"/>
        <v>-1.4756620202336528E-3</v>
      </c>
      <c r="S378" s="10">
        <f t="shared" si="104"/>
        <v>1.0346182281969105E-2</v>
      </c>
      <c r="T378" s="10">
        <f t="shared" si="104"/>
        <v>7.4258141768194976E-3</v>
      </c>
      <c r="U378" s="10">
        <f t="shared" si="104"/>
        <v>1.0049791424295905E-2</v>
      </c>
    </row>
    <row r="379" spans="1:21" x14ac:dyDescent="0.15">
      <c r="A379" s="28">
        <v>42504</v>
      </c>
      <c r="B379" s="10">
        <f t="shared" si="63"/>
        <v>6.0153200964015146E-3</v>
      </c>
      <c r="C379" s="10">
        <f t="shared" si="63"/>
        <v>-5.0141214433781613E-3</v>
      </c>
      <c r="D379" s="10">
        <f t="shared" si="63"/>
        <v>-2.7945477141942234E-3</v>
      </c>
      <c r="E379" s="10">
        <f t="shared" ref="E379:I379" si="111">(E141-E142)/E142</f>
        <v>-1.4427305678997577E-2</v>
      </c>
      <c r="F379" s="10">
        <f t="shared" si="111"/>
        <v>5.7270210571496285E-4</v>
      </c>
      <c r="G379" s="10">
        <f t="shared" si="111"/>
        <v>5.8887800328346045E-3</v>
      </c>
      <c r="H379" s="10">
        <f t="shared" si="111"/>
        <v>2.5646939774267026E-2</v>
      </c>
      <c r="I379" s="10">
        <f t="shared" si="111"/>
        <v>1.8632048568604811E-2</v>
      </c>
      <c r="M379" s="28">
        <v>42138</v>
      </c>
      <c r="N379" s="10">
        <f t="shared" si="104"/>
        <v>5.9271442779441109E-3</v>
      </c>
      <c r="O379" s="10">
        <f t="shared" si="104"/>
        <v>5.7159453718589751E-3</v>
      </c>
      <c r="P379" s="10">
        <f t="shared" si="104"/>
        <v>3.4384433760641488E-3</v>
      </c>
      <c r="Q379" s="10">
        <f t="shared" si="104"/>
        <v>3.9674402762970498E-4</v>
      </c>
      <c r="R379" s="10">
        <f t="shared" si="104"/>
        <v>1.4778428167502064E-3</v>
      </c>
      <c r="S379" s="10">
        <f t="shared" si="104"/>
        <v>1.0254202330979269E-2</v>
      </c>
      <c r="T379" s="10">
        <f t="shared" si="104"/>
        <v>1.253138425769121E-2</v>
      </c>
      <c r="U379" s="10">
        <f t="shared" si="104"/>
        <v>1.4124146976385215E-2</v>
      </c>
    </row>
    <row r="380" spans="1:21" x14ac:dyDescent="0.15">
      <c r="A380" s="28">
        <v>42503</v>
      </c>
      <c r="B380" s="10">
        <f t="shared" si="63"/>
        <v>1.0745932097259618E-2</v>
      </c>
      <c r="C380" s="10">
        <f t="shared" si="63"/>
        <v>1.1180388315534364E-2</v>
      </c>
      <c r="D380" s="10">
        <f t="shared" si="63"/>
        <v>-4.6360804466838235E-3</v>
      </c>
      <c r="E380" s="10">
        <f t="shared" ref="E380:I380" si="112">(E142-E143)/E143</f>
        <v>4.98410728483755E-3</v>
      </c>
      <c r="F380" s="10">
        <f t="shared" si="112"/>
        <v>2.7566877033203948E-3</v>
      </c>
      <c r="G380" s="10">
        <f t="shared" si="112"/>
        <v>1.2042720016292703E-2</v>
      </c>
      <c r="H380" s="10">
        <f t="shared" si="112"/>
        <v>1.9502526016282461E-3</v>
      </c>
      <c r="I380" s="10">
        <f t="shared" si="112"/>
        <v>6.4914563222575857E-3</v>
      </c>
      <c r="M380" s="28">
        <v>42137</v>
      </c>
      <c r="N380" s="10">
        <f t="shared" si="104"/>
        <v>9.0402358888402173E-3</v>
      </c>
      <c r="O380" s="10">
        <f t="shared" si="104"/>
        <v>9.0209105140308839E-3</v>
      </c>
      <c r="P380" s="10">
        <f t="shared" si="104"/>
        <v>9.8039161273022861E-3</v>
      </c>
      <c r="Q380" s="10">
        <f t="shared" si="104"/>
        <v>1.2861814070578083E-2</v>
      </c>
      <c r="R380" s="10">
        <f t="shared" si="104"/>
        <v>6.1618035583512561E-4</v>
      </c>
      <c r="S380" s="10">
        <f t="shared" si="104"/>
        <v>1.6772383905189359E-2</v>
      </c>
      <c r="T380" s="10">
        <f t="shared" si="104"/>
        <v>2.0895489194113409E-2</v>
      </c>
      <c r="U380" s="10">
        <f t="shared" si="104"/>
        <v>1.0975468602664875E-2</v>
      </c>
    </row>
    <row r="381" spans="1:21" x14ac:dyDescent="0.15">
      <c r="A381" s="28">
        <v>42502</v>
      </c>
      <c r="B381" s="10">
        <f t="shared" si="63"/>
        <v>-2.0090135981562098E-2</v>
      </c>
      <c r="C381" s="10">
        <f t="shared" si="63"/>
        <v>7.0699180397795587E-3</v>
      </c>
      <c r="D381" s="10">
        <f t="shared" si="63"/>
        <v>-6.9060023082753545E-3</v>
      </c>
      <c r="E381" s="10">
        <f t="shared" ref="E381:I381" si="113">(E143-E144)/E144</f>
        <v>-3.6116888968972367E-3</v>
      </c>
      <c r="F381" s="10">
        <f t="shared" si="113"/>
        <v>1.1500689306747195E-3</v>
      </c>
      <c r="G381" s="10">
        <f t="shared" si="113"/>
        <v>-1.7763408555208183E-2</v>
      </c>
      <c r="H381" s="10">
        <f t="shared" si="113"/>
        <v>1.4902735614265208E-2</v>
      </c>
      <c r="I381" s="10">
        <f t="shared" si="113"/>
        <v>1.1352282392262228E-2</v>
      </c>
      <c r="M381" s="28">
        <v>42136</v>
      </c>
      <c r="N381" s="10">
        <f t="shared" si="104"/>
        <v>-2.5282944184584009E-2</v>
      </c>
      <c r="O381" s="10">
        <f t="shared" si="104"/>
        <v>-2.4805247155590456E-2</v>
      </c>
      <c r="P381" s="10">
        <f t="shared" si="104"/>
        <v>-2.4701171695635599E-2</v>
      </c>
      <c r="Q381" s="10">
        <f t="shared" si="104"/>
        <v>-3.0775228994499516E-2</v>
      </c>
      <c r="R381" s="10">
        <f t="shared" si="104"/>
        <v>2.0998205623987687E-3</v>
      </c>
      <c r="S381" s="10">
        <f t="shared" si="104"/>
        <v>-3.8779921009823415E-2</v>
      </c>
      <c r="T381" s="10">
        <f t="shared" si="104"/>
        <v>-3.8934408709799286E-2</v>
      </c>
      <c r="U381" s="10">
        <f t="shared" si="104"/>
        <v>-3.4702665825063803E-2</v>
      </c>
    </row>
    <row r="382" spans="1:21" x14ac:dyDescent="0.15">
      <c r="A382" s="28">
        <v>42501</v>
      </c>
      <c r="B382" s="10">
        <f t="shared" si="63"/>
        <v>-2.1289709738367597E-2</v>
      </c>
      <c r="C382" s="10">
        <f t="shared" si="63"/>
        <v>-7.7942573096470612E-3</v>
      </c>
      <c r="D382" s="10">
        <f t="shared" si="63"/>
        <v>-1.0928976480707677E-2</v>
      </c>
      <c r="E382" s="10">
        <f t="shared" ref="E382:I382" si="114">(E144-E145)/E145</f>
        <v>-2.2523231691516593E-3</v>
      </c>
      <c r="F382" s="10">
        <f t="shared" si="114"/>
        <v>3.230352427852501E-3</v>
      </c>
      <c r="G382" s="10">
        <f t="shared" si="114"/>
        <v>-2.1490083447122672E-2</v>
      </c>
      <c r="H382" s="10">
        <f t="shared" si="114"/>
        <v>-1.3212350226482044E-2</v>
      </c>
      <c r="I382" s="10">
        <f t="shared" si="114"/>
        <v>-1.2515770782095105E-2</v>
      </c>
      <c r="M382" s="28">
        <v>42133</v>
      </c>
      <c r="N382" s="10">
        <f t="shared" si="104"/>
        <v>4.6305652886906292E-3</v>
      </c>
      <c r="O382" s="10">
        <f t="shared" si="104"/>
        <v>3.6185329907167563E-3</v>
      </c>
      <c r="P382" s="10">
        <f t="shared" si="104"/>
        <v>6.8190423319793884E-3</v>
      </c>
      <c r="Q382" s="10">
        <f t="shared" si="104"/>
        <v>5.4837600109932591E-3</v>
      </c>
      <c r="R382" s="10">
        <f t="shared" si="104"/>
        <v>-1.2367722897498238E-4</v>
      </c>
      <c r="S382" s="10">
        <f t="shared" si="104"/>
        <v>2.8159560750725099E-3</v>
      </c>
      <c r="T382" s="10">
        <f t="shared" si="104"/>
        <v>2.877036538687676E-3</v>
      </c>
      <c r="U382" s="10">
        <f t="shared" si="104"/>
        <v>1.2448325269078992E-3</v>
      </c>
    </row>
    <row r="383" spans="1:21" x14ac:dyDescent="0.15">
      <c r="A383" s="28">
        <v>42500</v>
      </c>
      <c r="B383" s="10">
        <f t="shared" si="63"/>
        <v>1.3568207159214449E-4</v>
      </c>
      <c r="C383" s="10">
        <f t="shared" si="63"/>
        <v>6.4061102546055298E-3</v>
      </c>
      <c r="D383" s="10">
        <f t="shared" si="63"/>
        <v>-1.818241661502945E-3</v>
      </c>
      <c r="E383" s="10">
        <f t="shared" ref="E383:I383" si="115">(E145-E146)/E146</f>
        <v>-5.821740997359456E-3</v>
      </c>
      <c r="F383" s="10">
        <f t="shared" si="115"/>
        <v>-3.1052848396745649E-3</v>
      </c>
      <c r="G383" s="10">
        <f t="shared" si="115"/>
        <v>6.8811712347930367E-3</v>
      </c>
      <c r="H383" s="10">
        <f t="shared" si="115"/>
        <v>-2.4324626688324531E-2</v>
      </c>
      <c r="I383" s="10">
        <f t="shared" si="115"/>
        <v>-2.0937061050635662E-2</v>
      </c>
      <c r="M383" s="28">
        <v>42132</v>
      </c>
      <c r="N383" s="10">
        <f t="shared" si="104"/>
        <v>-3.1903403042680156E-3</v>
      </c>
      <c r="O383" s="10">
        <f t="shared" si="104"/>
        <v>-2.4545900761421642E-3</v>
      </c>
      <c r="P383" s="10">
        <f t="shared" si="104"/>
        <v>-7.7610476688477646E-3</v>
      </c>
      <c r="Q383" s="10">
        <f t="shared" si="104"/>
        <v>-1.3524033779677324E-2</v>
      </c>
      <c r="R383" s="10">
        <f t="shared" si="104"/>
        <v>9.888159284814073E-4</v>
      </c>
      <c r="S383" s="10">
        <f t="shared" si="104"/>
        <v>-6.7034546252242233E-3</v>
      </c>
      <c r="T383" s="10">
        <f t="shared" si="104"/>
        <v>-4.3649020015756818E-3</v>
      </c>
      <c r="U383" s="10">
        <f t="shared" si="104"/>
        <v>-5.3830531037479404E-3</v>
      </c>
    </row>
    <row r="384" spans="1:21" x14ac:dyDescent="0.15">
      <c r="A384" s="28">
        <v>42497</v>
      </c>
      <c r="B384" s="10">
        <f t="shared" si="63"/>
        <v>1.8791098570634625E-2</v>
      </c>
      <c r="C384" s="10">
        <f t="shared" si="63"/>
        <v>-1.290483844442991E-2</v>
      </c>
      <c r="D384" s="10">
        <f t="shared" si="63"/>
        <v>1.7340966476947335E-2</v>
      </c>
      <c r="E384" s="10">
        <f t="shared" ref="E384:I384" si="116">(E146-E147)/E147</f>
        <v>2.2435877390801967E-2</v>
      </c>
      <c r="F384" s="10">
        <f t="shared" si="116"/>
        <v>-2.8668878120655735E-3</v>
      </c>
      <c r="G384" s="10">
        <f t="shared" si="116"/>
        <v>1.481392216709392E-2</v>
      </c>
      <c r="H384" s="10">
        <f t="shared" si="116"/>
        <v>1.1565971538166027E-2</v>
      </c>
      <c r="I384" s="10">
        <f t="shared" si="116"/>
        <v>8.9388520898036148E-3</v>
      </c>
      <c r="M384" s="28">
        <v>42131</v>
      </c>
      <c r="N384" s="10">
        <f t="shared" si="104"/>
        <v>-1.6263111402313008E-3</v>
      </c>
      <c r="O384" s="10">
        <f t="shared" si="104"/>
        <v>-2.3046787988072717E-3</v>
      </c>
      <c r="P384" s="10">
        <f t="shared" si="104"/>
        <v>-1.9902506622026221E-4</v>
      </c>
      <c r="Q384" s="10">
        <f t="shared" si="104"/>
        <v>-7.7208264047859214E-4</v>
      </c>
      <c r="R384" s="10">
        <f t="shared" si="104"/>
        <v>-7.4077051559531338E-4</v>
      </c>
      <c r="S384" s="10">
        <f t="shared" si="104"/>
        <v>-1.8291422011478323E-3</v>
      </c>
      <c r="T384" s="10">
        <f t="shared" si="104"/>
        <v>-5.156821960477103E-3</v>
      </c>
      <c r="U384" s="10">
        <f t="shared" si="104"/>
        <v>-2.5237350438896567E-3</v>
      </c>
    </row>
    <row r="385" spans="1:21" x14ac:dyDescent="0.15">
      <c r="A385" s="28">
        <v>42496</v>
      </c>
      <c r="B385" s="10">
        <f t="shared" si="63"/>
        <v>1.3087835581873562E-2</v>
      </c>
      <c r="C385" s="10">
        <f t="shared" si="63"/>
        <v>3.2366517280201772E-3</v>
      </c>
      <c r="D385" s="10">
        <f t="shared" si="63"/>
        <v>1.2406335837519419E-2</v>
      </c>
      <c r="E385" s="10">
        <f t="shared" ref="E385:I385" si="117">(E147-E148)/E148</f>
        <v>6.9156154887598806E-3</v>
      </c>
      <c r="F385" s="10">
        <f t="shared" si="117"/>
        <v>3.2211762046442192E-3</v>
      </c>
      <c r="G385" s="10">
        <f t="shared" si="117"/>
        <v>1.7997977663460382E-2</v>
      </c>
      <c r="H385" s="10">
        <f t="shared" si="117"/>
        <v>1.9184080398978263E-2</v>
      </c>
      <c r="I385" s="10">
        <f t="shared" si="117"/>
        <v>1.3704761502924044E-2</v>
      </c>
      <c r="M385" s="28">
        <v>42130</v>
      </c>
      <c r="N385" s="10">
        <f t="shared" si="104"/>
        <v>-1.7249510930430225E-2</v>
      </c>
      <c r="O385" s="10">
        <f t="shared" si="104"/>
        <v>-1.6713920688629626E-2</v>
      </c>
      <c r="P385" s="10">
        <f t="shared" si="104"/>
        <v>-1.7015465155772534E-2</v>
      </c>
      <c r="Q385" s="10">
        <f t="shared" si="104"/>
        <v>-1.8195614940561457E-2</v>
      </c>
      <c r="R385" s="10">
        <f t="shared" si="104"/>
        <v>1.4844345677569679E-3</v>
      </c>
      <c r="S385" s="10">
        <f t="shared" si="104"/>
        <v>-2.1248499584663499E-2</v>
      </c>
      <c r="T385" s="10">
        <f t="shared" si="104"/>
        <v>-2.2938167720509488E-2</v>
      </c>
      <c r="U385" s="10">
        <f t="shared" si="104"/>
        <v>-1.9479817464399668E-2</v>
      </c>
    </row>
    <row r="386" spans="1:21" x14ac:dyDescent="0.15">
      <c r="A386" s="28">
        <v>42495</v>
      </c>
      <c r="B386" s="10">
        <f t="shared" si="63"/>
        <v>-5.4986796830420294E-3</v>
      </c>
      <c r="C386" s="10">
        <f t="shared" si="63"/>
        <v>-5.6643199937824306E-3</v>
      </c>
      <c r="D386" s="10">
        <f t="shared" si="63"/>
        <v>-5.8179096609166266E-3</v>
      </c>
      <c r="E386" s="10">
        <f t="shared" ref="E386:I386" si="118">(E148-E149)/E149</f>
        <v>-3.6747775503592349E-3</v>
      </c>
      <c r="F386" s="10">
        <f t="shared" si="118"/>
        <v>-4.4668085319539402E-3</v>
      </c>
      <c r="G386" s="10">
        <f t="shared" si="118"/>
        <v>7.2014881104471669E-3</v>
      </c>
      <c r="H386" s="10">
        <f t="shared" si="118"/>
        <v>1.3231876422596853E-2</v>
      </c>
      <c r="I386" s="10">
        <f t="shared" si="118"/>
        <v>1.2876806425942746E-2</v>
      </c>
      <c r="M386" s="28">
        <v>42129</v>
      </c>
      <c r="N386" s="10">
        <f t="shared" si="104"/>
        <v>-3.1867526189728245E-3</v>
      </c>
      <c r="O386" s="10">
        <f t="shared" si="104"/>
        <v>-3.2472250990813402E-3</v>
      </c>
      <c r="P386" s="10">
        <f t="shared" si="104"/>
        <v>-1.1789739343129664E-2</v>
      </c>
      <c r="Q386" s="10">
        <f t="shared" si="104"/>
        <v>-1.8966173278946088E-2</v>
      </c>
      <c r="R386" s="10">
        <f t="shared" si="104"/>
        <v>1.2383761995317009E-3</v>
      </c>
      <c r="S386" s="10">
        <f t="shared" si="104"/>
        <v>-6.7387573681656496E-3</v>
      </c>
      <c r="T386" s="10">
        <f t="shared" si="104"/>
        <v>-9.456324981473696E-3</v>
      </c>
      <c r="U386" s="10">
        <f t="shared" si="104"/>
        <v>-6.1220656957321883E-3</v>
      </c>
    </row>
    <row r="387" spans="1:21" x14ac:dyDescent="0.15">
      <c r="A387" s="28">
        <v>42494</v>
      </c>
      <c r="B387" s="10">
        <f t="shared" si="63"/>
        <v>9.2729492109549731E-3</v>
      </c>
      <c r="C387" s="10">
        <f t="shared" si="63"/>
        <v>-8.0448823729839802E-3</v>
      </c>
      <c r="D387" s="10">
        <f t="shared" si="63"/>
        <v>4.4412963415898076E-3</v>
      </c>
      <c r="E387" s="10">
        <f t="shared" ref="E387:I387" si="119">(E149-E150)/E150</f>
        <v>4.6147274923931357E-3</v>
      </c>
      <c r="F387" s="10">
        <f t="shared" si="119"/>
        <v>-9.1531033492059757E-4</v>
      </c>
      <c r="G387" s="10">
        <f t="shared" si="119"/>
        <v>1.5466008061514399E-2</v>
      </c>
      <c r="H387" s="10">
        <f t="shared" si="119"/>
        <v>1.1848368468652627E-2</v>
      </c>
      <c r="I387" s="10">
        <f t="shared" si="119"/>
        <v>6.1563363580487149E-3</v>
      </c>
      <c r="M387" s="28">
        <v>42126</v>
      </c>
      <c r="N387" s="10">
        <f t="shared" si="104"/>
        <v>1.0804093933833726E-2</v>
      </c>
      <c r="O387" s="10">
        <f t="shared" si="104"/>
        <v>1.0413598678275092E-2</v>
      </c>
      <c r="P387" s="10">
        <f t="shared" si="104"/>
        <v>1.0546853877517803E-2</v>
      </c>
      <c r="Q387" s="10">
        <f t="shared" si="104"/>
        <v>1.3569543012203186E-2</v>
      </c>
      <c r="R387" s="10">
        <f t="shared" si="104"/>
        <v>1.8612603049989759E-3</v>
      </c>
      <c r="S387" s="10">
        <f t="shared" si="104"/>
        <v>9.8292933171891111E-3</v>
      </c>
      <c r="T387" s="10">
        <f t="shared" si="104"/>
        <v>1.2365383614991001E-2</v>
      </c>
      <c r="U387" s="10">
        <f t="shared" si="104"/>
        <v>1.594810969722503E-2</v>
      </c>
    </row>
    <row r="388" spans="1:21" x14ac:dyDescent="0.15">
      <c r="A388" s="28">
        <v>42493</v>
      </c>
      <c r="B388" s="10">
        <f t="shared" ref="B388:I451" si="120">(B150-B151)/B151</f>
        <v>3.807996878086862E-3</v>
      </c>
      <c r="C388" s="10">
        <f t="shared" si="120"/>
        <v>-4.5761483710219887E-3</v>
      </c>
      <c r="D388" s="10">
        <f t="shared" si="120"/>
        <v>2.1082559013776555E-3</v>
      </c>
      <c r="E388" s="10">
        <f t="shared" si="120"/>
        <v>1.2143808800332685E-2</v>
      </c>
      <c r="F388" s="10">
        <f t="shared" si="120"/>
        <v>1.0307478234739213E-3</v>
      </c>
      <c r="G388" s="10">
        <f t="shared" si="120"/>
        <v>1.2295284257115331E-2</v>
      </c>
      <c r="H388" s="10">
        <f t="shared" si="120"/>
        <v>1.650009043184044E-2</v>
      </c>
      <c r="I388" s="10">
        <f t="shared" si="120"/>
        <v>1.1337216324649381E-2</v>
      </c>
      <c r="M388" s="28">
        <v>42125</v>
      </c>
      <c r="N388" s="10">
        <f t="shared" ref="N388:U403" si="121">(N150-N151)/N151</f>
        <v>-1.6748116990860965E-3</v>
      </c>
      <c r="O388" s="10">
        <f t="shared" si="121"/>
        <v>-1.4244414569393826E-3</v>
      </c>
      <c r="P388" s="10">
        <f t="shared" si="121"/>
        <v>-3.9042636358613438E-4</v>
      </c>
      <c r="Q388" s="10">
        <f t="shared" si="121"/>
        <v>3.7707496999385778E-4</v>
      </c>
      <c r="R388" s="10">
        <f t="shared" si="121"/>
        <v>-2.2285169302765713E-3</v>
      </c>
      <c r="S388" s="10">
        <f t="shared" si="121"/>
        <v>-4.6096862148098331E-3</v>
      </c>
      <c r="T388" s="10">
        <f t="shared" si="121"/>
        <v>-3.7089842160580302E-3</v>
      </c>
      <c r="U388" s="10">
        <f t="shared" si="121"/>
        <v>-4.3401315563893501E-3</v>
      </c>
    </row>
    <row r="389" spans="1:21" x14ac:dyDescent="0.15">
      <c r="A389" s="28">
        <v>42490</v>
      </c>
      <c r="B389" s="10">
        <f t="shared" si="120"/>
        <v>-2.7633096755686901E-2</v>
      </c>
      <c r="C389" s="10">
        <f t="shared" si="120"/>
        <v>-6.6918906468488902E-3</v>
      </c>
      <c r="D389" s="10">
        <f t="shared" si="120"/>
        <v>-2.5564994169823711E-2</v>
      </c>
      <c r="E389" s="10">
        <f t="shared" si="120"/>
        <v>-3.3844700203163824E-2</v>
      </c>
      <c r="F389" s="10">
        <f t="shared" si="120"/>
        <v>-4.1212689145073199E-4</v>
      </c>
      <c r="G389" s="10">
        <f t="shared" si="120"/>
        <v>-2.8719025924144409E-2</v>
      </c>
      <c r="H389" s="10">
        <f t="shared" si="120"/>
        <v>1.8273178830289238E-2</v>
      </c>
      <c r="I389" s="10">
        <f t="shared" si="120"/>
        <v>1.1657413357738363E-2</v>
      </c>
      <c r="M389" s="28">
        <v>42124</v>
      </c>
      <c r="N389" s="10">
        <f t="shared" si="121"/>
        <v>-7.4475151588768666E-3</v>
      </c>
      <c r="O389" s="10">
        <f t="shared" si="121"/>
        <v>-7.4934244397802845E-3</v>
      </c>
      <c r="P389" s="10">
        <f t="shared" si="121"/>
        <v>-6.9795163223718296E-3</v>
      </c>
      <c r="Q389" s="10">
        <f t="shared" si="121"/>
        <v>-6.3694832767736296E-3</v>
      </c>
      <c r="R389" s="10">
        <f t="shared" si="121"/>
        <v>6.2041856568681705E-5</v>
      </c>
      <c r="S389" s="10">
        <f t="shared" si="121"/>
        <v>-3.8424574135223926E-3</v>
      </c>
      <c r="T389" s="10">
        <f t="shared" si="121"/>
        <v>-5.0088478380730921E-3</v>
      </c>
      <c r="U389" s="10">
        <f t="shared" si="121"/>
        <v>-3.2183109797597471E-3</v>
      </c>
    </row>
    <row r="390" spans="1:21" x14ac:dyDescent="0.15">
      <c r="A390" s="28">
        <v>42489</v>
      </c>
      <c r="B390" s="10">
        <f t="shared" si="120"/>
        <v>-1.2994017874160838E-2</v>
      </c>
      <c r="C390" s="10">
        <f t="shared" si="120"/>
        <v>-5.3999090542431027E-3</v>
      </c>
      <c r="D390" s="10">
        <f t="shared" si="120"/>
        <v>-1.9910523374683995E-2</v>
      </c>
      <c r="E390" s="10">
        <f t="shared" si="120"/>
        <v>-2.0336083800370466E-2</v>
      </c>
      <c r="F390" s="10">
        <f t="shared" si="120"/>
        <v>-7.9938717665092916E-4</v>
      </c>
      <c r="G390" s="10">
        <f t="shared" si="120"/>
        <v>-6.2417943879204806E-3</v>
      </c>
      <c r="H390" s="10">
        <f t="shared" si="120"/>
        <v>-3.8783470675414371E-2</v>
      </c>
      <c r="I390" s="10">
        <f t="shared" si="120"/>
        <v>-2.8185088779396083E-2</v>
      </c>
      <c r="M390" s="28">
        <v>42123</v>
      </c>
      <c r="N390" s="10">
        <f t="shared" si="121"/>
        <v>6.6628905275583893E-5</v>
      </c>
      <c r="O390" s="10">
        <f t="shared" si="121"/>
        <v>0</v>
      </c>
      <c r="P390" s="10">
        <f t="shared" si="121"/>
        <v>1.9396935474701047E-4</v>
      </c>
      <c r="Q390" s="10">
        <f t="shared" si="121"/>
        <v>3.7485258212562853E-4</v>
      </c>
      <c r="R390" s="10">
        <f t="shared" si="121"/>
        <v>1.484577682893218E-3</v>
      </c>
      <c r="S390" s="10">
        <f t="shared" si="121"/>
        <v>1.7838688382754231E-3</v>
      </c>
      <c r="T390" s="10">
        <f t="shared" si="121"/>
        <v>1.9811267922079825E-3</v>
      </c>
      <c r="U390" s="10">
        <f t="shared" si="121"/>
        <v>-7.7479851216387518E-3</v>
      </c>
    </row>
    <row r="391" spans="1:21" x14ac:dyDescent="0.15">
      <c r="A391" s="28">
        <v>42488</v>
      </c>
      <c r="B391" s="10">
        <f t="shared" si="120"/>
        <v>2.8324849891255607E-2</v>
      </c>
      <c r="C391" s="10">
        <f t="shared" si="120"/>
        <v>-8.7833394498471973E-4</v>
      </c>
      <c r="D391" s="10">
        <f t="shared" si="120"/>
        <v>2.6406496891792291E-2</v>
      </c>
      <c r="E391" s="10">
        <f t="shared" si="120"/>
        <v>2.9117484916200257E-2</v>
      </c>
      <c r="F391" s="10">
        <f t="shared" si="120"/>
        <v>6.8559419409475143E-4</v>
      </c>
      <c r="G391" s="10">
        <f t="shared" si="120"/>
        <v>4.2688929833876975E-2</v>
      </c>
      <c r="H391" s="10">
        <f t="shared" si="120"/>
        <v>-1.1996312077207114E-2</v>
      </c>
      <c r="I391" s="10">
        <f t="shared" si="120"/>
        <v>-4.1088682301118677E-4</v>
      </c>
      <c r="M391" s="28">
        <v>42122</v>
      </c>
      <c r="N391" s="10">
        <f t="shared" si="121"/>
        <v>1.465116006115661E-3</v>
      </c>
      <c r="O391" s="10">
        <f t="shared" si="121"/>
        <v>1.9835571898493233E-3</v>
      </c>
      <c r="P391" s="10">
        <f t="shared" si="121"/>
        <v>2.9171131328100371E-3</v>
      </c>
      <c r="Q391" s="10">
        <f t="shared" si="121"/>
        <v>1.5014666626475539E-3</v>
      </c>
      <c r="R391" s="10">
        <f t="shared" si="121"/>
        <v>-2.0988479132845474E-3</v>
      </c>
      <c r="S391" s="10">
        <f t="shared" si="121"/>
        <v>6.5761706882410266E-4</v>
      </c>
      <c r="T391" s="10">
        <f t="shared" si="121"/>
        <v>3.312610741133688E-3</v>
      </c>
      <c r="U391" s="10">
        <f t="shared" si="121"/>
        <v>1.9408192314125418E-3</v>
      </c>
    </row>
    <row r="392" spans="1:21" x14ac:dyDescent="0.15">
      <c r="A392" s="28">
        <v>42487</v>
      </c>
      <c r="B392" s="11">
        <f t="shared" si="120"/>
        <v>-3.1219025471264381E-3</v>
      </c>
      <c r="C392" s="11">
        <f t="shared" si="120"/>
        <v>-3.2516456768786691E-3</v>
      </c>
      <c r="D392" s="11">
        <f t="shared" si="120"/>
        <v>6.9363397919192347E-3</v>
      </c>
      <c r="E392" s="11">
        <f t="shared" si="120"/>
        <v>1.823083284913616E-3</v>
      </c>
      <c r="F392" s="11">
        <f t="shared" si="120"/>
        <v>2.9796208530144738E-3</v>
      </c>
      <c r="G392" s="11">
        <f t="shared" si="120"/>
        <v>-1.268225044210828E-2</v>
      </c>
      <c r="H392" s="11">
        <f t="shared" si="120"/>
        <v>3.8210496124585012E-2</v>
      </c>
      <c r="I392" s="11">
        <f t="shared" si="120"/>
        <v>3.5460939632210552E-2</v>
      </c>
      <c r="M392" s="28">
        <v>42119</v>
      </c>
      <c r="N392" s="11">
        <f t="shared" si="121"/>
        <v>5.4233441103919292E-3</v>
      </c>
      <c r="O392" s="11">
        <f t="shared" si="121"/>
        <v>4.8396447055381597E-3</v>
      </c>
      <c r="P392" s="11">
        <f t="shared" si="121"/>
        <v>5.2785817335477816E-3</v>
      </c>
      <c r="Q392" s="11">
        <f t="shared" si="121"/>
        <v>2.6345967600359681E-3</v>
      </c>
      <c r="R392" s="11">
        <f t="shared" si="121"/>
        <v>2.2267477945847897E-3</v>
      </c>
      <c r="S392" s="11">
        <f t="shared" si="121"/>
        <v>-2.1092819720587462E-3</v>
      </c>
      <c r="T392" s="11">
        <f t="shared" si="121"/>
        <v>-2.2474375166144202E-3</v>
      </c>
      <c r="U392" s="11">
        <f t="shared" si="121"/>
        <v>8.9244214668127045E-4</v>
      </c>
    </row>
    <row r="393" spans="1:21" x14ac:dyDescent="0.15">
      <c r="A393" s="28">
        <v>42486</v>
      </c>
      <c r="B393" s="10">
        <f t="shared" si="120"/>
        <v>1.7722125537498426E-2</v>
      </c>
      <c r="C393" s="10">
        <f t="shared" si="120"/>
        <v>7.9414430036506747E-3</v>
      </c>
      <c r="D393" s="10">
        <f t="shared" si="120"/>
        <v>1.4305943606114866E-2</v>
      </c>
      <c r="E393" s="10">
        <f t="shared" si="120"/>
        <v>1.9990696290184313E-2</v>
      </c>
      <c r="F393" s="10">
        <f t="shared" si="120"/>
        <v>-3.5400000076455398E-3</v>
      </c>
      <c r="G393" s="10">
        <f t="shared" si="120"/>
        <v>1.1372815366747082E-2</v>
      </c>
      <c r="H393" s="10">
        <f t="shared" si="120"/>
        <v>-1.7348001309215686E-2</v>
      </c>
      <c r="I393" s="10">
        <f t="shared" si="120"/>
        <v>-1.8834645081189337E-2</v>
      </c>
      <c r="M393" s="28">
        <v>42118</v>
      </c>
      <c r="N393" s="10">
        <f t="shared" si="121"/>
        <v>-1.6712266182525625E-3</v>
      </c>
      <c r="O393" s="10">
        <f t="shared" si="121"/>
        <v>-1.137370540509694E-3</v>
      </c>
      <c r="P393" s="10">
        <f t="shared" si="121"/>
        <v>-1.1716098286812782E-3</v>
      </c>
      <c r="Q393" s="10">
        <f t="shared" si="121"/>
        <v>-7.5220362296236161E-4</v>
      </c>
      <c r="R393" s="10">
        <f t="shared" si="121"/>
        <v>-2.4717771719623307E-4</v>
      </c>
      <c r="S393" s="10">
        <f t="shared" si="121"/>
        <v>-1.2639533525472919E-3</v>
      </c>
      <c r="T393" s="10">
        <f t="shared" si="121"/>
        <v>6.6140895731747989E-4</v>
      </c>
      <c r="U393" s="10">
        <f t="shared" si="121"/>
        <v>4.0587575115379497E-3</v>
      </c>
    </row>
    <row r="394" spans="1:21" x14ac:dyDescent="0.15">
      <c r="A394" s="28">
        <v>42483</v>
      </c>
      <c r="B394" s="10">
        <f t="shared" si="120"/>
        <v>1.4904954149172079E-2</v>
      </c>
      <c r="C394" s="10">
        <f t="shared" si="120"/>
        <v>-1.2694375780797393E-2</v>
      </c>
      <c r="D394" s="10">
        <f t="shared" si="120"/>
        <v>7.7995082719024139E-3</v>
      </c>
      <c r="E394" s="10">
        <f t="shared" si="120"/>
        <v>-1.8560300447106543E-3</v>
      </c>
      <c r="F394" s="10">
        <f t="shared" si="120"/>
        <v>-3.424435333227828E-4</v>
      </c>
      <c r="G394" s="10">
        <f t="shared" si="120"/>
        <v>1.9661727797218448E-2</v>
      </c>
      <c r="H394" s="10">
        <f t="shared" si="120"/>
        <v>1.12954336521521E-2</v>
      </c>
      <c r="I394" s="10">
        <f t="shared" si="120"/>
        <v>8.0433775466211502E-3</v>
      </c>
      <c r="M394" s="28">
        <v>42117</v>
      </c>
      <c r="N394" s="10">
        <f t="shared" si="121"/>
        <v>-1.3349591165811576E-3</v>
      </c>
      <c r="O394" s="10">
        <f t="shared" si="121"/>
        <v>-1.5616363692081757E-3</v>
      </c>
      <c r="P394" s="10">
        <f t="shared" si="121"/>
        <v>-9.8608962539870129E-3</v>
      </c>
      <c r="Q394" s="10">
        <f t="shared" si="121"/>
        <v>-1.1524118819332834E-2</v>
      </c>
      <c r="R394" s="10">
        <f t="shared" si="121"/>
        <v>2.6039006260315115E-3</v>
      </c>
      <c r="S394" s="10">
        <f t="shared" si="121"/>
        <v>6.5568713699050288E-4</v>
      </c>
      <c r="T394" s="10">
        <f t="shared" si="121"/>
        <v>-2.638854159140449E-3</v>
      </c>
      <c r="U394" s="10">
        <f t="shared" si="121"/>
        <v>-3.1527167740700948E-3</v>
      </c>
    </row>
    <row r="395" spans="1:21" x14ac:dyDescent="0.15">
      <c r="A395" s="28">
        <v>42482</v>
      </c>
      <c r="B395" s="10">
        <f t="shared" si="120"/>
        <v>1.4351155779146103E-4</v>
      </c>
      <c r="C395" s="10">
        <f t="shared" si="120"/>
        <v>9.9662123265014898E-4</v>
      </c>
      <c r="D395" s="10">
        <f t="shared" si="120"/>
        <v>-2.1226754714146583E-3</v>
      </c>
      <c r="E395" s="10">
        <f t="shared" si="120"/>
        <v>-5.0785899837044882E-3</v>
      </c>
      <c r="F395" s="10">
        <f t="shared" si="120"/>
        <v>1.6006083752361662E-3</v>
      </c>
      <c r="G395" s="10">
        <f t="shared" si="120"/>
        <v>-5.117988352013535E-3</v>
      </c>
      <c r="H395" s="10">
        <f t="shared" si="120"/>
        <v>1.6613756273048865E-2</v>
      </c>
      <c r="I395" s="10">
        <f t="shared" si="120"/>
        <v>1.5770489584614841E-2</v>
      </c>
      <c r="M395" s="28">
        <v>42116</v>
      </c>
      <c r="N395" s="10">
        <f t="shared" si="121"/>
        <v>1.0046668416683713E-2</v>
      </c>
      <c r="O395" s="10">
        <f t="shared" si="121"/>
        <v>9.0244594111580281E-3</v>
      </c>
      <c r="P395" s="10">
        <f t="shared" si="121"/>
        <v>2.1315638579646624E-3</v>
      </c>
      <c r="Q395" s="10">
        <f t="shared" si="121"/>
        <v>4.1059434543601041E-3</v>
      </c>
      <c r="R395" s="10">
        <f t="shared" si="121"/>
        <v>1.7394883489160911E-3</v>
      </c>
      <c r="S395" s="10">
        <f t="shared" si="121"/>
        <v>1.1514563342182238E-2</v>
      </c>
      <c r="T395" s="10">
        <f t="shared" si="121"/>
        <v>1.6905871475975741E-2</v>
      </c>
      <c r="U395" s="10">
        <f t="shared" si="121"/>
        <v>1.2718179878620789E-2</v>
      </c>
    </row>
    <row r="396" spans="1:21" x14ac:dyDescent="0.15">
      <c r="A396" s="28">
        <v>42481</v>
      </c>
      <c r="B396" s="10">
        <f t="shared" si="120"/>
        <v>2.2572324110836022E-2</v>
      </c>
      <c r="C396" s="10">
        <f t="shared" si="120"/>
        <v>-4.9801233578147504E-4</v>
      </c>
      <c r="D396" s="10">
        <f t="shared" si="120"/>
        <v>1.996640766897647E-2</v>
      </c>
      <c r="E396" s="10">
        <f t="shared" si="120"/>
        <v>2.6540350817736414E-2</v>
      </c>
      <c r="F396" s="10">
        <f t="shared" si="120"/>
        <v>-7.9948472320111915E-4</v>
      </c>
      <c r="G396" s="10">
        <f t="shared" si="120"/>
        <v>3.7904056333754946E-2</v>
      </c>
      <c r="H396" s="10">
        <f t="shared" si="120"/>
        <v>-7.7576060121670844E-3</v>
      </c>
      <c r="I396" s="10">
        <f t="shared" si="120"/>
        <v>-2.1330056025590399E-3</v>
      </c>
      <c r="M396" s="28">
        <v>42115</v>
      </c>
      <c r="N396" s="10">
        <f t="shared" si="121"/>
        <v>2.69788542547442E-4</v>
      </c>
      <c r="O396" s="10">
        <f t="shared" si="121"/>
        <v>1.1473940047842578E-3</v>
      </c>
      <c r="P396" s="10">
        <f t="shared" si="121"/>
        <v>-1.9339165413671678E-3</v>
      </c>
      <c r="Q396" s="10">
        <f t="shared" si="121"/>
        <v>-6.3055403627565116E-3</v>
      </c>
      <c r="R396" s="10">
        <f t="shared" si="121"/>
        <v>-9.9298046672508336E-4</v>
      </c>
      <c r="S396" s="10">
        <f t="shared" si="121"/>
        <v>3.089400875687862E-3</v>
      </c>
      <c r="T396" s="10">
        <f t="shared" si="121"/>
        <v>3.6358066747857925E-3</v>
      </c>
      <c r="U396" s="10">
        <f t="shared" si="121"/>
        <v>2.828349795805294E-3</v>
      </c>
    </row>
    <row r="397" spans="1:21" x14ac:dyDescent="0.15">
      <c r="A397" s="28">
        <v>42480</v>
      </c>
      <c r="B397" s="10">
        <f t="shared" si="120"/>
        <v>-3.1032530956153437E-2</v>
      </c>
      <c r="C397" s="10">
        <f t="shared" si="120"/>
        <v>-3.9687858199917219E-3</v>
      </c>
      <c r="D397" s="10">
        <f t="shared" si="120"/>
        <v>-2.2342460404684017E-2</v>
      </c>
      <c r="E397" s="10">
        <f t="shared" si="120"/>
        <v>-2.6752795690312095E-2</v>
      </c>
      <c r="F397" s="10">
        <f t="shared" si="120"/>
        <v>1.2580180607409913E-3</v>
      </c>
      <c r="G397" s="10">
        <f t="shared" si="120"/>
        <v>-4.1094736392464047E-2</v>
      </c>
      <c r="H397" s="10">
        <f t="shared" si="120"/>
        <v>4.0353029756943215E-2</v>
      </c>
      <c r="I397" s="10">
        <f t="shared" si="120"/>
        <v>2.9674448224744639E-2</v>
      </c>
      <c r="M397" s="28">
        <v>42111</v>
      </c>
      <c r="N397" s="10">
        <f t="shared" si="121"/>
        <v>1.4858856171895047E-3</v>
      </c>
      <c r="O397" s="10">
        <f t="shared" si="121"/>
        <v>1.1484747206228333E-3</v>
      </c>
      <c r="P397" s="10">
        <f t="shared" si="121"/>
        <v>-3.8665799982730102E-4</v>
      </c>
      <c r="Q397" s="10">
        <f t="shared" si="121"/>
        <v>7.4227684446780367E-4</v>
      </c>
      <c r="R397" s="10">
        <f t="shared" si="121"/>
        <v>1.3671338338454178E-3</v>
      </c>
      <c r="S397" s="10">
        <f t="shared" si="121"/>
        <v>1.809370850290153E-3</v>
      </c>
      <c r="T397" s="10">
        <f t="shared" si="121"/>
        <v>1.0785599223369355E-3</v>
      </c>
      <c r="U397" s="10">
        <f t="shared" si="121"/>
        <v>1.2823810680349416E-3</v>
      </c>
    </row>
    <row r="398" spans="1:21" x14ac:dyDescent="0.15">
      <c r="A398" s="28">
        <v>42479</v>
      </c>
      <c r="B398" s="10">
        <f t="shared" si="120"/>
        <v>-1.6207875219666764E-2</v>
      </c>
      <c r="C398" s="10">
        <f t="shared" si="120"/>
        <v>-8.6744997337744208E-4</v>
      </c>
      <c r="D398" s="10">
        <f t="shared" si="120"/>
        <v>-1.2999053281682767E-2</v>
      </c>
      <c r="E398" s="10">
        <f t="shared" si="120"/>
        <v>-1.0948938386048121E-2</v>
      </c>
      <c r="F398" s="10">
        <f t="shared" si="120"/>
        <v>-1.5986879713225605E-3</v>
      </c>
      <c r="G398" s="10">
        <f t="shared" si="120"/>
        <v>-1.659804200684669E-2</v>
      </c>
      <c r="H398" s="10">
        <f t="shared" si="120"/>
        <v>-4.7447412209008021E-2</v>
      </c>
      <c r="I398" s="10">
        <f t="shared" si="120"/>
        <v>-3.6899535155737705E-2</v>
      </c>
      <c r="M398" s="28">
        <v>42110</v>
      </c>
      <c r="N398" s="10">
        <f t="shared" si="121"/>
        <v>-3.7012381674236812E-3</v>
      </c>
      <c r="O398" s="10">
        <f t="shared" si="121"/>
        <v>-3.5763657215138207E-3</v>
      </c>
      <c r="P398" s="10">
        <f t="shared" si="121"/>
        <v>1.5488251120839567E-3</v>
      </c>
      <c r="Q398" s="10">
        <f t="shared" si="121"/>
        <v>2.6051042273663749E-3</v>
      </c>
      <c r="R398" s="10">
        <f t="shared" si="121"/>
        <v>0</v>
      </c>
      <c r="S398" s="10">
        <f t="shared" si="121"/>
        <v>3.5841823969178978E-3</v>
      </c>
      <c r="T398" s="10">
        <f t="shared" si="121"/>
        <v>1.7556039440600247E-3</v>
      </c>
      <c r="U398" s="10">
        <f t="shared" si="121"/>
        <v>3.4852750040117045E-3</v>
      </c>
    </row>
    <row r="399" spans="1:21" x14ac:dyDescent="0.15">
      <c r="A399" s="28">
        <v>42476</v>
      </c>
      <c r="B399" s="10">
        <f t="shared" si="120"/>
        <v>2.8304620186266879E-2</v>
      </c>
      <c r="C399" s="10">
        <f t="shared" si="120"/>
        <v>4.1059816377179946E-3</v>
      </c>
      <c r="D399" s="10">
        <f t="shared" si="120"/>
        <v>2.5714239932184729E-2</v>
      </c>
      <c r="E399" s="10">
        <f t="shared" si="120"/>
        <v>1.7641564602524595E-2</v>
      </c>
      <c r="F399" s="10">
        <f t="shared" si="120"/>
        <v>-1.3686862920853496E-3</v>
      </c>
      <c r="G399" s="10">
        <f t="shared" si="120"/>
        <v>1.608867072683003E-2</v>
      </c>
      <c r="H399" s="10">
        <f t="shared" si="120"/>
        <v>-6.4447265450269251E-3</v>
      </c>
      <c r="I399" s="10">
        <f t="shared" si="120"/>
        <v>-1.1844441179089881E-2</v>
      </c>
      <c r="M399" s="28">
        <v>42109</v>
      </c>
      <c r="N399" s="10">
        <f t="shared" si="121"/>
        <v>2.6937257357761372E-4</v>
      </c>
      <c r="O399" s="10">
        <f t="shared" si="121"/>
        <v>4.2916317036274755E-4</v>
      </c>
      <c r="P399" s="10">
        <f t="shared" si="121"/>
        <v>3.4970941377691872E-3</v>
      </c>
      <c r="Q399" s="10">
        <f t="shared" si="121"/>
        <v>7.8769907281523895E-3</v>
      </c>
      <c r="R399" s="10">
        <f t="shared" si="121"/>
        <v>-1.736714029107743E-3</v>
      </c>
      <c r="S399" s="10">
        <f t="shared" si="121"/>
        <v>4.3193864610612037E-3</v>
      </c>
      <c r="T399" s="10">
        <f t="shared" si="121"/>
        <v>9.8185942553827739E-3</v>
      </c>
      <c r="U399" s="10">
        <f t="shared" si="121"/>
        <v>3.4433578203140135E-3</v>
      </c>
    </row>
    <row r="400" spans="1:21" x14ac:dyDescent="0.15">
      <c r="A400" s="28">
        <v>42475</v>
      </c>
      <c r="B400" s="10">
        <f t="shared" si="120"/>
        <v>4.6913205720800228E-3</v>
      </c>
      <c r="C400" s="10">
        <f t="shared" si="120"/>
        <v>-3.348179039124446E-3</v>
      </c>
      <c r="D400" s="10">
        <f t="shared" si="120"/>
        <v>-4.7590725540613192E-4</v>
      </c>
      <c r="E400" s="10">
        <f t="shared" si="120"/>
        <v>4.6641853532240754E-3</v>
      </c>
      <c r="F400" s="10">
        <f t="shared" si="120"/>
        <v>5.7062874063442336E-4</v>
      </c>
      <c r="G400" s="10">
        <f t="shared" si="120"/>
        <v>1.0372186416000869E-2</v>
      </c>
      <c r="H400" s="10">
        <f t="shared" ref="H400:I400" si="122">(H162-H163)/H163</f>
        <v>1.1956544037912846E-2</v>
      </c>
      <c r="I400" s="10">
        <f t="shared" si="122"/>
        <v>9.5662102887945338E-3</v>
      </c>
      <c r="M400" s="28">
        <v>42108</v>
      </c>
      <c r="N400" s="10">
        <f t="shared" si="121"/>
        <v>-8.0714059819555074E-4</v>
      </c>
      <c r="O400" s="10">
        <f t="shared" si="121"/>
        <v>-7.1506547503658166E-4</v>
      </c>
      <c r="P400" s="10">
        <f t="shared" si="121"/>
        <v>-7.7633483401339822E-4</v>
      </c>
      <c r="Q400" s="10">
        <f t="shared" si="121"/>
        <v>-4.4809294867008582E-3</v>
      </c>
      <c r="R400" s="10">
        <f t="shared" si="121"/>
        <v>2.4816911605671856E-4</v>
      </c>
      <c r="S400" s="10">
        <f t="shared" si="121"/>
        <v>0</v>
      </c>
      <c r="T400" s="10">
        <f t="shared" si="121"/>
        <v>-5.1553132310485717E-3</v>
      </c>
      <c r="U400" s="10">
        <f t="shared" si="121"/>
        <v>1.6143285964243548E-4</v>
      </c>
    </row>
    <row r="401" spans="1:21" x14ac:dyDescent="0.15">
      <c r="A401" s="28">
        <v>42474</v>
      </c>
      <c r="B401" s="10">
        <f t="shared" si="120"/>
        <v>-2.3470586454196748E-2</v>
      </c>
      <c r="C401" s="10">
        <f t="shared" si="120"/>
        <v>-2.4740225331365607E-3</v>
      </c>
      <c r="D401" s="10">
        <f t="shared" si="120"/>
        <v>-2.7989796685650412E-2</v>
      </c>
      <c r="E401" s="10">
        <f t="shared" ref="E401:I401" si="123">(E163-E164)/E164</f>
        <v>-2.2343756490305587E-2</v>
      </c>
      <c r="F401" s="10">
        <f t="shared" si="123"/>
        <v>4.9312414996119328E-3</v>
      </c>
      <c r="G401" s="10">
        <f t="shared" si="123"/>
        <v>-2.1659389272650688E-2</v>
      </c>
      <c r="H401" s="10">
        <f t="shared" si="123"/>
        <v>1.9830047735028899E-2</v>
      </c>
      <c r="I401" s="10">
        <f t="shared" si="123"/>
        <v>1.8240064394463167E-2</v>
      </c>
      <c r="M401" s="28">
        <v>42105</v>
      </c>
      <c r="N401" s="10">
        <f t="shared" si="121"/>
        <v>6.7032820750135367E-3</v>
      </c>
      <c r="O401" s="10">
        <f t="shared" si="121"/>
        <v>6.622633529869101E-3</v>
      </c>
      <c r="P401" s="10">
        <f t="shared" si="121"/>
        <v>6.644612796449012E-3</v>
      </c>
      <c r="Q401" s="10">
        <f t="shared" si="121"/>
        <v>6.0105743211337197E-3</v>
      </c>
      <c r="R401" s="10">
        <f t="shared" si="121"/>
        <v>-1.8579650486244953E-3</v>
      </c>
      <c r="S401" s="10">
        <f t="shared" si="121"/>
        <v>6.472828727790903E-3</v>
      </c>
      <c r="T401" s="10">
        <f t="shared" si="121"/>
        <v>4.6340245316451841E-3</v>
      </c>
      <c r="U401" s="10">
        <f t="shared" si="121"/>
        <v>4.3237168329917884E-3</v>
      </c>
    </row>
    <row r="402" spans="1:21" x14ac:dyDescent="0.15">
      <c r="A402" s="28">
        <v>42473</v>
      </c>
      <c r="B402" s="10">
        <f t="shared" si="120"/>
        <v>3.0355935830205866E-2</v>
      </c>
      <c r="C402" s="10">
        <f t="shared" si="120"/>
        <v>-9.9204593379605827E-3</v>
      </c>
      <c r="D402" s="10">
        <f t="shared" si="120"/>
        <v>1.8614520424279104E-2</v>
      </c>
      <c r="E402" s="10">
        <f t="shared" ref="E402:I402" si="124">(E164-E165)/E165</f>
        <v>2.0474640128299925E-2</v>
      </c>
      <c r="F402" s="10">
        <f t="shared" si="124"/>
        <v>0</v>
      </c>
      <c r="G402" s="10">
        <f t="shared" si="124"/>
        <v>4.0596314545811203E-2</v>
      </c>
      <c r="H402" s="10">
        <f t="shared" si="124"/>
        <v>-9.3947594920637412E-3</v>
      </c>
      <c r="I402" s="10">
        <f t="shared" si="124"/>
        <v>-1.1469906661057475E-2</v>
      </c>
      <c r="M402" s="28">
        <v>42104</v>
      </c>
      <c r="N402" s="10">
        <f t="shared" si="121"/>
        <v>-6.7733516045261221E-5</v>
      </c>
      <c r="O402" s="10">
        <f t="shared" si="121"/>
        <v>-1.4413553088921815E-4</v>
      </c>
      <c r="P402" s="10">
        <f t="shared" si="121"/>
        <v>-4.087361594960248E-3</v>
      </c>
      <c r="Q402" s="10">
        <f t="shared" si="121"/>
        <v>-1.1511319499535985E-2</v>
      </c>
      <c r="R402" s="10">
        <f t="shared" si="121"/>
        <v>-1.7308133311619543E-3</v>
      </c>
      <c r="S402" s="10">
        <f t="shared" si="121"/>
        <v>-4.8273850999737406E-4</v>
      </c>
      <c r="T402" s="10">
        <f t="shared" si="121"/>
        <v>-2.7252186415788659E-4</v>
      </c>
      <c r="U402" s="10">
        <f t="shared" si="121"/>
        <v>-2.3723794837774152E-3</v>
      </c>
    </row>
    <row r="403" spans="1:21" x14ac:dyDescent="0.15">
      <c r="A403" s="28">
        <v>42472</v>
      </c>
      <c r="B403" s="10">
        <f t="shared" si="120"/>
        <v>-1.1911549581918115E-2</v>
      </c>
      <c r="C403" s="10">
        <f t="shared" si="120"/>
        <v>-3.0524903167876423E-3</v>
      </c>
      <c r="D403" s="10">
        <f t="shared" si="120"/>
        <v>-5.8562347842074335E-3</v>
      </c>
      <c r="E403" s="10">
        <f t="shared" ref="E403:I403" si="125">(E165-E166)/E166</f>
        <v>2.7998454934447642E-3</v>
      </c>
      <c r="F403" s="10">
        <f t="shared" si="125"/>
        <v>-3.2007406148094196E-3</v>
      </c>
      <c r="G403" s="10">
        <f t="shared" si="125"/>
        <v>2.2678298075003789E-3</v>
      </c>
      <c r="H403" s="10">
        <f t="shared" si="125"/>
        <v>4.5941685598268271E-2</v>
      </c>
      <c r="I403" s="10">
        <f t="shared" si="125"/>
        <v>4.3491164210719462E-2</v>
      </c>
      <c r="M403" s="28">
        <v>42103</v>
      </c>
      <c r="N403" s="10">
        <f t="shared" si="121"/>
        <v>4.6252040766092146E-3</v>
      </c>
      <c r="O403" s="10">
        <f t="shared" si="121"/>
        <v>5.0638702864570029E-3</v>
      </c>
      <c r="P403" s="10">
        <f t="shared" si="121"/>
        <v>4.1041366856295579E-3</v>
      </c>
      <c r="Q403" s="10">
        <f t="shared" si="121"/>
        <v>4.8507599949095962E-3</v>
      </c>
      <c r="R403" s="10">
        <f t="shared" si="121"/>
        <v>1.3617591439080358E-3</v>
      </c>
      <c r="S403" s="10">
        <f t="shared" si="121"/>
        <v>7.981343200562924E-3</v>
      </c>
      <c r="T403" s="10">
        <f t="shared" si="121"/>
        <v>4.6543240325660354E-3</v>
      </c>
      <c r="U403" s="10">
        <f t="shared" si="121"/>
        <v>5.36654347532805E-3</v>
      </c>
    </row>
    <row r="404" spans="1:21" x14ac:dyDescent="0.15">
      <c r="A404" s="28">
        <v>42468</v>
      </c>
      <c r="B404" s="10">
        <f t="shared" si="120"/>
        <v>1.8713486081111338E-2</v>
      </c>
      <c r="C404" s="10">
        <f t="shared" si="120"/>
        <v>-8.9544205038531634E-3</v>
      </c>
      <c r="D404" s="10">
        <f t="shared" si="120"/>
        <v>1.5944819806123126E-2</v>
      </c>
      <c r="E404" s="10">
        <f t="shared" ref="E404:I404" si="126">(E166-E167)/E167</f>
        <v>-4.6651690719754207E-4</v>
      </c>
      <c r="F404" s="10">
        <f t="shared" si="126"/>
        <v>1.0978858837500704E-2</v>
      </c>
      <c r="G404" s="10">
        <f t="shared" si="126"/>
        <v>2.3623072971524178E-3</v>
      </c>
      <c r="H404" s="10">
        <f t="shared" si="126"/>
        <v>2.0312481160890527E-2</v>
      </c>
      <c r="I404" s="10">
        <f t="shared" si="126"/>
        <v>1.080352540916815E-2</v>
      </c>
      <c r="M404" s="28">
        <v>42102</v>
      </c>
      <c r="N404" s="10">
        <f t="shared" ref="N404:U419" si="127">(N166-N167)/N167</f>
        <v>-6.0172431662261772E-3</v>
      </c>
      <c r="O404" s="10">
        <f t="shared" si="127"/>
        <v>-6.1828059924823337E-3</v>
      </c>
      <c r="P404" s="10">
        <f t="shared" si="127"/>
        <v>-4.2811337339248986E-3</v>
      </c>
      <c r="Q404" s="10">
        <f t="shared" si="127"/>
        <v>-7.4575296918366824E-4</v>
      </c>
      <c r="R404" s="10">
        <f t="shared" si="127"/>
        <v>1.4877644118044357E-3</v>
      </c>
      <c r="S404" s="10">
        <f t="shared" si="127"/>
        <v>-4.6021707032600405E-3</v>
      </c>
      <c r="T404" s="10">
        <f t="shared" si="127"/>
        <v>-4.2257610643656896E-3</v>
      </c>
      <c r="U404" s="10">
        <f t="shared" si="127"/>
        <v>-3.5111430738441044E-3</v>
      </c>
    </row>
    <row r="405" spans="1:21" x14ac:dyDescent="0.15">
      <c r="A405" s="28">
        <v>42467</v>
      </c>
      <c r="B405" s="10">
        <f t="shared" si="120"/>
        <v>3.5108900949421408E-2</v>
      </c>
      <c r="C405" s="10">
        <f t="shared" si="120"/>
        <v>-2.8957091269542134E-3</v>
      </c>
      <c r="D405" s="10">
        <f t="shared" si="120"/>
        <v>1.0338986902945772E-2</v>
      </c>
      <c r="E405" s="10">
        <f t="shared" ref="E405:I405" si="128">(E167-E168)/E168</f>
        <v>1.1320789219597083E-2</v>
      </c>
      <c r="F405" s="10">
        <f t="shared" si="128"/>
        <v>2.5488408436790625E-3</v>
      </c>
      <c r="G405" s="10">
        <f t="shared" si="128"/>
        <v>2.8703869139637076E-2</v>
      </c>
      <c r="H405" s="10">
        <f t="shared" si="128"/>
        <v>-2.6026753195859003E-4</v>
      </c>
      <c r="I405" s="10">
        <f t="shared" si="128"/>
        <v>1.4458464334084068E-3</v>
      </c>
      <c r="M405" s="28">
        <v>42101</v>
      </c>
      <c r="N405" s="10">
        <f t="shared" si="127"/>
        <v>8.7985744315032389E-4</v>
      </c>
      <c r="O405" s="10">
        <f t="shared" si="127"/>
        <v>5.7555724524090851E-4</v>
      </c>
      <c r="P405" s="10">
        <f t="shared" si="127"/>
        <v>0</v>
      </c>
      <c r="Q405" s="10">
        <f t="shared" si="127"/>
        <v>-3.7267944127911037E-4</v>
      </c>
      <c r="R405" s="10">
        <f t="shared" si="127"/>
        <v>-9.9073553159845316E-4</v>
      </c>
      <c r="S405" s="10">
        <f t="shared" si="127"/>
        <v>3.9882201002765924E-3</v>
      </c>
      <c r="T405" s="10">
        <f t="shared" si="127"/>
        <v>2.0488287666993003E-3</v>
      </c>
      <c r="U405" s="10">
        <f t="shared" si="127"/>
        <v>2.5452470584618604E-3</v>
      </c>
    </row>
    <row r="406" spans="1:21" x14ac:dyDescent="0.15">
      <c r="A406" s="28">
        <v>42466</v>
      </c>
      <c r="B406" s="10">
        <f t="shared" si="120"/>
        <v>1.1362904836244227E-3</v>
      </c>
      <c r="C406" s="10">
        <f t="shared" si="120"/>
        <v>-6.4732844381989105E-3</v>
      </c>
      <c r="D406" s="10">
        <f t="shared" si="120"/>
        <v>4.1043962710745792E-3</v>
      </c>
      <c r="E406" s="10">
        <f t="shared" ref="E406:I406" si="129">(E168-E169)/E169</f>
        <v>6.1699807017993715E-3</v>
      </c>
      <c r="F406" s="10">
        <f t="shared" si="129"/>
        <v>9.2767145958292838E-4</v>
      </c>
      <c r="G406" s="10">
        <f t="shared" si="129"/>
        <v>-7.5991987749008203E-3</v>
      </c>
      <c r="H406" s="10">
        <f t="shared" si="129"/>
        <v>2.5771128774672174E-2</v>
      </c>
      <c r="I406" s="10">
        <f t="shared" si="129"/>
        <v>2.1232199980238498E-2</v>
      </c>
      <c r="M406" s="28">
        <v>42098</v>
      </c>
      <c r="N406" s="10">
        <f t="shared" si="127"/>
        <v>5.0324854257968593E-3</v>
      </c>
      <c r="O406" s="10">
        <f t="shared" si="127"/>
        <v>5.6424660960218828E-3</v>
      </c>
      <c r="P406" s="10">
        <f t="shared" si="127"/>
        <v>3.9070417892832039E-3</v>
      </c>
      <c r="Q406" s="10">
        <f t="shared" si="127"/>
        <v>7.8887885502612592E-3</v>
      </c>
      <c r="R406" s="10">
        <f t="shared" si="127"/>
        <v>7.4375605318067019E-4</v>
      </c>
      <c r="S406" s="10">
        <f t="shared" si="127"/>
        <v>4.7398598731222793E-3</v>
      </c>
      <c r="T406" s="10">
        <f t="shared" si="127"/>
        <v>6.8769315348671438E-3</v>
      </c>
      <c r="U406" s="10">
        <f t="shared" si="127"/>
        <v>5.1711083894107925E-3</v>
      </c>
    </row>
    <row r="407" spans="1:21" x14ac:dyDescent="0.15">
      <c r="A407" s="28">
        <v>42465</v>
      </c>
      <c r="B407" s="10">
        <f t="shared" si="120"/>
        <v>6.99465267030112E-2</v>
      </c>
      <c r="C407" s="10">
        <f t="shared" si="120"/>
        <v>1.8013084441794354E-3</v>
      </c>
      <c r="D407" s="10">
        <f t="shared" si="120"/>
        <v>5.2069951748471142E-2</v>
      </c>
      <c r="E407" s="10">
        <f t="shared" ref="E407:I407" si="130">(E169-E170)/E170</f>
        <v>4.8780446348477897E-2</v>
      </c>
      <c r="F407" s="10">
        <f t="shared" si="130"/>
        <v>3.1410988188502694E-3</v>
      </c>
      <c r="G407" s="10">
        <f t="shared" si="130"/>
        <v>8.5180936492729037E-2</v>
      </c>
      <c r="H407" s="10">
        <f t="shared" si="130"/>
        <v>2.6713993544206458E-4</v>
      </c>
      <c r="I407" s="10">
        <f t="shared" si="130"/>
        <v>-4.0718079628821032E-4</v>
      </c>
      <c r="M407" s="28">
        <v>42097</v>
      </c>
      <c r="N407" s="10">
        <f t="shared" si="127"/>
        <v>2.1128987403703698E-3</v>
      </c>
      <c r="O407" s="10">
        <f t="shared" si="127"/>
        <v>1.5939962177166733E-3</v>
      </c>
      <c r="P407" s="10">
        <f t="shared" si="127"/>
        <v>-1.9537107920549122E-4</v>
      </c>
      <c r="Q407" s="10">
        <f t="shared" si="127"/>
        <v>5.6668086083371972E-3</v>
      </c>
      <c r="R407" s="10">
        <f t="shared" si="127"/>
        <v>9.9275403323602373E-4</v>
      </c>
      <c r="S407" s="10">
        <f t="shared" si="127"/>
        <v>-5.346497942321087E-3</v>
      </c>
      <c r="T407" s="10">
        <f t="shared" si="127"/>
        <v>-7.6430413272290335E-3</v>
      </c>
      <c r="U407" s="10">
        <f t="shared" si="127"/>
        <v>-3.8083075176080906E-4</v>
      </c>
    </row>
    <row r="408" spans="1:21" x14ac:dyDescent="0.15">
      <c r="A408" s="28">
        <v>42462</v>
      </c>
      <c r="B408" s="10">
        <f t="shared" si="120"/>
        <v>-1.7049057253988191E-2</v>
      </c>
      <c r="C408" s="10">
        <f t="shared" si="120"/>
        <v>-8.454400200750856E-3</v>
      </c>
      <c r="D408" s="10">
        <f t="shared" si="120"/>
        <v>-1.9671219739657592E-2</v>
      </c>
      <c r="E408" s="10">
        <f t="shared" ref="E408:I408" si="131">(E170-E171)/E171</f>
        <v>-1.9042990180859302E-2</v>
      </c>
      <c r="F408" s="10">
        <f t="shared" si="131"/>
        <v>-4.6516471166788376E-4</v>
      </c>
      <c r="G408" s="10">
        <f t="shared" si="131"/>
        <v>-1.6129775401008638E-2</v>
      </c>
      <c r="H408" s="10">
        <f t="shared" si="131"/>
        <v>7.7731358127686265E-2</v>
      </c>
      <c r="I408" s="10">
        <f t="shared" si="131"/>
        <v>7.1494842335933631E-2</v>
      </c>
      <c r="M408" s="28">
        <v>42096</v>
      </c>
      <c r="N408" s="10">
        <f t="shared" si="127"/>
        <v>2.3908994557559071E-3</v>
      </c>
      <c r="O408" s="10">
        <f t="shared" si="127"/>
        <v>2.7607076810785584E-3</v>
      </c>
      <c r="P408" s="10">
        <f t="shared" si="127"/>
        <v>7.2790660171374259E-3</v>
      </c>
      <c r="Q408" s="10">
        <f t="shared" si="127"/>
        <v>7.2296938853764212E-3</v>
      </c>
      <c r="R408" s="10">
        <f t="shared" si="127"/>
        <v>-1.36323725177368E-3</v>
      </c>
      <c r="S408" s="10">
        <f t="shared" si="127"/>
        <v>8.4305766654050856E-3</v>
      </c>
      <c r="T408" s="10">
        <f t="shared" si="127"/>
        <v>8.533811290345002E-3</v>
      </c>
      <c r="U408" s="10">
        <f t="shared" si="127"/>
        <v>5.7462040528180524E-3</v>
      </c>
    </row>
    <row r="409" spans="1:21" x14ac:dyDescent="0.15">
      <c r="A409" s="28">
        <v>42461</v>
      </c>
      <c r="B409" s="10">
        <f t="shared" si="120"/>
        <v>2.0819760702121406E-2</v>
      </c>
      <c r="C409" s="10">
        <f t="shared" si="120"/>
        <v>-1.2348604941841729E-2</v>
      </c>
      <c r="D409" s="10">
        <f t="shared" si="120"/>
        <v>2.2403197052141215E-2</v>
      </c>
      <c r="E409" s="10">
        <f t="shared" ref="E409:I409" si="132">(E171-E172)/E172</f>
        <v>3.0699491830253091E-2</v>
      </c>
      <c r="F409" s="10">
        <f t="shared" si="132"/>
        <v>4.6729693517321416E-3</v>
      </c>
      <c r="G409" s="10">
        <f t="shared" si="132"/>
        <v>1.9566019028284417E-2</v>
      </c>
      <c r="H409" s="10">
        <f t="shared" si="132"/>
        <v>-1.5308282073360975E-2</v>
      </c>
      <c r="I409" s="10">
        <f t="shared" si="132"/>
        <v>-1.4192812372608145E-2</v>
      </c>
      <c r="M409" s="28">
        <v>42095</v>
      </c>
      <c r="N409" s="10">
        <f t="shared" si="127"/>
        <v>-6.834665784284175E-5</v>
      </c>
      <c r="O409" s="10">
        <f t="shared" si="127"/>
        <v>-2.9045959977954294E-4</v>
      </c>
      <c r="P409" s="10">
        <f t="shared" si="127"/>
        <v>-1.9652839174342406E-4</v>
      </c>
      <c r="Q409" s="10">
        <f t="shared" si="127"/>
        <v>-3.4128999043953729E-3</v>
      </c>
      <c r="R409" s="10">
        <f t="shared" si="127"/>
        <v>4.9580402080208821E-4</v>
      </c>
      <c r="S409" s="10">
        <f t="shared" si="127"/>
        <v>2.8509753964353311E-3</v>
      </c>
      <c r="T409" s="10">
        <f t="shared" si="127"/>
        <v>8.2677054547606894E-4</v>
      </c>
      <c r="U409" s="10">
        <f t="shared" si="127"/>
        <v>3.7903359528244063E-3</v>
      </c>
    </row>
    <row r="410" spans="1:21" x14ac:dyDescent="0.15">
      <c r="A410" s="28">
        <v>42460</v>
      </c>
      <c r="B410" s="10">
        <f t="shared" si="120"/>
        <v>-4.6156284547922428E-2</v>
      </c>
      <c r="C410" s="10">
        <f t="shared" si="120"/>
        <v>3.6193039944321929E-2</v>
      </c>
      <c r="D410" s="10">
        <f t="shared" si="120"/>
        <v>-4.2418369558060026E-2</v>
      </c>
      <c r="E410" s="10">
        <f t="shared" ref="E410:I410" si="133">(E172-E173)/E173</f>
        <v>-3.9632639473480578E-2</v>
      </c>
      <c r="F410" s="10">
        <f t="shared" si="133"/>
        <v>5.1667832373540386E-3</v>
      </c>
      <c r="G410" s="10">
        <f t="shared" si="133"/>
        <v>-4.7286383481882119E-2</v>
      </c>
      <c r="H410" s="10">
        <f t="shared" si="133"/>
        <v>1.0310747940817419E-2</v>
      </c>
      <c r="I410" s="10">
        <f t="shared" si="133"/>
        <v>2.0295080294481845E-2</v>
      </c>
      <c r="M410" s="28">
        <v>42094</v>
      </c>
      <c r="N410" s="10">
        <f t="shared" si="127"/>
        <v>1.160927547283048E-2</v>
      </c>
      <c r="O410" s="10">
        <f t="shared" si="127"/>
        <v>1.1608938228297503E-2</v>
      </c>
      <c r="P410" s="10">
        <f t="shared" si="127"/>
        <v>1.3758746139794525E-2</v>
      </c>
      <c r="Q410" s="10">
        <f t="shared" si="127"/>
        <v>1.3840828653189313E-2</v>
      </c>
      <c r="R410" s="10">
        <f t="shared" si="127"/>
        <v>-3.9516972381707892E-3</v>
      </c>
      <c r="S410" s="10">
        <f t="shared" si="127"/>
        <v>1.4005819151675316E-2</v>
      </c>
      <c r="T410" s="10">
        <f t="shared" si="127"/>
        <v>1.9093102569082129E-2</v>
      </c>
      <c r="U410" s="10">
        <f t="shared" si="127"/>
        <v>1.3247218099550982E-2</v>
      </c>
    </row>
    <row r="411" spans="1:21" x14ac:dyDescent="0.15">
      <c r="A411" s="28">
        <v>42459</v>
      </c>
      <c r="B411" s="11">
        <f t="shared" si="120"/>
        <v>-1.4298807988670739E-2</v>
      </c>
      <c r="C411" s="11">
        <f t="shared" si="120"/>
        <v>8.4797378033701198E-3</v>
      </c>
      <c r="D411" s="11">
        <f t="shared" si="120"/>
        <v>-2.9168421639394989E-3</v>
      </c>
      <c r="E411" s="11">
        <f t="shared" ref="E411:I411" si="134">(E173-E174)/E174</f>
        <v>6.3230297825395704E-3</v>
      </c>
      <c r="F411" s="11">
        <f t="shared" si="134"/>
        <v>-9.286196843869941E-3</v>
      </c>
      <c r="G411" s="11">
        <f t="shared" si="134"/>
        <v>-1.9616994059692885E-2</v>
      </c>
      <c r="H411" s="11">
        <f t="shared" si="134"/>
        <v>-4.6038236403851462E-2</v>
      </c>
      <c r="I411" s="11">
        <f t="shared" si="134"/>
        <v>-4.2489430363925149E-2</v>
      </c>
      <c r="M411" s="28">
        <v>42091</v>
      </c>
      <c r="N411" s="11">
        <f t="shared" si="127"/>
        <v>6.6086013725741941E-3</v>
      </c>
      <c r="O411" s="11">
        <f t="shared" si="127"/>
        <v>6.5078579652298593E-3</v>
      </c>
      <c r="P411" s="11">
        <f t="shared" si="127"/>
        <v>4.6073512570727598E-3</v>
      </c>
      <c r="Q411" s="11">
        <f t="shared" si="127"/>
        <v>1.3245070098093939E-2</v>
      </c>
      <c r="R411" s="11">
        <f t="shared" si="127"/>
        <v>-7.3829176749148125E-4</v>
      </c>
      <c r="S411" s="11">
        <f t="shared" si="127"/>
        <v>1.0119905699602534E-2</v>
      </c>
      <c r="T411" s="11">
        <f t="shared" si="127"/>
        <v>1.1789666425297956E-2</v>
      </c>
      <c r="U411" s="11">
        <f t="shared" si="127"/>
        <v>7.5710928970517339E-3</v>
      </c>
    </row>
    <row r="412" spans="1:21" x14ac:dyDescent="0.15">
      <c r="A412" s="28">
        <v>42458</v>
      </c>
      <c r="B412" s="10">
        <f t="shared" si="120"/>
        <v>3.0331646308178965E-2</v>
      </c>
      <c r="C412" s="10">
        <f t="shared" si="120"/>
        <v>2.8828080259628401E-2</v>
      </c>
      <c r="D412" s="10">
        <f t="shared" si="120"/>
        <v>2.1604166036297411E-2</v>
      </c>
      <c r="E412" s="10">
        <f t="shared" ref="E412:I412" si="135">(E174-E175)/E175</f>
        <v>1.5308568621407097E-2</v>
      </c>
      <c r="F412" s="10">
        <f t="shared" si="135"/>
        <v>1.0457790351497893E-3</v>
      </c>
      <c r="G412" s="10">
        <f t="shared" si="135"/>
        <v>3.9584472039954438E-2</v>
      </c>
      <c r="H412" s="10">
        <f t="shared" si="135"/>
        <v>-9.874204302588287E-3</v>
      </c>
      <c r="I412" s="10">
        <f t="shared" si="135"/>
        <v>-8.5399294429160631E-3</v>
      </c>
      <c r="M412" s="28">
        <v>42090</v>
      </c>
      <c r="N412" s="10">
        <f t="shared" si="127"/>
        <v>4.4014273611051339E-3</v>
      </c>
      <c r="O412" s="10">
        <f t="shared" si="127"/>
        <v>4.4571397438685724E-3</v>
      </c>
      <c r="P412" s="10">
        <f t="shared" si="127"/>
        <v>6.0135668296630433E-4</v>
      </c>
      <c r="Q412" s="10">
        <f t="shared" si="127"/>
        <v>5.8777594562256863E-3</v>
      </c>
      <c r="R412" s="10">
        <f t="shared" si="127"/>
        <v>4.9253983894439188E-4</v>
      </c>
      <c r="S412" s="10">
        <f t="shared" si="127"/>
        <v>4.196346994086133E-3</v>
      </c>
      <c r="T412" s="10">
        <f t="shared" si="127"/>
        <v>4.2798121881577854E-3</v>
      </c>
      <c r="U412" s="10">
        <f t="shared" si="127"/>
        <v>2.3046944626373715E-3</v>
      </c>
    </row>
    <row r="413" spans="1:21" x14ac:dyDescent="0.15">
      <c r="A413" s="28">
        <v>42455</v>
      </c>
      <c r="B413" s="10">
        <f t="shared" si="120"/>
        <v>-3.1881605315143259E-2</v>
      </c>
      <c r="C413" s="10">
        <f t="shared" si="120"/>
        <v>-1.90996444874794E-2</v>
      </c>
      <c r="D413" s="10">
        <f t="shared" si="120"/>
        <v>-3.5910981504673672E-2</v>
      </c>
      <c r="E413" s="10">
        <f t="shared" ref="E413:I413" si="136">(E175-E176)/E176</f>
        <v>-5.5503754175242004E-2</v>
      </c>
      <c r="F413" s="10">
        <f t="shared" si="136"/>
        <v>5.3738760979747139E-3</v>
      </c>
      <c r="G413" s="10">
        <f t="shared" si="136"/>
        <v>-4.4223809213262529E-2</v>
      </c>
      <c r="H413" s="10">
        <f t="shared" si="136"/>
        <v>2.737635390427464E-2</v>
      </c>
      <c r="I413" s="10">
        <f t="shared" si="136"/>
        <v>3.637337352369803E-2</v>
      </c>
      <c r="M413" s="28">
        <v>42089</v>
      </c>
      <c r="N413" s="10">
        <f t="shared" si="127"/>
        <v>-4.5900578130790414E-3</v>
      </c>
      <c r="O413" s="10">
        <f t="shared" si="127"/>
        <v>-4.2898811426461568E-3</v>
      </c>
      <c r="P413" s="10">
        <f t="shared" si="127"/>
        <v>-2.7983874610048491E-3</v>
      </c>
      <c r="Q413" s="10">
        <f t="shared" si="127"/>
        <v>-8.5469923341787123E-3</v>
      </c>
      <c r="R413" s="10">
        <f t="shared" si="127"/>
        <v>1.850416387179302E-3</v>
      </c>
      <c r="S413" s="10">
        <f t="shared" si="127"/>
        <v>-6.2800523288233058E-3</v>
      </c>
      <c r="T413" s="10">
        <f t="shared" si="127"/>
        <v>-9.4673127192352012E-3</v>
      </c>
      <c r="U413" s="10">
        <f t="shared" si="127"/>
        <v>-6.422832141167286E-3</v>
      </c>
    </row>
    <row r="414" spans="1:21" x14ac:dyDescent="0.15">
      <c r="A414" s="28">
        <v>42454</v>
      </c>
      <c r="B414" s="10">
        <f t="shared" si="120"/>
        <v>6.070898184348001E-2</v>
      </c>
      <c r="C414" s="10">
        <f t="shared" si="120"/>
        <v>1.6003025795986059E-2</v>
      </c>
      <c r="D414" s="10">
        <f t="shared" si="120"/>
        <v>4.1386158279245244E-2</v>
      </c>
      <c r="E414" s="10">
        <f t="shared" ref="E414:I414" si="137">(E176-E177)/E177</f>
        <v>4.1282258799326475E-2</v>
      </c>
      <c r="F414" s="10">
        <f t="shared" si="137"/>
        <v>4.5767588854709685E-3</v>
      </c>
      <c r="G414" s="10">
        <f t="shared" si="137"/>
        <v>6.1795335552667648E-2</v>
      </c>
      <c r="H414" s="10">
        <f t="shared" si="137"/>
        <v>-4.3975070648938394E-2</v>
      </c>
      <c r="I414" s="10">
        <f t="shared" si="137"/>
        <v>-3.4392853035376814E-2</v>
      </c>
      <c r="M414" s="28">
        <v>42088</v>
      </c>
      <c r="N414" s="10">
        <f t="shared" si="127"/>
        <v>7.7089602125185409E-3</v>
      </c>
      <c r="O414" s="10">
        <f t="shared" si="127"/>
        <v>7.6017031457061221E-3</v>
      </c>
      <c r="P414" s="10">
        <f t="shared" si="127"/>
        <v>5.6281906069908412E-3</v>
      </c>
      <c r="Q414" s="10">
        <f t="shared" si="127"/>
        <v>1.9462881095181719E-3</v>
      </c>
      <c r="R414" s="10">
        <f t="shared" si="127"/>
        <v>2.4703147503217851E-4</v>
      </c>
      <c r="S414" s="10">
        <f t="shared" si="127"/>
        <v>5.8111326562213629E-3</v>
      </c>
      <c r="T414" s="10">
        <f t="shared" si="127"/>
        <v>6.9719277577519351E-3</v>
      </c>
      <c r="U414" s="10">
        <f t="shared" si="127"/>
        <v>4.6570865588525384E-3</v>
      </c>
    </row>
    <row r="415" spans="1:21" x14ac:dyDescent="0.15">
      <c r="A415" s="28">
        <v>42453</v>
      </c>
      <c r="B415" s="10">
        <f t="shared" si="120"/>
        <v>1.379256570738658E-2</v>
      </c>
      <c r="C415" s="10">
        <f t="shared" si="120"/>
        <v>3.7807577063079189E-4</v>
      </c>
      <c r="D415" s="10">
        <f t="shared" si="120"/>
        <v>3.4029437545316378E-2</v>
      </c>
      <c r="E415" s="10">
        <f t="shared" ref="E415:I415" si="138">(E177-E178)/E178</f>
        <v>3.4153679147061064E-2</v>
      </c>
      <c r="F415" s="10">
        <f t="shared" si="138"/>
        <v>1.343970019149872E-2</v>
      </c>
      <c r="G415" s="10">
        <f t="shared" si="138"/>
        <v>4.8826791836089489E-4</v>
      </c>
      <c r="H415" s="10">
        <f t="shared" si="138"/>
        <v>5.420157668489415E-2</v>
      </c>
      <c r="I415" s="10">
        <f t="shared" si="138"/>
        <v>5.2660412093542483E-2</v>
      </c>
      <c r="M415" s="28">
        <v>42087</v>
      </c>
      <c r="N415" s="10">
        <f t="shared" si="127"/>
        <v>-6.8614106037066271E-4</v>
      </c>
      <c r="O415" s="10">
        <f t="shared" si="127"/>
        <v>-7.446735721998737E-4</v>
      </c>
      <c r="P415" s="10">
        <f t="shared" si="127"/>
        <v>1.993886296635836E-3</v>
      </c>
      <c r="Q415" s="10">
        <f t="shared" si="127"/>
        <v>3.9077875800393059E-3</v>
      </c>
      <c r="R415" s="10">
        <f t="shared" si="127"/>
        <v>1.2357028334273005E-3</v>
      </c>
      <c r="S415" s="10">
        <f t="shared" si="127"/>
        <v>-4.0763158903378387E-3</v>
      </c>
      <c r="T415" s="10">
        <f t="shared" si="127"/>
        <v>-3.6858360784588723E-3</v>
      </c>
      <c r="U415" s="10">
        <f t="shared" si="127"/>
        <v>-1.9040420345979201E-3</v>
      </c>
    </row>
    <row r="416" spans="1:21" x14ac:dyDescent="0.15">
      <c r="A416" s="28">
        <v>42452</v>
      </c>
      <c r="B416" s="10">
        <f t="shared" si="120"/>
        <v>9.4897659511127511E-2</v>
      </c>
      <c r="C416" s="10">
        <f t="shared" si="120"/>
        <v>-1.5390334154659987E-2</v>
      </c>
      <c r="D416" s="10">
        <f t="shared" si="120"/>
        <v>8.1706747926723514E-2</v>
      </c>
      <c r="E416" s="10">
        <f t="shared" ref="E416:I416" si="139">(E178-E179)/E179</f>
        <v>6.5845768458703866E-2</v>
      </c>
      <c r="F416" s="10">
        <f t="shared" si="139"/>
        <v>1.0715409588883812E-3</v>
      </c>
      <c r="G416" s="10">
        <f t="shared" si="139"/>
        <v>0.10394098477424994</v>
      </c>
      <c r="H416" s="10">
        <f t="shared" si="139"/>
        <v>-2.6537540892899781E-3</v>
      </c>
      <c r="I416" s="10">
        <f t="shared" si="139"/>
        <v>-7.4049652491857167E-3</v>
      </c>
      <c r="M416" s="28">
        <v>42084</v>
      </c>
      <c r="N416" s="10">
        <f t="shared" si="127"/>
        <v>-2.0870313289360468E-2</v>
      </c>
      <c r="O416" s="10">
        <f t="shared" si="127"/>
        <v>-2.0568982282151864E-2</v>
      </c>
      <c r="P416" s="10">
        <f t="shared" si="127"/>
        <v>-2.1598282457978266E-2</v>
      </c>
      <c r="Q416" s="10">
        <f t="shared" si="127"/>
        <v>-2.9210967970642474E-2</v>
      </c>
      <c r="R416" s="10">
        <f t="shared" si="127"/>
        <v>5.4665081390723779E-3</v>
      </c>
      <c r="S416" s="10">
        <f t="shared" si="127"/>
        <v>-2.5407199401671396E-2</v>
      </c>
      <c r="T416" s="10">
        <f t="shared" si="127"/>
        <v>-2.6094099180636082E-2</v>
      </c>
      <c r="U416" s="10">
        <f t="shared" si="127"/>
        <v>-2.1964170059621032E-2</v>
      </c>
    </row>
    <row r="417" spans="1:21" x14ac:dyDescent="0.15">
      <c r="A417" s="28">
        <v>42451</v>
      </c>
      <c r="B417" s="10">
        <f t="shared" si="120"/>
        <v>-2.8474627019397538E-2</v>
      </c>
      <c r="C417" s="10">
        <f t="shared" si="120"/>
        <v>-5.5540845782686222E-3</v>
      </c>
      <c r="D417" s="10">
        <f t="shared" si="120"/>
        <v>-1.7049502753235073E-2</v>
      </c>
      <c r="E417" s="10">
        <f t="shared" ref="E417:I417" si="140">(E179-E180)/E180</f>
        <v>-2.0450940504793989E-2</v>
      </c>
      <c r="F417" s="10">
        <f t="shared" si="140"/>
        <v>2.2149062042072325E-2</v>
      </c>
      <c r="G417" s="10">
        <f t="shared" si="140"/>
        <v>-8.8699054317486134E-3</v>
      </c>
      <c r="H417" s="10">
        <f t="shared" si="140"/>
        <v>8.4861276025722604E-2</v>
      </c>
      <c r="I417" s="10">
        <f t="shared" si="140"/>
        <v>7.7437476777195258E-2</v>
      </c>
      <c r="M417" s="28">
        <v>42083</v>
      </c>
      <c r="N417" s="10">
        <f t="shared" si="127"/>
        <v>1.1730410279000028E-2</v>
      </c>
      <c r="O417" s="10">
        <f t="shared" si="127"/>
        <v>1.121101024119997E-2</v>
      </c>
      <c r="P417" s="10">
        <f t="shared" si="127"/>
        <v>5.8926153032018598E-4</v>
      </c>
      <c r="Q417" s="10">
        <f t="shared" si="127"/>
        <v>-1.8932275517514086E-3</v>
      </c>
      <c r="R417" s="10">
        <f t="shared" si="127"/>
        <v>2.4855592253874003E-4</v>
      </c>
      <c r="S417" s="10">
        <f t="shared" si="127"/>
        <v>2.4919210861253309E-2</v>
      </c>
      <c r="T417" s="10">
        <f t="shared" si="127"/>
        <v>2.1723812617752716E-2</v>
      </c>
      <c r="U417" s="10">
        <f t="shared" si="127"/>
        <v>1.5631927389131023E-2</v>
      </c>
    </row>
    <row r="418" spans="1:21" x14ac:dyDescent="0.15">
      <c r="A418" s="28">
        <v>42448</v>
      </c>
      <c r="B418" s="10">
        <f t="shared" si="120"/>
        <v>-4.0802760594050427E-2</v>
      </c>
      <c r="C418" s="10">
        <f t="shared" si="120"/>
        <v>2.9709873404136452E-3</v>
      </c>
      <c r="D418" s="10">
        <f t="shared" si="120"/>
        <v>-4.8940820948787361E-3</v>
      </c>
      <c r="E418" s="10">
        <f t="shared" ref="E418:I418" si="141">(E180-E181)/E181</f>
        <v>8.9947590973441828E-3</v>
      </c>
      <c r="F418" s="10">
        <f t="shared" si="141"/>
        <v>1.695541929404544E-2</v>
      </c>
      <c r="G418" s="10">
        <f t="shared" si="141"/>
        <v>-4.0256443613340492E-2</v>
      </c>
      <c r="H418" s="10">
        <f t="shared" si="141"/>
        <v>1.9134845664095047E-2</v>
      </c>
      <c r="I418" s="10">
        <f t="shared" si="141"/>
        <v>7.2210101703180658E-4</v>
      </c>
      <c r="M418" s="28">
        <v>42082</v>
      </c>
      <c r="N418" s="10">
        <f t="shared" si="127"/>
        <v>-4.1231882279847256E-3</v>
      </c>
      <c r="O418" s="10">
        <f t="shared" si="127"/>
        <v>-3.7033081796551586E-3</v>
      </c>
      <c r="P418" s="10">
        <f t="shared" si="127"/>
        <v>-7.8517496108094934E-4</v>
      </c>
      <c r="Q418" s="10">
        <f t="shared" si="127"/>
        <v>3.8008468394156955E-3</v>
      </c>
      <c r="R418" s="10">
        <f t="shared" si="127"/>
        <v>4.3685743238197836E-3</v>
      </c>
      <c r="S418" s="10">
        <f t="shared" si="127"/>
        <v>-3.0480269896529309E-3</v>
      </c>
      <c r="T418" s="10">
        <f t="shared" si="127"/>
        <v>5.6456954873666701E-4</v>
      </c>
      <c r="U418" s="10">
        <f t="shared" si="127"/>
        <v>3.9653889373786663E-3</v>
      </c>
    </row>
    <row r="419" spans="1:21" x14ac:dyDescent="0.15">
      <c r="A419" s="28">
        <v>42447</v>
      </c>
      <c r="B419" s="10">
        <f t="shared" si="120"/>
        <v>7.3819007946845181E-3</v>
      </c>
      <c r="C419" s="10">
        <f t="shared" si="120"/>
        <v>8.8672480130038804E-3</v>
      </c>
      <c r="D419" s="10">
        <f t="shared" si="120"/>
        <v>1.1551116686132037E-2</v>
      </c>
      <c r="E419" s="10">
        <f t="shared" ref="E419:I419" si="142">(E181-E182)/E182</f>
        <v>2.120808439865526E-3</v>
      </c>
      <c r="F419" s="10">
        <f t="shared" si="142"/>
        <v>-6.182136767178308E-4</v>
      </c>
      <c r="G419" s="10">
        <f t="shared" si="142"/>
        <v>1.5923120699816646E-3</v>
      </c>
      <c r="H419" s="10">
        <f t="shared" si="142"/>
        <v>-2.0386708099803728E-2</v>
      </c>
      <c r="I419" s="10">
        <f t="shared" si="142"/>
        <v>-3.9175998149834752E-2</v>
      </c>
      <c r="M419" s="28">
        <v>42081</v>
      </c>
      <c r="N419" s="10">
        <f t="shared" si="127"/>
        <v>-2.0591145398599599E-4</v>
      </c>
      <c r="O419" s="10">
        <f t="shared" si="127"/>
        <v>-5.8508474044020615E-4</v>
      </c>
      <c r="P419" s="10">
        <f t="shared" si="127"/>
        <v>1.7699975189341159E-3</v>
      </c>
      <c r="Q419" s="10">
        <f t="shared" si="127"/>
        <v>-7.5963137460251142E-4</v>
      </c>
      <c r="R419" s="10">
        <f t="shared" si="127"/>
        <v>-4.9922970218543926E-4</v>
      </c>
      <c r="S419" s="10">
        <f t="shared" si="127"/>
        <v>2.4041692869708319E-3</v>
      </c>
      <c r="T419" s="10">
        <f t="shared" si="127"/>
        <v>7.6801311610973427E-3</v>
      </c>
      <c r="U419" s="10">
        <f t="shared" si="127"/>
        <v>3.3623407274033733E-3</v>
      </c>
    </row>
    <row r="420" spans="1:21" x14ac:dyDescent="0.15">
      <c r="A420" s="28">
        <v>42446</v>
      </c>
      <c r="B420" s="10">
        <f t="shared" si="120"/>
        <v>-5.762839126545026E-2</v>
      </c>
      <c r="C420" s="10">
        <f t="shared" si="120"/>
        <v>1.0729523025816527E-2</v>
      </c>
      <c r="D420" s="10">
        <f t="shared" si="120"/>
        <v>-6.5055221260590643E-2</v>
      </c>
      <c r="E420" s="10">
        <f t="shared" ref="E420:I420" si="143">(E182-E183)/E183</f>
        <v>-7.9999982362984806E-2</v>
      </c>
      <c r="F420" s="10">
        <f t="shared" si="143"/>
        <v>-2.4140053490000618E-2</v>
      </c>
      <c r="G420" s="10">
        <f t="shared" si="143"/>
        <v>-3.3604763356218183E-2</v>
      </c>
      <c r="H420" s="10">
        <f t="shared" si="143"/>
        <v>3.1142985632514768E-2</v>
      </c>
      <c r="I420" s="10">
        <f t="shared" si="143"/>
        <v>6.0023465520827445E-3</v>
      </c>
      <c r="M420" s="28">
        <v>42080</v>
      </c>
      <c r="N420" s="10">
        <f t="shared" ref="N420:U435" si="144">(N182-N183)/N183</f>
        <v>3.723791990460973E-3</v>
      </c>
      <c r="O420" s="10">
        <f t="shared" si="144"/>
        <v>4.1123902051927314E-3</v>
      </c>
      <c r="P420" s="10">
        <f t="shared" si="144"/>
        <v>6.3328656129714202E-3</v>
      </c>
      <c r="Q420" s="10">
        <f t="shared" si="144"/>
        <v>1.113666317242981E-2</v>
      </c>
      <c r="R420" s="10">
        <f t="shared" si="144"/>
        <v>-6.2328682715465718E-4</v>
      </c>
      <c r="S420" s="10">
        <f t="shared" si="144"/>
        <v>3.8211735914546433E-3</v>
      </c>
      <c r="T420" s="10">
        <f t="shared" si="144"/>
        <v>-2.5569587132618472E-4</v>
      </c>
      <c r="U420" s="10">
        <f t="shared" si="144"/>
        <v>2.3816059448860593E-3</v>
      </c>
    </row>
    <row r="421" spans="1:21" x14ac:dyDescent="0.15">
      <c r="A421" s="28">
        <v>42445</v>
      </c>
      <c r="B421" s="10">
        <f t="shared" si="120"/>
        <v>5.0141079152431156E-2</v>
      </c>
      <c r="C421" s="10">
        <f t="shared" si="120"/>
        <v>1.1104099045542333E-2</v>
      </c>
      <c r="D421" s="10">
        <f t="shared" si="120"/>
        <v>5.2503363949833522E-2</v>
      </c>
      <c r="E421" s="10">
        <f t="shared" ref="E421:I421" si="145">(E183-E184)/E184</f>
        <v>6.0527748710685447E-2</v>
      </c>
      <c r="F421" s="10">
        <f t="shared" si="145"/>
        <v>-2.0685415356371129E-2</v>
      </c>
      <c r="G421" s="10">
        <f t="shared" si="145"/>
        <v>6.0260067178467609E-2</v>
      </c>
      <c r="H421" s="10">
        <f t="shared" si="145"/>
        <v>-5.7666845159373911E-2</v>
      </c>
      <c r="I421" s="10">
        <f t="shared" si="145"/>
        <v>-3.0416130491556656E-2</v>
      </c>
      <c r="M421" s="28">
        <v>42077</v>
      </c>
      <c r="N421" s="10">
        <f t="shared" si="144"/>
        <v>4.6419645497939683E-3</v>
      </c>
      <c r="O421" s="10">
        <f t="shared" si="144"/>
        <v>4.4262343570381649E-3</v>
      </c>
      <c r="P421" s="10">
        <f t="shared" si="144"/>
        <v>1.0599952837072912E-2</v>
      </c>
      <c r="Q421" s="10">
        <f t="shared" si="144"/>
        <v>1.3624097642925066E-2</v>
      </c>
      <c r="R421" s="10">
        <f t="shared" si="144"/>
        <v>1.8735856052893068E-3</v>
      </c>
      <c r="S421" s="10">
        <f t="shared" si="144"/>
        <v>1.1236649082131307E-2</v>
      </c>
      <c r="T421" s="10">
        <f t="shared" si="144"/>
        <v>9.6056012966864307E-3</v>
      </c>
      <c r="U421" s="10">
        <f t="shared" si="144"/>
        <v>9.2806336990582661E-3</v>
      </c>
    </row>
    <row r="422" spans="1:21" x14ac:dyDescent="0.15">
      <c r="A422" s="28">
        <v>42444</v>
      </c>
      <c r="B422" s="10">
        <f t="shared" si="120"/>
        <v>-0.11380849223583883</v>
      </c>
      <c r="C422" s="10">
        <f t="shared" si="120"/>
        <v>-8.9805278907646204E-3</v>
      </c>
      <c r="D422" s="10">
        <f t="shared" si="120"/>
        <v>-0.11348374109299528</v>
      </c>
      <c r="E422" s="10">
        <f t="shared" ref="E422:I422" si="146">(E184-E185)/E185</f>
        <v>-0.11775442968717353</v>
      </c>
      <c r="F422" s="10">
        <f t="shared" si="146"/>
        <v>1.0510941611799218E-2</v>
      </c>
      <c r="G422" s="10">
        <f t="shared" si="146"/>
        <v>-0.13486318805055417</v>
      </c>
      <c r="H422" s="10">
        <f t="shared" si="146"/>
        <v>6.4511094994873106E-2</v>
      </c>
      <c r="I422" s="10">
        <f t="shared" si="146"/>
        <v>7.5841596746685475E-2</v>
      </c>
      <c r="M422" s="28">
        <v>42076</v>
      </c>
      <c r="N422" s="10">
        <f t="shared" si="144"/>
        <v>-8.3073308157010424E-4</v>
      </c>
      <c r="O422" s="10">
        <f t="shared" si="144"/>
        <v>-7.3731454983365222E-4</v>
      </c>
      <c r="P422" s="10">
        <f t="shared" si="144"/>
        <v>-1.7967692788387678E-3</v>
      </c>
      <c r="Q422" s="10">
        <f t="shared" si="144"/>
        <v>-5.4201494617295443E-3</v>
      </c>
      <c r="R422" s="10">
        <f t="shared" si="144"/>
        <v>-8.7362389800367372E-4</v>
      </c>
      <c r="S422" s="10">
        <f t="shared" si="144"/>
        <v>1.9869089084554284E-3</v>
      </c>
      <c r="T422" s="10">
        <f t="shared" si="144"/>
        <v>-1.4317448773186392E-3</v>
      </c>
      <c r="U422" s="10">
        <f t="shared" si="144"/>
        <v>-1.6945693915890743E-3</v>
      </c>
    </row>
    <row r="423" spans="1:21" x14ac:dyDescent="0.15">
      <c r="A423" s="28">
        <v>42441</v>
      </c>
      <c r="B423" s="10">
        <f t="shared" si="120"/>
        <v>9.1018534713225574E-2</v>
      </c>
      <c r="C423" s="10">
        <f t="shared" si="120"/>
        <v>2.4820660618772826E-2</v>
      </c>
      <c r="D423" s="10">
        <f t="shared" si="120"/>
        <v>6.734964075584414E-2</v>
      </c>
      <c r="E423" s="10">
        <f t="shared" ref="E423:I423" si="147">(E185-E186)/E186</f>
        <v>7.1917747136320459E-2</v>
      </c>
      <c r="F423" s="10">
        <f t="shared" si="147"/>
        <v>4.2201001389432918E-2</v>
      </c>
      <c r="G423" s="10">
        <f t="shared" si="147"/>
        <v>0.11013952625744458</v>
      </c>
      <c r="H423" s="10">
        <f t="shared" si="147"/>
        <v>-0.13381154291725966</v>
      </c>
      <c r="I423" s="10">
        <f t="shared" si="147"/>
        <v>-0.11978781446721662</v>
      </c>
      <c r="M423" s="28">
        <v>42075</v>
      </c>
      <c r="N423" s="10">
        <f t="shared" si="144"/>
        <v>6.4093691078727947E-3</v>
      </c>
      <c r="O423" s="10">
        <f t="shared" si="144"/>
        <v>6.5292749016449764E-3</v>
      </c>
      <c r="P423" s="10">
        <f t="shared" si="144"/>
        <v>6.6319163731572792E-3</v>
      </c>
      <c r="Q423" s="10">
        <f t="shared" si="144"/>
        <v>1.1628341940335713E-3</v>
      </c>
      <c r="R423" s="10">
        <f t="shared" si="144"/>
        <v>-4.9906315734330375E-4</v>
      </c>
      <c r="S423" s="10">
        <f t="shared" si="144"/>
        <v>6.2540246695656776E-3</v>
      </c>
      <c r="T423" s="10">
        <f t="shared" si="144"/>
        <v>7.9364514493371306E-3</v>
      </c>
      <c r="U423" s="10">
        <f t="shared" si="144"/>
        <v>7.5130254010096842E-3</v>
      </c>
    </row>
    <row r="424" spans="1:21" x14ac:dyDescent="0.15">
      <c r="A424" s="28">
        <v>42440</v>
      </c>
      <c r="B424" s="10">
        <f t="shared" si="120"/>
        <v>-9.7239342492030423E-2</v>
      </c>
      <c r="C424" s="10">
        <f t="shared" si="120"/>
        <v>-1.6927733713760016E-3</v>
      </c>
      <c r="D424" s="10">
        <f t="shared" si="120"/>
        <v>-0.10681611467655189</v>
      </c>
      <c r="E424" s="10">
        <f t="shared" ref="E424:I424" si="148">(E186-E187)/E187</f>
        <v>-0.10153851437827541</v>
      </c>
      <c r="F424" s="10">
        <f t="shared" si="148"/>
        <v>-5.438490775046427E-2</v>
      </c>
      <c r="G424" s="10">
        <f t="shared" si="148"/>
        <v>-9.8391251151779352E-2</v>
      </c>
      <c r="H424" s="10">
        <f t="shared" si="148"/>
        <v>8.2296184003010656E-2</v>
      </c>
      <c r="I424" s="10">
        <f t="shared" si="148"/>
        <v>8.4705595594667615E-2</v>
      </c>
      <c r="M424" s="28">
        <v>42074</v>
      </c>
      <c r="N424" s="10">
        <f t="shared" si="144"/>
        <v>3.355226988271176E-3</v>
      </c>
      <c r="O424" s="10">
        <f t="shared" si="144"/>
        <v>3.2755159176265092E-3</v>
      </c>
      <c r="P424" s="10">
        <f t="shared" si="144"/>
        <v>1.4086853109863066E-3</v>
      </c>
      <c r="Q424" s="10">
        <f t="shared" si="144"/>
        <v>4.6728289539501805E-3</v>
      </c>
      <c r="R424" s="10">
        <f t="shared" si="144"/>
        <v>2.3756167165114063E-3</v>
      </c>
      <c r="S424" s="10">
        <f t="shared" si="144"/>
        <v>4.9457346056373946E-3</v>
      </c>
      <c r="T424" s="10">
        <f t="shared" si="144"/>
        <v>3.475416773767971E-3</v>
      </c>
      <c r="U424" s="10">
        <f t="shared" si="144"/>
        <v>5.4943228674648424E-3</v>
      </c>
    </row>
    <row r="425" spans="1:21" x14ac:dyDescent="0.15">
      <c r="A425" s="28">
        <v>42439</v>
      </c>
      <c r="B425" s="10">
        <f t="shared" si="120"/>
        <v>-5.0629519276854107E-2</v>
      </c>
      <c r="C425" s="10">
        <f t="shared" si="120"/>
        <v>-1.7148656477459123E-2</v>
      </c>
      <c r="D425" s="10">
        <f t="shared" si="120"/>
        <v>-4.9358531640012047E-2</v>
      </c>
      <c r="E425" s="10">
        <f t="shared" ref="E425:I425" si="149">(E187-E188)/E188</f>
        <v>-4.3715838689654458E-2</v>
      </c>
      <c r="F425" s="10">
        <f t="shared" si="149"/>
        <v>-1.8939801056628066E-2</v>
      </c>
      <c r="G425" s="10">
        <f t="shared" si="149"/>
        <v>-4.810872043766868E-2</v>
      </c>
      <c r="H425" s="10">
        <f t="shared" si="149"/>
        <v>-0.10014488124074886</v>
      </c>
      <c r="I425" s="10">
        <f t="shared" si="149"/>
        <v>-9.1691451116898151E-2</v>
      </c>
      <c r="M425" s="28">
        <v>42073</v>
      </c>
      <c r="N425" s="10">
        <f t="shared" si="144"/>
        <v>1.4681811028425753E-2</v>
      </c>
      <c r="O425" s="10">
        <f t="shared" si="144"/>
        <v>1.5112396112111738E-2</v>
      </c>
      <c r="P425" s="10">
        <f t="shared" si="144"/>
        <v>1.119260290660472E-2</v>
      </c>
      <c r="Q425" s="10">
        <f t="shared" si="144"/>
        <v>1.9047629648189866E-2</v>
      </c>
      <c r="R425" s="10">
        <f t="shared" si="144"/>
        <v>-4.9969856105884275E-4</v>
      </c>
      <c r="S425" s="10">
        <f t="shared" si="144"/>
        <v>2.1954255032898225E-2</v>
      </c>
      <c r="T425" s="10">
        <f t="shared" si="144"/>
        <v>2.0239341466492616E-2</v>
      </c>
      <c r="U425" s="10">
        <f t="shared" si="144"/>
        <v>2.0798011757965112E-2</v>
      </c>
    </row>
    <row r="426" spans="1:21" x14ac:dyDescent="0.15">
      <c r="A426" s="28">
        <v>42438</v>
      </c>
      <c r="B426" s="10">
        <f t="shared" si="120"/>
        <v>4.9602895014072682E-2</v>
      </c>
      <c r="C426" s="10">
        <f t="shared" si="120"/>
        <v>-1.7354100252292521E-2</v>
      </c>
      <c r="D426" s="10">
        <f t="shared" si="120"/>
        <v>4.0968752193245313E-2</v>
      </c>
      <c r="E426" s="10">
        <f t="shared" ref="E426:I426" si="150">(E188-E189)/E189</f>
        <v>5.1259444552658719E-2</v>
      </c>
      <c r="F426" s="10">
        <f t="shared" si="150"/>
        <v>-1.3444237259514893E-2</v>
      </c>
      <c r="G426" s="10">
        <f t="shared" si="150"/>
        <v>6.3240169057740964E-2</v>
      </c>
      <c r="H426" s="10">
        <f t="shared" si="150"/>
        <v>-4.4928274231287722E-2</v>
      </c>
      <c r="I426" s="10">
        <f t="shared" si="150"/>
        <v>-4.3554957656704238E-2</v>
      </c>
      <c r="M426" s="28">
        <v>42070</v>
      </c>
      <c r="N426" s="10">
        <f t="shared" si="144"/>
        <v>-2.0527136064300905E-3</v>
      </c>
      <c r="O426" s="10">
        <f t="shared" si="144"/>
        <v>-2.1111984075889234E-3</v>
      </c>
      <c r="P426" s="10">
        <f t="shared" si="144"/>
        <v>-2.2336440489139756E-3</v>
      </c>
      <c r="Q426" s="10">
        <f t="shared" si="144"/>
        <v>-6.3091246167938982E-3</v>
      </c>
      <c r="R426" s="10">
        <f t="shared" si="144"/>
        <v>1.2512146090572778E-3</v>
      </c>
      <c r="S426" s="10">
        <f t="shared" si="144"/>
        <v>1.0529552420281484E-4</v>
      </c>
      <c r="T426" s="10">
        <f t="shared" si="144"/>
        <v>-1.9168938641332006E-3</v>
      </c>
      <c r="U426" s="10">
        <f t="shared" si="144"/>
        <v>-1.516578563524783E-3</v>
      </c>
    </row>
    <row r="427" spans="1:21" x14ac:dyDescent="0.15">
      <c r="A427" s="28">
        <v>42437</v>
      </c>
      <c r="B427" s="10">
        <f t="shared" si="120"/>
        <v>-8.0284201724537332E-2</v>
      </c>
      <c r="C427" s="10">
        <f t="shared" si="120"/>
        <v>5.1826064317709551E-3</v>
      </c>
      <c r="D427" s="10">
        <f t="shared" si="120"/>
        <v>-7.9774994051165338E-2</v>
      </c>
      <c r="E427" s="10">
        <f t="shared" ref="E427:I427" si="151">(E189-E190)/E190</f>
        <v>-7.3679921617034669E-2</v>
      </c>
      <c r="F427" s="10">
        <f t="shared" si="151"/>
        <v>-2.1601358186696916E-3</v>
      </c>
      <c r="G427" s="10">
        <f t="shared" si="151"/>
        <v>-7.7089527135853944E-2</v>
      </c>
      <c r="H427" s="10">
        <f t="shared" si="151"/>
        <v>5.7070614670174366E-2</v>
      </c>
      <c r="I427" s="10">
        <f t="shared" si="151"/>
        <v>5.4450588298155717E-2</v>
      </c>
      <c r="M427" s="28">
        <v>42069</v>
      </c>
      <c r="N427" s="10">
        <f t="shared" si="144"/>
        <v>-7.7953206162519259E-3</v>
      </c>
      <c r="O427" s="10">
        <f t="shared" si="144"/>
        <v>-7.9294109422556516E-3</v>
      </c>
      <c r="P427" s="10">
        <f t="shared" si="144"/>
        <v>-1.3816654214868872E-2</v>
      </c>
      <c r="Q427" s="10">
        <f t="shared" si="144"/>
        <v>-1.6291782617837772E-2</v>
      </c>
      <c r="R427" s="10">
        <f t="shared" si="144"/>
        <v>2.8862398425401315E-3</v>
      </c>
      <c r="S427" s="10">
        <f t="shared" si="144"/>
        <v>-8.664868033211693E-3</v>
      </c>
      <c r="T427" s="10">
        <f t="shared" si="144"/>
        <v>-1.1514245020036963E-2</v>
      </c>
      <c r="U427" s="10">
        <f t="shared" si="144"/>
        <v>-1.2272457864967192E-2</v>
      </c>
    </row>
    <row r="428" spans="1:21" x14ac:dyDescent="0.15">
      <c r="A428" s="28">
        <v>42434</v>
      </c>
      <c r="B428" s="10">
        <f t="shared" si="120"/>
        <v>-1.8574087592072599E-2</v>
      </c>
      <c r="C428" s="10">
        <f t="shared" si="120"/>
        <v>-6.654922233236168E-3</v>
      </c>
      <c r="D428" s="10">
        <f t="shared" si="120"/>
        <v>-1.5179518464306747E-2</v>
      </c>
      <c r="E428" s="10">
        <f t="shared" ref="E428:I428" si="152">(E190-E191)/E191</f>
        <v>-2.0449070036275909E-2</v>
      </c>
      <c r="F428" s="10">
        <f t="shared" si="152"/>
        <v>6.8682523376440759E-3</v>
      </c>
      <c r="G428" s="10">
        <f t="shared" si="152"/>
        <v>-2.1208642371591709E-2</v>
      </c>
      <c r="H428" s="10">
        <f t="shared" si="152"/>
        <v>-7.6308700312232025E-2</v>
      </c>
      <c r="I428" s="10">
        <f t="shared" si="152"/>
        <v>-6.9464475215148508E-2</v>
      </c>
      <c r="M428" s="28">
        <v>42068</v>
      </c>
      <c r="N428" s="10">
        <f t="shared" si="144"/>
        <v>-7.5968817155387053E-3</v>
      </c>
      <c r="O428" s="10">
        <f t="shared" si="144"/>
        <v>-7.8671368328143369E-3</v>
      </c>
      <c r="P428" s="10">
        <f t="shared" si="144"/>
        <v>-2.9945177429082223E-3</v>
      </c>
      <c r="Q428" s="10">
        <f t="shared" si="144"/>
        <v>-6.9335638345234419E-3</v>
      </c>
      <c r="R428" s="10">
        <f t="shared" si="144"/>
        <v>1.2562053896730601E-3</v>
      </c>
      <c r="S428" s="10">
        <f t="shared" si="144"/>
        <v>-6.4823530990380535E-3</v>
      </c>
      <c r="T428" s="10">
        <f t="shared" si="144"/>
        <v>-6.8038251010492188E-3</v>
      </c>
      <c r="U428" s="10">
        <f t="shared" si="144"/>
        <v>-5.6719048088127062E-3</v>
      </c>
    </row>
    <row r="429" spans="1:21" x14ac:dyDescent="0.15">
      <c r="A429" s="28">
        <v>42433</v>
      </c>
      <c r="B429" s="10">
        <f t="shared" si="120"/>
        <v>-3.3326962451095676E-2</v>
      </c>
      <c r="C429" s="10">
        <f t="shared" si="120"/>
        <v>-8.9597062100583331E-3</v>
      </c>
      <c r="D429" s="10">
        <f t="shared" si="120"/>
        <v>-2.5195000393755666E-2</v>
      </c>
      <c r="E429" s="10">
        <f t="shared" ref="E429:I429" si="153">(E191-E192)/E192</f>
        <v>-2.0039362632065905E-2</v>
      </c>
      <c r="F429" s="10">
        <f t="shared" si="153"/>
        <v>3.7918439322817119E-3</v>
      </c>
      <c r="G429" s="10">
        <f t="shared" si="153"/>
        <v>-3.1280128231752739E-2</v>
      </c>
      <c r="H429" s="10">
        <f t="shared" si="153"/>
        <v>-2.4805159295074944E-2</v>
      </c>
      <c r="I429" s="10">
        <f t="shared" si="153"/>
        <v>-1.6872205299950597E-2</v>
      </c>
      <c r="M429" s="28">
        <v>42067</v>
      </c>
      <c r="N429" s="10">
        <f t="shared" si="144"/>
        <v>-1.8784924392536511E-3</v>
      </c>
      <c r="O429" s="10">
        <f t="shared" si="144"/>
        <v>-1.6302412257711192E-3</v>
      </c>
      <c r="P429" s="10">
        <f t="shared" si="144"/>
        <v>2.6021895939835893E-3</v>
      </c>
      <c r="Q429" s="10">
        <f t="shared" si="144"/>
        <v>1.1691300091047699E-2</v>
      </c>
      <c r="R429" s="10">
        <f t="shared" si="144"/>
        <v>7.5487529868494495E-4</v>
      </c>
      <c r="S429" s="10">
        <f t="shared" si="144"/>
        <v>-3.3595052250800371E-3</v>
      </c>
      <c r="T429" s="10">
        <f t="shared" si="144"/>
        <v>4.0697034856443477E-3</v>
      </c>
      <c r="U429" s="10">
        <f t="shared" si="144"/>
        <v>7.4538010308695295E-4</v>
      </c>
    </row>
    <row r="430" spans="1:21" x14ac:dyDescent="0.15">
      <c r="A430" s="28">
        <v>42432</v>
      </c>
      <c r="B430" s="11">
        <f t="shared" si="120"/>
        <v>3.9965892753646821E-2</v>
      </c>
      <c r="C430" s="11">
        <f t="shared" si="120"/>
        <v>9.0407083003603977E-3</v>
      </c>
      <c r="D430" s="11">
        <f t="shared" si="120"/>
        <v>2.7110354533831538E-2</v>
      </c>
      <c r="E430" s="11">
        <f t="shared" ref="E430:I430" si="154">(E192-E193)/E193</f>
        <v>1.5157611711986518E-2</v>
      </c>
      <c r="F430" s="11">
        <f t="shared" si="154"/>
        <v>-2.2989250259745052E-4</v>
      </c>
      <c r="G430" s="11">
        <f t="shared" si="154"/>
        <v>4.0800082859469643E-2</v>
      </c>
      <c r="H430" s="11">
        <f t="shared" si="154"/>
        <v>-2.9764109269005901E-2</v>
      </c>
      <c r="I430" s="11">
        <f t="shared" si="154"/>
        <v>-3.0382182772648477E-2</v>
      </c>
      <c r="M430" s="28">
        <v>42066</v>
      </c>
      <c r="N430" s="11">
        <f t="shared" si="144"/>
        <v>-4.6390637661523964E-3</v>
      </c>
      <c r="O430" s="11">
        <f t="shared" si="144"/>
        <v>-4.8664191592655264E-3</v>
      </c>
      <c r="P430" s="11">
        <f t="shared" si="144"/>
        <v>-2.3963520757986426E-3</v>
      </c>
      <c r="Q430" s="11">
        <f t="shared" si="144"/>
        <v>2.3437158871757054E-3</v>
      </c>
      <c r="R430" s="11">
        <f t="shared" si="144"/>
        <v>1.763337024641492E-3</v>
      </c>
      <c r="S430" s="11">
        <f t="shared" si="144"/>
        <v>-5.7554703426755038E-3</v>
      </c>
      <c r="T430" s="11">
        <f t="shared" si="144"/>
        <v>-8.5025893123062708E-3</v>
      </c>
      <c r="U430" s="11">
        <f t="shared" si="144"/>
        <v>1.720747688318941E-4</v>
      </c>
    </row>
    <row r="431" spans="1:21" x14ac:dyDescent="0.15">
      <c r="A431" s="28">
        <v>42431</v>
      </c>
      <c r="B431" s="10">
        <f t="shared" si="120"/>
        <v>-2.5786533518644489E-2</v>
      </c>
      <c r="C431" s="10">
        <f t="shared" si="120"/>
        <v>-1.8607553453911161E-2</v>
      </c>
      <c r="D431" s="10">
        <f t="shared" si="120"/>
        <v>-1.0767984217281486E-2</v>
      </c>
      <c r="E431" s="10">
        <f t="shared" ref="E431:I431" si="155">(E193-E194)/E194</f>
        <v>-4.3685564131936139E-3</v>
      </c>
      <c r="F431" s="10">
        <f t="shared" si="155"/>
        <v>6.0095772416174278E-3</v>
      </c>
      <c r="G431" s="10">
        <f t="shared" si="155"/>
        <v>-3.6488993175724418E-2</v>
      </c>
      <c r="H431" s="10">
        <f t="shared" si="155"/>
        <v>4.3557386500288751E-2</v>
      </c>
      <c r="I431" s="10">
        <f t="shared" si="155"/>
        <v>4.1722335262381373E-2</v>
      </c>
      <c r="M431" s="28">
        <v>42063</v>
      </c>
      <c r="N431" s="10">
        <f t="shared" si="144"/>
        <v>6.6917434616233879E-3</v>
      </c>
      <c r="O431" s="10">
        <f t="shared" si="144"/>
        <v>6.8300980028369639E-3</v>
      </c>
      <c r="P431" s="10">
        <f t="shared" si="144"/>
        <v>5.0171848315947558E-3</v>
      </c>
      <c r="Q431" s="10">
        <f t="shared" si="144"/>
        <v>7.8186298797402781E-4</v>
      </c>
      <c r="R431" s="10">
        <f t="shared" si="144"/>
        <v>-3.0889150301207412E-3</v>
      </c>
      <c r="S431" s="10">
        <f t="shared" si="144"/>
        <v>6.4129928559775893E-3</v>
      </c>
      <c r="T431" s="10">
        <f t="shared" si="144"/>
        <v>3.6158265860417754E-3</v>
      </c>
      <c r="U431" s="10">
        <f t="shared" si="144"/>
        <v>6.9287644976359988E-3</v>
      </c>
    </row>
    <row r="432" spans="1:21" x14ac:dyDescent="0.15">
      <c r="A432" s="28">
        <v>42430</v>
      </c>
      <c r="B432" s="10">
        <f t="shared" si="120"/>
        <v>4.1411851664122791E-2</v>
      </c>
      <c r="C432" s="10">
        <f t="shared" si="120"/>
        <v>1.2476606051737841E-2</v>
      </c>
      <c r="D432" s="10">
        <f t="shared" si="120"/>
        <v>1.5054604395512951E-2</v>
      </c>
      <c r="E432" s="10">
        <f t="shared" ref="E432:I432" si="156">(E194-E195)/E195</f>
        <v>1.6962875077322428E-2</v>
      </c>
      <c r="F432" s="10">
        <f t="shared" si="156"/>
        <v>-6.5824632077280656E-4</v>
      </c>
      <c r="G432" s="10">
        <f t="shared" si="156"/>
        <v>5.2493177943919264E-2</v>
      </c>
      <c r="H432" s="10">
        <f t="shared" si="156"/>
        <v>-3.1150784677630258E-2</v>
      </c>
      <c r="I432" s="10">
        <f t="shared" si="156"/>
        <v>-3.206722267693099E-2</v>
      </c>
      <c r="M432" s="28">
        <v>42062</v>
      </c>
      <c r="N432" s="10">
        <f t="shared" si="144"/>
        <v>-2.0866150096448019E-3</v>
      </c>
      <c r="O432" s="10">
        <f t="shared" si="144"/>
        <v>-2.2222973989959112E-3</v>
      </c>
      <c r="P432" s="10">
        <f t="shared" si="144"/>
        <v>-4.9921383507839801E-3</v>
      </c>
      <c r="Q432" s="10">
        <f t="shared" si="144"/>
        <v>-1.0061867414471513E-2</v>
      </c>
      <c r="R432" s="10">
        <f t="shared" si="144"/>
        <v>-1.1266365765612567E-3</v>
      </c>
      <c r="S432" s="10">
        <f t="shared" si="144"/>
        <v>-3.196247671247896E-3</v>
      </c>
      <c r="T432" s="10">
        <f t="shared" si="144"/>
        <v>-2.0206371560427434E-3</v>
      </c>
      <c r="U432" s="10">
        <f t="shared" si="144"/>
        <v>-2.3042061483396245E-3</v>
      </c>
    </row>
    <row r="433" spans="1:21" x14ac:dyDescent="0.15">
      <c r="A433" s="28">
        <v>42427</v>
      </c>
      <c r="B433" s="10">
        <f t="shared" si="120"/>
        <v>-6.734613272334114E-3</v>
      </c>
      <c r="C433" s="10">
        <f t="shared" si="120"/>
        <v>-1.716739360512351E-2</v>
      </c>
      <c r="D433" s="10">
        <f t="shared" si="120"/>
        <v>-5.53729294859599E-3</v>
      </c>
      <c r="E433" s="10">
        <f t="shared" ref="E433:I433" si="157">(E195-E196)/E196</f>
        <v>-4.4230499672956681E-3</v>
      </c>
      <c r="F433" s="10">
        <f t="shared" si="157"/>
        <v>6.6131702628747574E-3</v>
      </c>
      <c r="G433" s="10">
        <f t="shared" si="157"/>
        <v>8.7756621002116706E-3</v>
      </c>
      <c r="H433" s="10">
        <f t="shared" si="157"/>
        <v>4.3035820006830698E-2</v>
      </c>
      <c r="I433" s="10">
        <f t="shared" si="157"/>
        <v>5.1603451977438416E-2</v>
      </c>
      <c r="M433" s="28">
        <v>42061</v>
      </c>
      <c r="N433" s="10">
        <f t="shared" si="144"/>
        <v>3.4754373572616203E-4</v>
      </c>
      <c r="O433" s="10">
        <f t="shared" si="144"/>
        <v>1.4826416406339663E-4</v>
      </c>
      <c r="P433" s="10">
        <f t="shared" si="144"/>
        <v>-4.3737008993737147E-3</v>
      </c>
      <c r="Q433" s="10">
        <f t="shared" si="144"/>
        <v>-8.0614032915346939E-3</v>
      </c>
      <c r="R433" s="10">
        <f t="shared" si="144"/>
        <v>-1.9980823513674516E-3</v>
      </c>
      <c r="S433" s="10">
        <f t="shared" si="144"/>
        <v>0</v>
      </c>
      <c r="T433" s="10">
        <f t="shared" si="144"/>
        <v>-1.7292460041189394E-3</v>
      </c>
      <c r="U433" s="10">
        <f t="shared" si="144"/>
        <v>-6.331481301146693E-4</v>
      </c>
    </row>
    <row r="434" spans="1:21" x14ac:dyDescent="0.15">
      <c r="A434" s="28">
        <v>42426</v>
      </c>
      <c r="B434" s="10">
        <f t="shared" si="120"/>
        <v>-4.3813074527950642E-2</v>
      </c>
      <c r="C434" s="10">
        <f t="shared" si="120"/>
        <v>-8.8720953922228393E-3</v>
      </c>
      <c r="D434" s="10">
        <f t="shared" si="120"/>
        <v>-2.8878708759957822E-2</v>
      </c>
      <c r="E434" s="10">
        <f t="shared" ref="E434:I434" si="158">(E196-E197)/E197</f>
        <v>-2.317351664369453E-2</v>
      </c>
      <c r="F434" s="10">
        <f t="shared" si="158"/>
        <v>1.161703631305071E-3</v>
      </c>
      <c r="G434" s="10">
        <f t="shared" si="158"/>
        <v>-5.1755686281864166E-2</v>
      </c>
      <c r="H434" s="10">
        <f t="shared" si="158"/>
        <v>6.7891459971266598E-3</v>
      </c>
      <c r="I434" s="10">
        <f t="shared" si="158"/>
        <v>7.781095916001516E-4</v>
      </c>
      <c r="M434" s="28">
        <v>42060</v>
      </c>
      <c r="N434" s="10">
        <f t="shared" si="144"/>
        <v>-1.8751617086306858E-3</v>
      </c>
      <c r="O434" s="10">
        <f t="shared" si="144"/>
        <v>-1.7749852477882081E-3</v>
      </c>
      <c r="P434" s="10">
        <f t="shared" si="144"/>
        <v>3.1911037528364362E-3</v>
      </c>
      <c r="Q434" s="10">
        <f t="shared" si="144"/>
        <v>-1.9157142260666535E-3</v>
      </c>
      <c r="R434" s="10">
        <f t="shared" si="144"/>
        <v>1.3758399766410486E-3</v>
      </c>
      <c r="S434" s="10">
        <f t="shared" si="144"/>
        <v>1.6006819235593155E-3</v>
      </c>
      <c r="T434" s="10">
        <f t="shared" si="144"/>
        <v>-1.2951239078667553E-3</v>
      </c>
      <c r="U434" s="10">
        <f t="shared" si="144"/>
        <v>1.0372635710029963E-3</v>
      </c>
    </row>
    <row r="435" spans="1:21" x14ac:dyDescent="0.15">
      <c r="A435" s="28">
        <v>42425</v>
      </c>
      <c r="B435" s="10">
        <f t="shared" si="120"/>
        <v>-5.5248460208008592E-3</v>
      </c>
      <c r="C435" s="10">
        <f t="shared" si="120"/>
        <v>-8.5552357767257232E-3</v>
      </c>
      <c r="D435" s="10">
        <f t="shared" si="120"/>
        <v>3.397294451907497E-3</v>
      </c>
      <c r="E435" s="10">
        <f t="shared" ref="E435:I435" si="159">(E197-E198)/E198</f>
        <v>5.9264998624254843E-3</v>
      </c>
      <c r="F435" s="10">
        <f t="shared" si="159"/>
        <v>-5.8033142421098124E-4</v>
      </c>
      <c r="G435" s="10">
        <f t="shared" si="159"/>
        <v>2.3191921149659615E-3</v>
      </c>
      <c r="H435" s="10">
        <f t="shared" si="159"/>
        <v>-4.8731708479334786E-2</v>
      </c>
      <c r="I435" s="10">
        <f t="shared" si="159"/>
        <v>-5.007391836934983E-2</v>
      </c>
      <c r="M435" s="28">
        <v>42059</v>
      </c>
      <c r="N435" s="10">
        <f t="shared" si="144"/>
        <v>1.4606484923715051E-3</v>
      </c>
      <c r="O435" s="10">
        <f t="shared" si="144"/>
        <v>1.4811585148235163E-3</v>
      </c>
      <c r="P435" s="10">
        <f t="shared" si="144"/>
        <v>4.2059316006884204E-3</v>
      </c>
      <c r="Q435" s="10">
        <f t="shared" si="144"/>
        <v>1.2020156465656238E-2</v>
      </c>
      <c r="R435" s="10">
        <f t="shared" si="144"/>
        <v>-3.7523105941019151E-4</v>
      </c>
      <c r="S435" s="10">
        <f t="shared" si="144"/>
        <v>4.6688177234789734E-3</v>
      </c>
      <c r="T435" s="10">
        <f t="shared" si="144"/>
        <v>6.5179149148887044E-3</v>
      </c>
      <c r="U435" s="10">
        <f t="shared" si="144"/>
        <v>3.6439148917356405E-3</v>
      </c>
    </row>
    <row r="436" spans="1:21" x14ac:dyDescent="0.15">
      <c r="A436" s="28">
        <v>42424</v>
      </c>
      <c r="B436" s="10">
        <f t="shared" si="120"/>
        <v>-3.055396351401727E-2</v>
      </c>
      <c r="C436" s="10">
        <f t="shared" si="120"/>
        <v>-1.4604642429296533E-2</v>
      </c>
      <c r="D436" s="10">
        <f t="shared" si="120"/>
        <v>-1.573571223175135E-2</v>
      </c>
      <c r="E436" s="10">
        <f t="shared" ref="E436:I436" si="160">(E198-E199)/E199</f>
        <v>-8.2288556544314849E-3</v>
      </c>
      <c r="F436" s="10">
        <f t="shared" si="160"/>
        <v>8.1305592528742245E-4</v>
      </c>
      <c r="G436" s="10">
        <f t="shared" si="160"/>
        <v>-3.1790404036781544E-2</v>
      </c>
      <c r="H436" s="10">
        <f t="shared" si="160"/>
        <v>4.4822144863750591E-3</v>
      </c>
      <c r="I436" s="10">
        <f t="shared" si="160"/>
        <v>5.1539741672035119E-3</v>
      </c>
      <c r="M436" s="28">
        <v>42056</v>
      </c>
      <c r="N436" s="10">
        <f t="shared" ref="N436:U451" si="161">(N198-N199)/N199</f>
        <v>6.5812984698827579E-3</v>
      </c>
      <c r="O436" s="10">
        <f t="shared" si="161"/>
        <v>6.8606416178378015E-3</v>
      </c>
      <c r="P436" s="10">
        <f t="shared" si="161"/>
        <v>5.436812359004695E-3</v>
      </c>
      <c r="Q436" s="10">
        <f t="shared" si="161"/>
        <v>1.1769354878939202E-2</v>
      </c>
      <c r="R436" s="10">
        <f t="shared" si="161"/>
        <v>2.2553753672577923E-3</v>
      </c>
      <c r="S436" s="10">
        <f t="shared" si="161"/>
        <v>1.3352319184915631E-2</v>
      </c>
      <c r="T436" s="10">
        <f t="shared" si="161"/>
        <v>1.4995760355034152E-2</v>
      </c>
      <c r="U436" s="10">
        <f t="shared" si="161"/>
        <v>7.4000817112837621E-3</v>
      </c>
    </row>
    <row r="437" spans="1:21" x14ac:dyDescent="0.15">
      <c r="A437" s="28">
        <v>42423</v>
      </c>
      <c r="B437" s="10">
        <f t="shared" si="120"/>
        <v>-3.2903533684428742E-2</v>
      </c>
      <c r="C437" s="10">
        <f t="shared" si="120"/>
        <v>5.4918694963736539E-3</v>
      </c>
      <c r="D437" s="10">
        <f t="shared" si="120"/>
        <v>-3.6938795257172106E-2</v>
      </c>
      <c r="E437" s="10">
        <f t="shared" ref="E437:I437" si="162">(E199-E200)/E200</f>
        <v>-3.5160702680182877E-2</v>
      </c>
      <c r="F437" s="10">
        <f t="shared" si="162"/>
        <v>3.146957932156746E-3</v>
      </c>
      <c r="G437" s="10">
        <f t="shared" si="162"/>
        <v>-4.0917298197744242E-2</v>
      </c>
      <c r="H437" s="10">
        <f t="shared" si="162"/>
        <v>-2.7863789742581573E-2</v>
      </c>
      <c r="I437" s="10">
        <f t="shared" si="162"/>
        <v>-2.7191950495308988E-2</v>
      </c>
      <c r="M437" s="28">
        <v>42055</v>
      </c>
      <c r="N437" s="10">
        <f t="shared" si="161"/>
        <v>-3.418881215831374E-3</v>
      </c>
      <c r="O437" s="10">
        <f t="shared" si="161"/>
        <v>-3.7147893652605193E-3</v>
      </c>
      <c r="P437" s="10">
        <f t="shared" si="161"/>
        <v>-2.8110844071139603E-3</v>
      </c>
      <c r="Q437" s="10">
        <f t="shared" si="161"/>
        <v>-2.3484244071872956E-3</v>
      </c>
      <c r="R437" s="10">
        <f t="shared" si="161"/>
        <v>-2.000685719740491E-3</v>
      </c>
      <c r="S437" s="10">
        <f t="shared" si="161"/>
        <v>-2.1028956674693059E-4</v>
      </c>
      <c r="T437" s="10">
        <f t="shared" si="161"/>
        <v>-6.1369904671798375E-3</v>
      </c>
      <c r="U437" s="10">
        <f t="shared" si="161"/>
        <v>-3.6574540840513506E-3</v>
      </c>
    </row>
    <row r="438" spans="1:21" x14ac:dyDescent="0.15">
      <c r="A438" s="28">
        <v>42420</v>
      </c>
      <c r="B438" s="10">
        <f t="shared" si="120"/>
        <v>-1.0253475484223815E-2</v>
      </c>
      <c r="C438" s="10">
        <f t="shared" si="120"/>
        <v>6.7308295696213057E-3</v>
      </c>
      <c r="D438" s="10">
        <f t="shared" si="120"/>
        <v>-5.0886249941471352E-3</v>
      </c>
      <c r="E438" s="10">
        <f t="shared" ref="E438:I438" si="163">(E200-E201)/E201</f>
        <v>-5.6390867437983794E-3</v>
      </c>
      <c r="F438" s="10">
        <f t="shared" si="163"/>
        <v>2.453394303887101E-3</v>
      </c>
      <c r="G438" s="10">
        <f t="shared" si="163"/>
        <v>-2.2166525292702393E-2</v>
      </c>
      <c r="H438" s="10">
        <f t="shared" si="163"/>
        <v>-4.4064436024116312E-2</v>
      </c>
      <c r="I438" s="10">
        <f t="shared" si="163"/>
        <v>-3.8563420992402071E-2</v>
      </c>
      <c r="M438" s="28">
        <v>42054</v>
      </c>
      <c r="N438" s="10">
        <f t="shared" si="161"/>
        <v>2.0976276974269204E-3</v>
      </c>
      <c r="O438" s="10">
        <f t="shared" si="161"/>
        <v>2.084539489075624E-3</v>
      </c>
      <c r="P438" s="10">
        <f t="shared" si="161"/>
        <v>5.248226115452643E-3</v>
      </c>
      <c r="Q438" s="10">
        <f t="shared" si="161"/>
        <v>5.5096160816045887E-3</v>
      </c>
      <c r="R438" s="10">
        <f t="shared" si="161"/>
        <v>-3.7507947031438363E-4</v>
      </c>
      <c r="S438" s="10">
        <f t="shared" si="161"/>
        <v>1.4210981091449975E-3</v>
      </c>
      <c r="T438" s="10">
        <f t="shared" si="161"/>
        <v>-1.6046744619878045E-3</v>
      </c>
      <c r="U438" s="10">
        <f t="shared" si="161"/>
        <v>-1.7418226294995027E-4</v>
      </c>
    </row>
    <row r="439" spans="1:21" x14ac:dyDescent="0.15">
      <c r="A439" s="28">
        <v>42419</v>
      </c>
      <c r="B439" s="10">
        <f t="shared" si="120"/>
        <v>-3.0202066645163405E-3</v>
      </c>
      <c r="C439" s="10">
        <f t="shared" si="120"/>
        <v>-1.2020190025480072E-4</v>
      </c>
      <c r="D439" s="10">
        <f t="shared" si="120"/>
        <v>-8.9651791964409037E-3</v>
      </c>
      <c r="E439" s="10">
        <f t="shared" ref="E439:I439" si="164">(E201-E202)/E202</f>
        <v>-1.2987049285474167E-2</v>
      </c>
      <c r="F439" s="10">
        <f t="shared" si="164"/>
        <v>2.4595239369906998E-3</v>
      </c>
      <c r="G439" s="10">
        <f t="shared" si="164"/>
        <v>-9.2601944974356667E-3</v>
      </c>
      <c r="H439" s="10">
        <f t="shared" si="164"/>
        <v>-2.3337971804509687E-2</v>
      </c>
      <c r="I439" s="10">
        <f t="shared" si="164"/>
        <v>-1.9209418568046754E-2</v>
      </c>
      <c r="M439" s="28">
        <v>42053</v>
      </c>
      <c r="N439" s="10">
        <f t="shared" si="161"/>
        <v>1.9614759240432155E-3</v>
      </c>
      <c r="O439" s="10">
        <f t="shared" si="161"/>
        <v>1.7899684340761128E-3</v>
      </c>
      <c r="P439" s="10">
        <f t="shared" si="161"/>
        <v>4.8681493419965808E-3</v>
      </c>
      <c r="Q439" s="10">
        <f t="shared" si="161"/>
        <v>6.3366097272133486E-3</v>
      </c>
      <c r="R439" s="10">
        <f t="shared" si="161"/>
        <v>8.7563307107982021E-4</v>
      </c>
      <c r="S439" s="10">
        <f t="shared" si="161"/>
        <v>7.9005334694851666E-4</v>
      </c>
      <c r="T439" s="10">
        <f t="shared" si="161"/>
        <v>4.8374294098617703E-3</v>
      </c>
      <c r="U439" s="10">
        <f t="shared" si="161"/>
        <v>1.9774473100287251E-3</v>
      </c>
    </row>
    <row r="440" spans="1:21" x14ac:dyDescent="0.15">
      <c r="A440" s="28">
        <v>42418</v>
      </c>
      <c r="B440" s="10">
        <f t="shared" si="120"/>
        <v>5.0787469224024854E-3</v>
      </c>
      <c r="C440" s="10">
        <f t="shared" si="120"/>
        <v>1.805935511821264E-3</v>
      </c>
      <c r="D440" s="10">
        <f t="shared" si="120"/>
        <v>6.0127740686666108E-3</v>
      </c>
      <c r="E440" s="10">
        <f t="shared" ref="E440:I440" si="165">(E202-E203)/E203</f>
        <v>9.3632897518052382E-3</v>
      </c>
      <c r="F440" s="10">
        <f t="shared" si="165"/>
        <v>-1.169616247406356E-4</v>
      </c>
      <c r="G440" s="10">
        <f t="shared" si="165"/>
        <v>1.1177307118580015E-2</v>
      </c>
      <c r="H440" s="10">
        <f t="shared" si="165"/>
        <v>-1.2683633359294037E-2</v>
      </c>
      <c r="I440" s="10">
        <f t="shared" si="165"/>
        <v>-9.2834940548035556E-3</v>
      </c>
      <c r="M440" s="28">
        <v>42049</v>
      </c>
      <c r="N440" s="10">
        <f t="shared" si="161"/>
        <v>1.0978064310246116E-2</v>
      </c>
      <c r="O440" s="10">
        <f t="shared" si="161"/>
        <v>1.100918408806386E-2</v>
      </c>
      <c r="P440" s="10">
        <f t="shared" si="161"/>
        <v>1.024590225597369E-2</v>
      </c>
      <c r="Q440" s="10">
        <f t="shared" si="161"/>
        <v>-7.9141338471568556E-4</v>
      </c>
      <c r="R440" s="10">
        <f t="shared" si="161"/>
        <v>3.7545713635860333E-4</v>
      </c>
      <c r="S440" s="10">
        <f t="shared" si="161"/>
        <v>7.6428721135485518E-3</v>
      </c>
      <c r="T440" s="10">
        <f t="shared" si="161"/>
        <v>1.4651909569963283E-4</v>
      </c>
      <c r="U440" s="10">
        <f t="shared" si="161"/>
        <v>4.2051492120525856E-3</v>
      </c>
    </row>
    <row r="441" spans="1:21" x14ac:dyDescent="0.15">
      <c r="A441" s="28">
        <v>42417</v>
      </c>
      <c r="B441" s="10">
        <f t="shared" si="120"/>
        <v>-2.3295935239150802E-3</v>
      </c>
      <c r="C441" s="10">
        <f t="shared" si="120"/>
        <v>1.3916015964746316E-2</v>
      </c>
      <c r="D441" s="10">
        <f t="shared" si="120"/>
        <v>-6.9042967162559936E-3</v>
      </c>
      <c r="E441" s="10">
        <f t="shared" ref="E441:I441" si="166">(E203-E204)/E204</f>
        <v>-7.8037305394720322E-3</v>
      </c>
      <c r="F441" s="10">
        <f t="shared" si="166"/>
        <v>1.5247910179501437E-3</v>
      </c>
      <c r="G441" s="10">
        <f t="shared" si="166"/>
        <v>-3.6505264110313113E-3</v>
      </c>
      <c r="H441" s="10">
        <f t="shared" si="166"/>
        <v>1.7202375336094918E-2</v>
      </c>
      <c r="I441" s="10">
        <f t="shared" si="166"/>
        <v>9.5854783973426186E-3</v>
      </c>
      <c r="M441" s="28">
        <v>42048</v>
      </c>
      <c r="N441" s="10">
        <f t="shared" si="161"/>
        <v>-1.7674997442535675E-3</v>
      </c>
      <c r="O441" s="10">
        <f t="shared" si="161"/>
        <v>-1.6561340062943002E-3</v>
      </c>
      <c r="P441" s="10">
        <f t="shared" si="161"/>
        <v>6.1516930554856609E-4</v>
      </c>
      <c r="Q441" s="10">
        <f t="shared" si="161"/>
        <v>1.1886340261729102E-3</v>
      </c>
      <c r="R441" s="10">
        <f t="shared" si="161"/>
        <v>1.755313848583088E-3</v>
      </c>
      <c r="S441" s="10">
        <f t="shared" si="161"/>
        <v>2.3407827800640624E-3</v>
      </c>
      <c r="T441" s="10">
        <f t="shared" si="161"/>
        <v>1.7625155735683463E-3</v>
      </c>
      <c r="U441" s="10">
        <f t="shared" si="161"/>
        <v>1.2279638102183428E-3</v>
      </c>
    </row>
    <row r="442" spans="1:21" x14ac:dyDescent="0.15">
      <c r="A442" s="28">
        <v>42413</v>
      </c>
      <c r="B442" s="10">
        <f t="shared" si="120"/>
        <v>1.6333766739673693E-3</v>
      </c>
      <c r="C442" s="10">
        <f t="shared" si="120"/>
        <v>-2.4355210995302841E-3</v>
      </c>
      <c r="D442" s="10">
        <f t="shared" si="120"/>
        <v>-5.5949360943093919E-4</v>
      </c>
      <c r="E442" s="10">
        <f t="shared" ref="E442:I442" si="167">(E204-E205)/E205</f>
        <v>-1.1136729686073989E-3</v>
      </c>
      <c r="F442" s="10">
        <f t="shared" si="167"/>
        <v>1.0566295475417306E-3</v>
      </c>
      <c r="G442" s="10">
        <f t="shared" si="167"/>
        <v>4.0355697798083673E-3</v>
      </c>
      <c r="H442" s="10">
        <f t="shared" si="167"/>
        <v>2.2629357187428363E-3</v>
      </c>
      <c r="I442" s="10">
        <f t="shared" si="167"/>
        <v>3.8353761212718698E-4</v>
      </c>
      <c r="M442" s="28">
        <v>42047</v>
      </c>
      <c r="N442" s="10">
        <f t="shared" si="161"/>
        <v>3.1206917626591495E-3</v>
      </c>
      <c r="O442" s="10">
        <f t="shared" si="161"/>
        <v>3.1715643907737658E-3</v>
      </c>
      <c r="P442" s="10">
        <f t="shared" si="161"/>
        <v>-1.4333733831139942E-3</v>
      </c>
      <c r="Q442" s="10">
        <f t="shared" si="161"/>
        <v>-7.8616570504427569E-3</v>
      </c>
      <c r="R442" s="10">
        <f t="shared" si="161"/>
        <v>-1.5020084246619894E-3</v>
      </c>
      <c r="S442" s="10">
        <f t="shared" si="161"/>
        <v>1.5452171253349165E-3</v>
      </c>
      <c r="T442" s="10">
        <f t="shared" si="161"/>
        <v>3.0937062497238756E-3</v>
      </c>
      <c r="U442" s="10">
        <f t="shared" si="161"/>
        <v>7.0220664648068683E-4</v>
      </c>
    </row>
    <row r="443" spans="1:21" x14ac:dyDescent="0.15">
      <c r="A443" s="28">
        <v>42412</v>
      </c>
      <c r="B443" s="10">
        <f t="shared" si="120"/>
        <v>-4.0822180624057317E-4</v>
      </c>
      <c r="C443" s="10">
        <f t="shared" si="120"/>
        <v>3.0536214833166674E-3</v>
      </c>
      <c r="D443" s="10">
        <f t="shared" si="120"/>
        <v>-8.3225206298871077E-3</v>
      </c>
      <c r="E443" s="10">
        <f t="shared" ref="E443:I443" si="168">(E205-E206)/E206</f>
        <v>-1.0649919225747467E-2</v>
      </c>
      <c r="F443" s="10">
        <f t="shared" si="168"/>
        <v>9.4024904501948162E-4</v>
      </c>
      <c r="G443" s="10">
        <f t="shared" si="168"/>
        <v>-2.0323944717818843E-3</v>
      </c>
      <c r="H443" s="10">
        <f t="shared" si="168"/>
        <v>1.6190212868025932E-3</v>
      </c>
      <c r="I443" s="10">
        <f t="shared" si="168"/>
        <v>2.8636338863949218E-3</v>
      </c>
      <c r="M443" s="28">
        <v>42046</v>
      </c>
      <c r="N443" s="10">
        <f t="shared" si="161"/>
        <v>1.249461432322037E-2</v>
      </c>
      <c r="O443" s="10">
        <f t="shared" si="161"/>
        <v>1.2850101422810303E-2</v>
      </c>
      <c r="P443" s="10">
        <f t="shared" si="161"/>
        <v>1.0970850974108628E-2</v>
      </c>
      <c r="Q443" s="10">
        <f t="shared" si="161"/>
        <v>8.3234893177968599E-3</v>
      </c>
      <c r="R443" s="10">
        <f t="shared" si="161"/>
        <v>-1.2527289934556523E-4</v>
      </c>
      <c r="S443" s="10">
        <f t="shared" si="161"/>
        <v>1.3555151108849372E-2</v>
      </c>
      <c r="T443" s="10">
        <f t="shared" si="161"/>
        <v>1.6928776060497554E-2</v>
      </c>
      <c r="U443" s="10">
        <f t="shared" si="161"/>
        <v>1.4786289902024238E-2</v>
      </c>
    </row>
    <row r="444" spans="1:21" x14ac:dyDescent="0.15">
      <c r="A444" s="28">
        <v>42411</v>
      </c>
      <c r="B444" s="10">
        <f t="shared" si="120"/>
        <v>6.2786963096404897E-3</v>
      </c>
      <c r="C444" s="10">
        <f t="shared" si="120"/>
        <v>-7.0344938884594416E-3</v>
      </c>
      <c r="D444" s="10">
        <f t="shared" si="120"/>
        <v>6.3279398412516919E-3</v>
      </c>
      <c r="E444" s="10">
        <f t="shared" ref="E444:I444" si="169">(E206-E207)/E207</f>
        <v>1.3397769931353491E-2</v>
      </c>
      <c r="F444" s="10">
        <f t="shared" si="169"/>
        <v>-1.1738927533551349E-3</v>
      </c>
      <c r="G444" s="10">
        <f t="shared" si="169"/>
        <v>1.0642695924124715E-2</v>
      </c>
      <c r="H444" s="10">
        <f t="shared" si="169"/>
        <v>1.0805608333000944E-3</v>
      </c>
      <c r="I444" s="10">
        <f t="shared" si="169"/>
        <v>-1.2805764500472838E-3</v>
      </c>
      <c r="M444" s="28">
        <v>42045</v>
      </c>
      <c r="N444" s="10">
        <f t="shared" si="161"/>
        <v>2.0867229477415108E-3</v>
      </c>
      <c r="O444" s="10">
        <f t="shared" si="161"/>
        <v>1.3786947632516218E-3</v>
      </c>
      <c r="P444" s="10">
        <f t="shared" si="161"/>
        <v>-2.6836702898323309E-3</v>
      </c>
      <c r="Q444" s="10">
        <f t="shared" si="161"/>
        <v>-3.1608558728693226E-3</v>
      </c>
      <c r="R444" s="10">
        <f t="shared" si="161"/>
        <v>-3.7555966524547424E-4</v>
      </c>
      <c r="S444" s="10">
        <f t="shared" si="161"/>
        <v>5.4027463271475796E-4</v>
      </c>
      <c r="T444" s="10">
        <f t="shared" si="161"/>
        <v>3.6085585225179876E-3</v>
      </c>
      <c r="U444" s="10">
        <f t="shared" si="161"/>
        <v>-9.4922369868956249E-4</v>
      </c>
    </row>
    <row r="445" spans="1:21" x14ac:dyDescent="0.15">
      <c r="A445" s="28">
        <v>42410</v>
      </c>
      <c r="B445" s="10">
        <f t="shared" si="120"/>
        <v>2.7655086046450097E-3</v>
      </c>
      <c r="C445" s="10">
        <f t="shared" si="120"/>
        <v>-3.2640715272718645E-3</v>
      </c>
      <c r="D445" s="10">
        <f t="shared" si="120"/>
        <v>8.2565938827656518E-3</v>
      </c>
      <c r="E445" s="10">
        <f t="shared" ref="E445:I445" si="170">(E207-E208)/E208</f>
        <v>1.3197585684555591E-2</v>
      </c>
      <c r="F445" s="10">
        <f t="shared" si="170"/>
        <v>-1.6407628938600147E-3</v>
      </c>
      <c r="G445" s="10">
        <f t="shared" si="170"/>
        <v>-1.826407565294622E-3</v>
      </c>
      <c r="H445" s="10">
        <f t="shared" si="170"/>
        <v>1.5247833630200491E-2</v>
      </c>
      <c r="I445" s="10">
        <f t="shared" si="170"/>
        <v>9.7410376752322288E-3</v>
      </c>
      <c r="M445" s="28">
        <v>42042</v>
      </c>
      <c r="N445" s="10">
        <f t="shared" si="161"/>
        <v>1.008527010923645E-3</v>
      </c>
      <c r="O445" s="10">
        <f t="shared" si="161"/>
        <v>1.0734533445158577E-3</v>
      </c>
      <c r="P445" s="10">
        <f t="shared" si="161"/>
        <v>-3.4971602659879066E-3</v>
      </c>
      <c r="Q445" s="10">
        <f t="shared" si="161"/>
        <v>-4.7188084701205299E-3</v>
      </c>
      <c r="R445" s="10">
        <f t="shared" si="161"/>
        <v>1.5038155817711438E-3</v>
      </c>
      <c r="S445" s="10">
        <f t="shared" si="161"/>
        <v>6.4715168724093193E-3</v>
      </c>
      <c r="T445" s="10">
        <f t="shared" si="161"/>
        <v>1.0535048958722505E-3</v>
      </c>
      <c r="U445" s="10">
        <f t="shared" si="161"/>
        <v>1.9614752493005705E-3</v>
      </c>
    </row>
    <row r="446" spans="1:21" x14ac:dyDescent="0.15">
      <c r="A446" s="28">
        <v>42409</v>
      </c>
      <c r="B446" s="10">
        <f t="shared" si="120"/>
        <v>7.3498232850371069E-3</v>
      </c>
      <c r="C446" s="10">
        <f t="shared" si="120"/>
        <v>1.88446725250726E-2</v>
      </c>
      <c r="D446" s="10">
        <f t="shared" si="120"/>
        <v>2.4455790011610372E-3</v>
      </c>
      <c r="E446" s="10">
        <f t="shared" ref="E446:I446" si="171">(E208-E209)/E209</f>
        <v>3.025715102722711E-3</v>
      </c>
      <c r="F446" s="10">
        <f t="shared" si="171"/>
        <v>1.5261400992306663E-3</v>
      </c>
      <c r="G446" s="10">
        <f t="shared" si="171"/>
        <v>1.2453917391681243E-2</v>
      </c>
      <c r="H446" s="10">
        <f t="shared" si="171"/>
        <v>7.2928888168682458E-3</v>
      </c>
      <c r="I446" s="10">
        <f t="shared" si="171"/>
        <v>1.7234673393205362E-4</v>
      </c>
      <c r="M446" s="28">
        <v>42041</v>
      </c>
      <c r="N446" s="10">
        <f t="shared" si="161"/>
        <v>-9.4891510966887641E-3</v>
      </c>
      <c r="O446" s="10">
        <f t="shared" si="161"/>
        <v>-8.6652993020934019E-3</v>
      </c>
      <c r="P446" s="10">
        <f t="shared" si="161"/>
        <v>-1.2393393284536874E-2</v>
      </c>
      <c r="Q446" s="10">
        <f t="shared" si="161"/>
        <v>-9.7353097863909447E-3</v>
      </c>
      <c r="R446" s="10">
        <f t="shared" si="161"/>
        <v>7.5261810391342608E-4</v>
      </c>
      <c r="S446" s="10">
        <f t="shared" si="161"/>
        <v>-1.3519130469254827E-2</v>
      </c>
      <c r="T446" s="10">
        <f t="shared" si="161"/>
        <v>-1.991442322495883E-2</v>
      </c>
      <c r="U446" s="10">
        <f t="shared" si="161"/>
        <v>-1.3429384534259818E-2</v>
      </c>
    </row>
    <row r="447" spans="1:21" x14ac:dyDescent="0.15">
      <c r="A447" s="28">
        <v>42406</v>
      </c>
      <c r="B447" s="10">
        <f t="shared" si="120"/>
        <v>-5.7165677129899489E-3</v>
      </c>
      <c r="C447" s="10">
        <f t="shared" si="120"/>
        <v>3.3366782831606113E-3</v>
      </c>
      <c r="D447" s="10">
        <f t="shared" si="120"/>
        <v>-9.5025119139175492E-3</v>
      </c>
      <c r="E447" s="10">
        <f t="shared" ref="E447:I447" si="172">(E209-E210)/E210</f>
        <v>-1.2695999529862457E-2</v>
      </c>
      <c r="F447" s="10">
        <f t="shared" si="172"/>
        <v>3.0607108629427029E-3</v>
      </c>
      <c r="G447" s="10">
        <f t="shared" si="172"/>
        <v>-9.3467008616940489E-3</v>
      </c>
      <c r="H447" s="10">
        <f t="shared" si="172"/>
        <v>1.3097452442819872E-2</v>
      </c>
      <c r="I447" s="10">
        <f t="shared" si="172"/>
        <v>1.2085567434320002E-2</v>
      </c>
      <c r="M447" s="28">
        <v>42040</v>
      </c>
      <c r="N447" s="10">
        <f t="shared" si="161"/>
        <v>-9.9796738359447779E-4</v>
      </c>
      <c r="O447" s="10">
        <f t="shared" si="161"/>
        <v>-1.6694554082391894E-3</v>
      </c>
      <c r="P447" s="10">
        <f t="shared" si="161"/>
        <v>-6.8604172086058277E-3</v>
      </c>
      <c r="Q447" s="10">
        <f t="shared" si="161"/>
        <v>-1.1166642105342272E-2</v>
      </c>
      <c r="R447" s="10">
        <f t="shared" si="161"/>
        <v>-3.7626588647550675E-4</v>
      </c>
      <c r="S447" s="10">
        <f t="shared" si="161"/>
        <v>3.4992232160662496E-3</v>
      </c>
      <c r="T447" s="10">
        <f t="shared" si="161"/>
        <v>1.0334875796194774E-3</v>
      </c>
      <c r="U447" s="10">
        <f t="shared" si="161"/>
        <v>-2.9820004033791862E-3</v>
      </c>
    </row>
    <row r="448" spans="1:21" x14ac:dyDescent="0.15">
      <c r="A448" s="28">
        <v>42405</v>
      </c>
      <c r="B448" s="10">
        <f t="shared" si="120"/>
        <v>2.7775127900414617E-3</v>
      </c>
      <c r="C448" s="10">
        <f t="shared" si="120"/>
        <v>3.4385720271543518E-2</v>
      </c>
      <c r="D448" s="10">
        <f t="shared" si="120"/>
        <v>1.8666182183894654E-3</v>
      </c>
      <c r="E448" s="10">
        <f t="shared" ref="E448:I448" si="173">(E210-E211)/E211</f>
        <v>-3.7335282760683416E-4</v>
      </c>
      <c r="F448" s="10">
        <f t="shared" si="173"/>
        <v>9.4278542385740894E-4</v>
      </c>
      <c r="G448" s="10">
        <f t="shared" si="173"/>
        <v>8.0271403662752084E-3</v>
      </c>
      <c r="H448" s="10">
        <f t="shared" si="173"/>
        <v>-8.2158086899163339E-3</v>
      </c>
      <c r="I448" s="10">
        <f t="shared" si="173"/>
        <v>-4.3008438884827443E-3</v>
      </c>
      <c r="M448" s="28">
        <v>42039</v>
      </c>
      <c r="N448" s="10">
        <f t="shared" si="161"/>
        <v>4.1511616624620917E-3</v>
      </c>
      <c r="O448" s="10">
        <f t="shared" si="161"/>
        <v>4.1145586549362614E-3</v>
      </c>
      <c r="P448" s="10">
        <f t="shared" si="161"/>
        <v>8.7523400992741817E-3</v>
      </c>
      <c r="Q448" s="10">
        <f t="shared" si="161"/>
        <v>1.2475586884769395E-2</v>
      </c>
      <c r="R448" s="10">
        <f t="shared" si="161"/>
        <v>2.1357012172527603E-3</v>
      </c>
      <c r="S448" s="10">
        <f t="shared" si="161"/>
        <v>8.2506499411041101E-3</v>
      </c>
      <c r="T448" s="10">
        <f t="shared" si="161"/>
        <v>1.0897140825989934E-2</v>
      </c>
      <c r="U448" s="10">
        <f t="shared" si="161"/>
        <v>8.8478779633574152E-3</v>
      </c>
    </row>
    <row r="449" spans="1:21" x14ac:dyDescent="0.15">
      <c r="A449" s="28">
        <v>42404</v>
      </c>
      <c r="B449" s="11">
        <f t="shared" si="120"/>
        <v>9.8472377499642296E-3</v>
      </c>
      <c r="C449" s="11">
        <f t="shared" si="120"/>
        <v>-9.7467974683544765E-3</v>
      </c>
      <c r="D449" s="11">
        <f t="shared" si="120"/>
        <v>9.2314146290779116E-3</v>
      </c>
      <c r="E449" s="11">
        <f t="shared" ref="E449:I449" si="174">(E211-E212)/E212</f>
        <v>3.7467643376671148E-3</v>
      </c>
      <c r="F449" s="11">
        <f t="shared" si="174"/>
        <v>-1.6470372397387402E-3</v>
      </c>
      <c r="G449" s="11">
        <f t="shared" si="174"/>
        <v>4.7332189140533018E-3</v>
      </c>
      <c r="H449" s="11">
        <f t="shared" si="174"/>
        <v>7.269097935982868E-3</v>
      </c>
      <c r="I449" s="11">
        <f t="shared" si="174"/>
        <v>8.6319766324663653E-3</v>
      </c>
      <c r="M449" s="28">
        <v>42038</v>
      </c>
      <c r="N449" s="11">
        <f t="shared" si="161"/>
        <v>7.1361629258232901E-3</v>
      </c>
      <c r="O449" s="11">
        <f t="shared" si="161"/>
        <v>7.214024728683004E-3</v>
      </c>
      <c r="P449" s="11">
        <f t="shared" si="161"/>
        <v>4.0874464092610831E-3</v>
      </c>
      <c r="Q449" s="11">
        <f t="shared" si="161"/>
        <v>-3.8967221663814826E-4</v>
      </c>
      <c r="R449" s="11">
        <f t="shared" si="161"/>
        <v>-8.7859586651825572E-4</v>
      </c>
      <c r="S449" s="11">
        <f t="shared" si="161"/>
        <v>1.5712687208387581E-2</v>
      </c>
      <c r="T449" s="11">
        <f t="shared" si="161"/>
        <v>1.2086562816444015E-2</v>
      </c>
      <c r="U449" s="11">
        <f t="shared" si="161"/>
        <v>1.2421712401393992E-2</v>
      </c>
    </row>
    <row r="450" spans="1:21" x14ac:dyDescent="0.15">
      <c r="A450" s="28">
        <v>42403</v>
      </c>
      <c r="B450" s="10">
        <f t="shared" si="120"/>
        <v>1.5761343356462999E-2</v>
      </c>
      <c r="C450" s="10">
        <f t="shared" si="120"/>
        <v>1.2042044889624607E-2</v>
      </c>
      <c r="D450" s="10">
        <f t="shared" si="120"/>
        <v>1.7637992789471504E-2</v>
      </c>
      <c r="E450" s="10">
        <f t="shared" ref="E450:I450" si="175">(E212-E213)/E213</f>
        <v>2.4568227691235459E-2</v>
      </c>
      <c r="F450" s="10">
        <f t="shared" si="175"/>
        <v>-3.0494864504521536E-3</v>
      </c>
      <c r="G450" s="10">
        <f t="shared" si="175"/>
        <v>2.6149123651332182E-2</v>
      </c>
      <c r="H450" s="10">
        <f t="shared" si="175"/>
        <v>-5.1179533905619592E-3</v>
      </c>
      <c r="I450" s="10">
        <f t="shared" si="175"/>
        <v>3.2971826541685102E-3</v>
      </c>
      <c r="M450" s="28">
        <v>42035</v>
      </c>
      <c r="N450" s="10">
        <f t="shared" si="161"/>
        <v>1.4438580835508903E-3</v>
      </c>
      <c r="O450" s="10">
        <f t="shared" si="161"/>
        <v>1.3834203523504947E-3</v>
      </c>
      <c r="P450" s="10">
        <f t="shared" si="161"/>
        <v>-2.0394908704790904E-3</v>
      </c>
      <c r="Q450" s="10">
        <f t="shared" si="161"/>
        <v>-4.2685411708466674E-3</v>
      </c>
      <c r="R450" s="10">
        <f t="shared" si="161"/>
        <v>-2.7787216687901782E-3</v>
      </c>
      <c r="S450" s="10">
        <f t="shared" si="161"/>
        <v>6.771861432528079E-3</v>
      </c>
      <c r="T450" s="10">
        <f t="shared" si="161"/>
        <v>1.96796475778779E-3</v>
      </c>
      <c r="U450" s="10">
        <f t="shared" si="161"/>
        <v>-4.2222504551047528E-3</v>
      </c>
    </row>
    <row r="451" spans="1:21" x14ac:dyDescent="0.15">
      <c r="A451" s="28">
        <v>42402</v>
      </c>
      <c r="B451" s="10">
        <f t="shared" si="120"/>
        <v>8.8063585844440611E-3</v>
      </c>
      <c r="C451" s="10">
        <f t="shared" si="120"/>
        <v>-1.127294533019429E-2</v>
      </c>
      <c r="D451" s="10">
        <f t="shared" si="120"/>
        <v>4.6226212219790397E-3</v>
      </c>
      <c r="E451" s="10">
        <f t="shared" ref="E451:I451" si="176">(E213-E214)/E214</f>
        <v>1.0473120459526582E-2</v>
      </c>
      <c r="F451" s="10">
        <f t="shared" si="176"/>
        <v>-9.0237188962107972E-4</v>
      </c>
      <c r="G451" s="10">
        <f t="shared" si="176"/>
        <v>1.2550104135357237E-2</v>
      </c>
      <c r="H451" s="10">
        <f t="shared" si="176"/>
        <v>3.3459839783585424E-2</v>
      </c>
      <c r="I451" s="10">
        <f t="shared" si="176"/>
        <v>2.288874569460702E-2</v>
      </c>
      <c r="M451" s="28">
        <v>42034</v>
      </c>
      <c r="N451" s="10">
        <f t="shared" si="161"/>
        <v>8.8114820458690263E-3</v>
      </c>
      <c r="O451" s="10">
        <f t="shared" si="161"/>
        <v>8.8386320838424355E-3</v>
      </c>
      <c r="P451" s="10">
        <f t="shared" si="161"/>
        <v>1.8389901971175516E-3</v>
      </c>
      <c r="Q451" s="10">
        <f t="shared" si="161"/>
        <v>9.7962657603760002E-3</v>
      </c>
      <c r="R451" s="10">
        <f t="shared" si="161"/>
        <v>4.6412487510655029E-3</v>
      </c>
      <c r="S451" s="10">
        <f t="shared" si="161"/>
        <v>2.0578557580255893E-3</v>
      </c>
      <c r="T451" s="10">
        <f t="shared" si="161"/>
        <v>1.5526538600015303E-2</v>
      </c>
      <c r="U451" s="10">
        <f t="shared" si="161"/>
        <v>1.4968822853420639E-2</v>
      </c>
    </row>
    <row r="452" spans="1:21" x14ac:dyDescent="0.15">
      <c r="A452" s="28">
        <v>42399</v>
      </c>
      <c r="B452" s="10">
        <f t="shared" ref="B452:I470" si="177">(B214-B215)/B215</f>
        <v>-1.7661990391033913E-2</v>
      </c>
      <c r="C452" s="10">
        <f t="shared" si="177"/>
        <v>-1.8034887611072501E-2</v>
      </c>
      <c r="D452" s="10">
        <f t="shared" si="177"/>
        <v>-1.7411181586155171E-2</v>
      </c>
      <c r="E452" s="10">
        <f t="shared" si="177"/>
        <v>-2.2003018857515159E-2</v>
      </c>
      <c r="F452" s="10">
        <f t="shared" si="177"/>
        <v>2.5791444277794774E-3</v>
      </c>
      <c r="G452" s="10">
        <f t="shared" si="177"/>
        <v>-2.6913171530581294E-2</v>
      </c>
      <c r="H452" s="10">
        <f t="shared" si="177"/>
        <v>2.5710579329089545E-2</v>
      </c>
      <c r="I452" s="10">
        <f t="shared" si="177"/>
        <v>1.5109249563763824E-2</v>
      </c>
      <c r="M452" s="28">
        <v>42033</v>
      </c>
      <c r="N452" s="10">
        <f t="shared" ref="N452:U452" si="178">(N214-N215)/N215</f>
        <v>1.5079738599870138E-2</v>
      </c>
      <c r="O452" s="10">
        <f t="shared" si="178"/>
        <v>1.5110875778266223E-2</v>
      </c>
      <c r="P452" s="10">
        <f t="shared" si="178"/>
        <v>1.2621378144910784E-2</v>
      </c>
      <c r="Q452" s="10">
        <f t="shared" si="178"/>
        <v>1.9576479619600306E-2</v>
      </c>
      <c r="R452" s="10">
        <f t="shared" si="178"/>
        <v>1.0042624689047474E-3</v>
      </c>
      <c r="S452" s="10">
        <f t="shared" si="178"/>
        <v>2.8723534749175949E-2</v>
      </c>
      <c r="T452" s="10">
        <f t="shared" si="178"/>
        <v>2.9109273211498848E-2</v>
      </c>
      <c r="U452" s="10">
        <f t="shared" si="178"/>
        <v>2.5437746625747135E-2</v>
      </c>
    </row>
    <row r="453" spans="1:21" x14ac:dyDescent="0.15">
      <c r="A453" s="28">
        <v>42398</v>
      </c>
      <c r="B453" s="10">
        <f t="shared" si="177"/>
        <v>2.4088124709202084E-3</v>
      </c>
      <c r="C453" s="10">
        <f t="shared" si="177"/>
        <v>-2.1897750190915406E-2</v>
      </c>
      <c r="D453" s="10">
        <f t="shared" si="177"/>
        <v>-4.7089475645337511E-3</v>
      </c>
      <c r="E453" s="10">
        <f t="shared" si="177"/>
        <v>-9.7670905125448564E-3</v>
      </c>
      <c r="F453" s="10">
        <f t="shared" si="177"/>
        <v>2.3453572556584665E-4</v>
      </c>
      <c r="G453" s="10">
        <f t="shared" si="177"/>
        <v>7.9878575214094791E-3</v>
      </c>
      <c r="H453" s="10">
        <f t="shared" si="177"/>
        <v>-2.0674545460406757E-2</v>
      </c>
      <c r="I453" s="10">
        <f t="shared" si="177"/>
        <v>-1.5858015965046161E-2</v>
      </c>
      <c r="M453" s="28">
        <v>42032</v>
      </c>
      <c r="N453" s="10">
        <f t="shared" ref="N453:U453" si="179">(N215-N216)/N216</f>
        <v>-1.4024606517021962E-3</v>
      </c>
      <c r="O453" s="10">
        <f t="shared" si="179"/>
        <v>-1.5715900469773956E-3</v>
      </c>
      <c r="P453" s="10">
        <f t="shared" si="179"/>
        <v>3.3216095018649234E-3</v>
      </c>
      <c r="Q453" s="10">
        <f t="shared" si="179"/>
        <v>-3.9936213246271896E-4</v>
      </c>
      <c r="R453" s="10">
        <f t="shared" si="179"/>
        <v>2.0134801458583452E-3</v>
      </c>
      <c r="S453" s="10">
        <f t="shared" si="179"/>
        <v>-1.0026029904464172E-2</v>
      </c>
      <c r="T453" s="10">
        <f t="shared" si="179"/>
        <v>-1.9392031348775981E-2</v>
      </c>
      <c r="U453" s="10">
        <f t="shared" si="179"/>
        <v>-9.4414573887275869E-3</v>
      </c>
    </row>
    <row r="454" spans="1:21" x14ac:dyDescent="0.15">
      <c r="A454" s="28">
        <v>42397</v>
      </c>
      <c r="B454" s="10">
        <f t="shared" si="177"/>
        <v>-6.6191663731369349E-4</v>
      </c>
      <c r="C454" s="10">
        <f t="shared" si="177"/>
        <v>-2.0495722604759958E-2</v>
      </c>
      <c r="D454" s="10">
        <f t="shared" si="177"/>
        <v>3.7681030990957087E-4</v>
      </c>
      <c r="E454" s="10">
        <f t="shared" si="177"/>
        <v>2.6366028873563425E-3</v>
      </c>
      <c r="F454" s="10">
        <f t="shared" si="177"/>
        <v>2.8222276078329858E-3</v>
      </c>
      <c r="G454" s="10">
        <f t="shared" si="177"/>
        <v>1.0043327416032798E-3</v>
      </c>
      <c r="H454" s="10">
        <f t="shared" si="177"/>
        <v>9.3262427218719478E-3</v>
      </c>
      <c r="I454" s="10">
        <f t="shared" si="177"/>
        <v>3.5616994809749016E-3</v>
      </c>
      <c r="M454" s="28">
        <v>42031</v>
      </c>
      <c r="N454" s="10">
        <f t="shared" ref="N454:U454" si="180">(N216-N217)/N217</f>
        <v>-7.3276958230776134E-3</v>
      </c>
      <c r="O454" s="10">
        <f t="shared" si="180"/>
        <v>-7.0224669823969414E-3</v>
      </c>
      <c r="P454" s="10">
        <f t="shared" si="180"/>
        <v>-7.2135502322256892E-3</v>
      </c>
      <c r="Q454" s="10">
        <f t="shared" si="180"/>
        <v>-1.0276667474757114E-2</v>
      </c>
      <c r="R454" s="10">
        <f t="shared" si="180"/>
        <v>3.7740995614910189E-4</v>
      </c>
      <c r="S454" s="10">
        <f t="shared" si="180"/>
        <v>-1.2474163746367959E-2</v>
      </c>
      <c r="T454" s="10">
        <f t="shared" si="180"/>
        <v>-1.3618845939119616E-2</v>
      </c>
      <c r="U454" s="10">
        <f t="shared" si="180"/>
        <v>-1.2352410161409342E-2</v>
      </c>
    </row>
    <row r="455" spans="1:21" x14ac:dyDescent="0.15">
      <c r="A455" s="28">
        <v>42396</v>
      </c>
      <c r="B455" s="10">
        <f t="shared" si="177"/>
        <v>9.6608948474928933E-3</v>
      </c>
      <c r="C455" s="10">
        <f t="shared" si="177"/>
        <v>3.5759924135895697E-4</v>
      </c>
      <c r="D455" s="10">
        <f t="shared" si="177"/>
        <v>8.5520113741254008E-3</v>
      </c>
      <c r="E455" s="10">
        <f t="shared" si="177"/>
        <v>9.5057363097298241E-3</v>
      </c>
      <c r="F455" s="10">
        <f t="shared" si="177"/>
        <v>-1.7608043611826568E-3</v>
      </c>
      <c r="G455" s="10">
        <f t="shared" si="177"/>
        <v>1.9012003474090194E-2</v>
      </c>
      <c r="H455" s="10">
        <f t="shared" si="177"/>
        <v>-3.8323971866044675E-3</v>
      </c>
      <c r="I455" s="10">
        <f t="shared" si="177"/>
        <v>1.6255863889573872E-3</v>
      </c>
      <c r="M455" s="28">
        <v>42028</v>
      </c>
      <c r="N455" s="10">
        <f t="shared" ref="N455:U455" si="181">(N217-N218)/N218</f>
        <v>9.3935801384297957E-3</v>
      </c>
      <c r="O455" s="10">
        <f t="shared" si="181"/>
        <v>9.133896804396472E-3</v>
      </c>
      <c r="P455" s="10">
        <f t="shared" si="181"/>
        <v>1.2309709952940593E-2</v>
      </c>
      <c r="Q455" s="10">
        <f t="shared" si="181"/>
        <v>1.0383373956170732E-2</v>
      </c>
      <c r="R455" s="10">
        <f t="shared" si="181"/>
        <v>-1.1314501840311143E-3</v>
      </c>
      <c r="S455" s="10">
        <f t="shared" si="181"/>
        <v>1.5508000767847417E-2</v>
      </c>
      <c r="T455" s="10">
        <f t="shared" si="181"/>
        <v>2.1412892591103308E-2</v>
      </c>
      <c r="U455" s="10">
        <f t="shared" si="181"/>
        <v>1.1948576256468146E-2</v>
      </c>
    </row>
    <row r="456" spans="1:21" x14ac:dyDescent="0.15">
      <c r="A456" s="28">
        <v>42395</v>
      </c>
      <c r="B456" s="10">
        <f t="shared" si="177"/>
        <v>-1.5021758421977503E-2</v>
      </c>
      <c r="C456" s="10">
        <f t="shared" si="177"/>
        <v>-1.0147504424778724E-2</v>
      </c>
      <c r="D456" s="10">
        <f t="shared" si="177"/>
        <v>-2.2659830724206704E-2</v>
      </c>
      <c r="E456" s="10">
        <f t="shared" si="177"/>
        <v>-3.3443601715976032E-2</v>
      </c>
      <c r="F456" s="10">
        <f t="shared" si="177"/>
        <v>3.2974831239659997E-3</v>
      </c>
      <c r="G456" s="10">
        <f t="shared" si="177"/>
        <v>-2.3860686196243146E-2</v>
      </c>
      <c r="H456" s="10">
        <f t="shared" si="177"/>
        <v>2.0019003875758796E-2</v>
      </c>
      <c r="I456" s="10">
        <f t="shared" si="177"/>
        <v>1.5359893459221117E-2</v>
      </c>
      <c r="M456" s="28">
        <v>42027</v>
      </c>
      <c r="N456" s="10">
        <f t="shared" ref="N456:U456" si="182">(N218-N219)/N219</f>
        <v>2.0752786349659937E-3</v>
      </c>
      <c r="O456" s="10">
        <f t="shared" si="182"/>
        <v>2.2096250815928638E-3</v>
      </c>
      <c r="P456" s="10">
        <f t="shared" si="182"/>
        <v>3.1394683284811566E-3</v>
      </c>
      <c r="Q456" s="10">
        <f t="shared" si="182"/>
        <v>8.0514680343319201E-3</v>
      </c>
      <c r="R456" s="10">
        <f t="shared" si="182"/>
        <v>2.1417507115302917E-3</v>
      </c>
      <c r="S456" s="10">
        <f t="shared" si="182"/>
        <v>1.0272468964926168E-2</v>
      </c>
      <c r="T456" s="10">
        <f t="shared" si="182"/>
        <v>2.025204543278317E-2</v>
      </c>
      <c r="U456" s="10">
        <f t="shared" si="182"/>
        <v>6.4754846335958191E-3</v>
      </c>
    </row>
    <row r="457" spans="1:21" x14ac:dyDescent="0.15">
      <c r="A457" s="28">
        <v>42392</v>
      </c>
      <c r="B457" s="10">
        <f t="shared" si="177"/>
        <v>-9.4850165366293301E-3</v>
      </c>
      <c r="C457" s="10">
        <f t="shared" si="177"/>
        <v>3.5409584095736333E-4</v>
      </c>
      <c r="D457" s="10">
        <f t="shared" si="177"/>
        <v>-5.357543245101605E-3</v>
      </c>
      <c r="E457" s="10">
        <f t="shared" si="177"/>
        <v>-8.3819470204904122E-3</v>
      </c>
      <c r="F457" s="10">
        <f t="shared" si="177"/>
        <v>1.5334970853740605E-3</v>
      </c>
      <c r="G457" s="10">
        <f t="shared" si="177"/>
        <v>-5.1602340692058412E-3</v>
      </c>
      <c r="H457" s="10">
        <f t="shared" si="177"/>
        <v>-2.7867404300120063E-2</v>
      </c>
      <c r="I457" s="10">
        <f t="shared" si="177"/>
        <v>-2.0655564968317903E-2</v>
      </c>
      <c r="M457" s="28">
        <v>42026</v>
      </c>
      <c r="N457" s="10">
        <f t="shared" ref="N457:U457" si="183">(N219-N220)/N220</f>
        <v>1.038839913392551E-3</v>
      </c>
      <c r="O457" s="10">
        <f t="shared" si="183"/>
        <v>9.4786342000266889E-4</v>
      </c>
      <c r="P457" s="10">
        <f t="shared" si="183"/>
        <v>5.0482648138292533E-3</v>
      </c>
      <c r="Q457" s="10">
        <f t="shared" si="183"/>
        <v>9.3458626430589602E-3</v>
      </c>
      <c r="R457" s="10">
        <f t="shared" si="183"/>
        <v>1.0092120629332014E-3</v>
      </c>
      <c r="S457" s="10">
        <f t="shared" si="183"/>
        <v>2.3585426743193238E-3</v>
      </c>
      <c r="T457" s="10">
        <f t="shared" si="183"/>
        <v>7.9801627796418522E-4</v>
      </c>
      <c r="U457" s="10">
        <f t="shared" si="183"/>
        <v>1.2967400800405187E-3</v>
      </c>
    </row>
    <row r="458" spans="1:21" x14ac:dyDescent="0.15">
      <c r="A458" s="28">
        <v>42391</v>
      </c>
      <c r="B458" s="10">
        <f t="shared" si="177"/>
        <v>1.1277087744759468E-3</v>
      </c>
      <c r="C458" s="10">
        <f t="shared" si="177"/>
        <v>-8.1947672253517307E-3</v>
      </c>
      <c r="D458" s="10">
        <f t="shared" si="177"/>
        <v>-3.6811446245650511E-3</v>
      </c>
      <c r="E458" s="10">
        <f t="shared" si="177"/>
        <v>-8.3123099753709528E-3</v>
      </c>
      <c r="F458" s="10">
        <f t="shared" si="177"/>
        <v>1.7724678011232519E-3</v>
      </c>
      <c r="G458" s="10">
        <f t="shared" si="177"/>
        <v>4.9552094870525427E-3</v>
      </c>
      <c r="H458" s="10">
        <f t="shared" si="177"/>
        <v>-9.3543617887658411E-3</v>
      </c>
      <c r="I458" s="10">
        <f t="shared" si="177"/>
        <v>-8.41533050831458E-3</v>
      </c>
      <c r="M458" s="28">
        <v>42025</v>
      </c>
      <c r="N458" s="10">
        <f t="shared" ref="N458:U458" si="184">(N220-N221)/N221</f>
        <v>-1.3684618327829025E-2</v>
      </c>
      <c r="O458" s="10">
        <f t="shared" si="184"/>
        <v>-1.3404084608666711E-2</v>
      </c>
      <c r="P458" s="10">
        <f t="shared" si="184"/>
        <v>-1.6142378490414708E-2</v>
      </c>
      <c r="Q458" s="10">
        <f t="shared" si="184"/>
        <v>-1.5600042784243632E-2</v>
      </c>
      <c r="R458" s="10">
        <f t="shared" si="184"/>
        <v>1.7689701982718309E-3</v>
      </c>
      <c r="S458" s="10">
        <f t="shared" si="184"/>
        <v>-1.6463981125092494E-2</v>
      </c>
      <c r="T458" s="10">
        <f t="shared" si="184"/>
        <v>-2.4899096009782302E-2</v>
      </c>
      <c r="U458" s="10">
        <f t="shared" si="184"/>
        <v>-2.003026627397457E-2</v>
      </c>
    </row>
    <row r="459" spans="1:21" x14ac:dyDescent="0.15">
      <c r="A459" s="28">
        <v>42390</v>
      </c>
      <c r="B459" s="10">
        <f t="shared" si="177"/>
        <v>5.938111452780155E-4</v>
      </c>
      <c r="C459" s="10">
        <f t="shared" si="177"/>
        <v>1.0289709865533687E-2</v>
      </c>
      <c r="D459" s="10">
        <f t="shared" si="177"/>
        <v>3.1389154258172898E-3</v>
      </c>
      <c r="E459" s="10">
        <f t="shared" si="177"/>
        <v>5.4505704682017665E-3</v>
      </c>
      <c r="F459" s="10">
        <f t="shared" si="177"/>
        <v>8.2787666314649156E-4</v>
      </c>
      <c r="G459" s="10">
        <f t="shared" si="177"/>
        <v>4.127361032528953E-3</v>
      </c>
      <c r="H459" s="10">
        <f t="shared" si="177"/>
        <v>3.5490252407131204E-3</v>
      </c>
      <c r="I459" s="10">
        <f t="shared" si="177"/>
        <v>3.2162301340259544E-3</v>
      </c>
      <c r="M459" s="28">
        <v>42021</v>
      </c>
      <c r="N459" s="10">
        <f t="shared" ref="N459:U459" si="185">(N221-N222)/N222</f>
        <v>1.2972537679208888E-2</v>
      </c>
      <c r="O459" s="10">
        <f t="shared" si="185"/>
        <v>1.2786261736132473E-2</v>
      </c>
      <c r="P459" s="10">
        <f t="shared" si="185"/>
        <v>1.0033478767199965E-2</v>
      </c>
      <c r="Q459" s="10">
        <f t="shared" si="185"/>
        <v>4.4195835017631644E-3</v>
      </c>
      <c r="R459" s="10">
        <f t="shared" si="185"/>
        <v>-7.5771651931722179E-4</v>
      </c>
      <c r="S459" s="10">
        <f t="shared" si="185"/>
        <v>1.4871365448758448E-2</v>
      </c>
      <c r="T459" s="10">
        <f t="shared" si="185"/>
        <v>1.1650012373130837E-2</v>
      </c>
      <c r="U459" s="10">
        <f t="shared" si="185"/>
        <v>9.9002676723000341E-3</v>
      </c>
    </row>
    <row r="460" spans="1:21" x14ac:dyDescent="0.15">
      <c r="A460" s="28">
        <v>42389</v>
      </c>
      <c r="B460" s="10">
        <f t="shared" si="177"/>
        <v>-2.1331612226604948E-3</v>
      </c>
      <c r="C460" s="10">
        <f t="shared" si="177"/>
        <v>-1.3994134110787128E-2</v>
      </c>
      <c r="D460" s="10">
        <f t="shared" si="177"/>
        <v>-1.131804181233018E-2</v>
      </c>
      <c r="E460" s="10">
        <f t="shared" si="177"/>
        <v>-2.3767244532315344E-2</v>
      </c>
      <c r="F460" s="10">
        <f t="shared" si="177"/>
        <v>2.4897167006396638E-3</v>
      </c>
      <c r="G460" s="10">
        <f t="shared" si="177"/>
        <v>-1.4636094937615582E-3</v>
      </c>
      <c r="H460" s="10">
        <f t="shared" si="177"/>
        <v>4.2537407945194717E-3</v>
      </c>
      <c r="I460" s="10">
        <f t="shared" si="177"/>
        <v>2.6423531997988269E-3</v>
      </c>
      <c r="M460" s="28">
        <v>42020</v>
      </c>
      <c r="N460" s="10">
        <f t="shared" ref="N460:U460" si="186">(N222-N223)/N223</f>
        <v>8.0704573116304988E-3</v>
      </c>
      <c r="O460" s="10">
        <f t="shared" si="186"/>
        <v>7.9553728031023646E-3</v>
      </c>
      <c r="P460" s="10">
        <f t="shared" si="186"/>
        <v>3.1454592978054315E-3</v>
      </c>
      <c r="Q460" s="10">
        <f t="shared" si="186"/>
        <v>4.0337279938233682E-3</v>
      </c>
      <c r="R460" s="10">
        <f t="shared" si="186"/>
        <v>-1.1350861576315411E-3</v>
      </c>
      <c r="S460" s="10">
        <f t="shared" si="186"/>
        <v>7.637168682282868E-3</v>
      </c>
      <c r="T460" s="10">
        <f t="shared" si="186"/>
        <v>8.0940451912243083E-3</v>
      </c>
      <c r="U460" s="10">
        <f t="shared" si="186"/>
        <v>7.8842561806456418E-3</v>
      </c>
    </row>
    <row r="461" spans="1:21" x14ac:dyDescent="0.15">
      <c r="A461" s="28">
        <v>42385</v>
      </c>
      <c r="B461" s="10">
        <f t="shared" si="177"/>
        <v>2.4948981199553206E-3</v>
      </c>
      <c r="C461" s="10">
        <f t="shared" si="177"/>
        <v>-1.2551773954480597E-2</v>
      </c>
      <c r="D461" s="10">
        <f t="shared" si="177"/>
        <v>2.9293283298796979E-3</v>
      </c>
      <c r="E461" s="10">
        <f t="shared" si="177"/>
        <v>5.3494902004215606E-3</v>
      </c>
      <c r="F461" s="10">
        <f t="shared" si="177"/>
        <v>-1.1872826645560189E-4</v>
      </c>
      <c r="G461" s="10">
        <f t="shared" si="177"/>
        <v>5.9278459121423887E-3</v>
      </c>
      <c r="H461" s="10">
        <f t="shared" si="177"/>
        <v>2.4203817985872025E-3</v>
      </c>
      <c r="I461" s="10">
        <f t="shared" si="177"/>
        <v>-4.4764913669627067E-4</v>
      </c>
      <c r="M461" s="28">
        <v>42019</v>
      </c>
      <c r="N461" s="10">
        <f t="shared" ref="N461:U461" si="187">(N223-N224)/N224</f>
        <v>2.8478245378709558E-3</v>
      </c>
      <c r="O461" s="10">
        <f t="shared" si="187"/>
        <v>2.8722421209330484E-3</v>
      </c>
      <c r="P461" s="10">
        <f t="shared" si="187"/>
        <v>5.0578625971276657E-3</v>
      </c>
      <c r="Q461" s="10">
        <f t="shared" si="187"/>
        <v>9.7760797618019427E-3</v>
      </c>
      <c r="R461" s="10">
        <f t="shared" si="187"/>
        <v>3.7877014644120319E-4</v>
      </c>
      <c r="S461" s="10">
        <f t="shared" si="187"/>
        <v>1.0424814627464306E-3</v>
      </c>
      <c r="T461" s="10">
        <f t="shared" si="187"/>
        <v>-2.8486057981787919E-3</v>
      </c>
      <c r="U461" s="10">
        <f t="shared" si="187"/>
        <v>-1.8470208934260674E-4</v>
      </c>
    </row>
    <row r="462" spans="1:21" x14ac:dyDescent="0.15">
      <c r="A462" s="28">
        <v>42384</v>
      </c>
      <c r="B462" s="10">
        <f t="shared" si="177"/>
        <v>8.5674455906714891E-3</v>
      </c>
      <c r="C462" s="10">
        <f t="shared" si="177"/>
        <v>2.8871695524734751E-3</v>
      </c>
      <c r="D462" s="10">
        <f t="shared" si="177"/>
        <v>5.8931827943847648E-3</v>
      </c>
      <c r="E462" s="10">
        <f t="shared" si="177"/>
        <v>4.6578460506312216E-3</v>
      </c>
      <c r="F462" s="10">
        <f t="shared" si="177"/>
        <v>-5.9229798070798529E-4</v>
      </c>
      <c r="G462" s="10">
        <f t="shared" si="177"/>
        <v>1.3707383124650391E-2</v>
      </c>
      <c r="H462" s="10">
        <f t="shared" si="177"/>
        <v>4.8639483868844931E-3</v>
      </c>
      <c r="I462" s="10">
        <f t="shared" si="177"/>
        <v>4.9487572739752052E-3</v>
      </c>
      <c r="M462" s="28">
        <v>42018</v>
      </c>
      <c r="N462" s="10">
        <f t="shared" ref="N462:U462" si="188">(N224-N225)/N225</f>
        <v>1.0909007255840012E-2</v>
      </c>
      <c r="O462" s="10">
        <f t="shared" si="188"/>
        <v>1.0969421143678602E-2</v>
      </c>
      <c r="P462" s="10">
        <f t="shared" si="188"/>
        <v>6.1492564879483966E-3</v>
      </c>
      <c r="Q462" s="10">
        <f t="shared" si="188"/>
        <v>6.9729056291763939E-3</v>
      </c>
      <c r="R462" s="10">
        <f t="shared" si="188"/>
        <v>1.2597249668452681E-4</v>
      </c>
      <c r="S462" s="10">
        <f t="shared" si="188"/>
        <v>1.4751634988527019E-2</v>
      </c>
      <c r="T462" s="10">
        <f t="shared" si="188"/>
        <v>1.5100341396763863E-2</v>
      </c>
      <c r="U462" s="10">
        <f t="shared" si="188"/>
        <v>1.9526585520949102E-2</v>
      </c>
    </row>
    <row r="463" spans="1:21" x14ac:dyDescent="0.15">
      <c r="A463" s="28">
        <v>42383</v>
      </c>
      <c r="B463" s="10">
        <f t="shared" si="177"/>
        <v>2.4625495425389062E-3</v>
      </c>
      <c r="C463" s="10">
        <f t="shared" si="177"/>
        <v>1.0620868347338847E-2</v>
      </c>
      <c r="D463" s="10">
        <f t="shared" si="177"/>
        <v>-2.3883862955971324E-3</v>
      </c>
      <c r="E463" s="10">
        <f t="shared" si="177"/>
        <v>-6.0541643625434995E-3</v>
      </c>
      <c r="F463" s="10">
        <f t="shared" si="177"/>
        <v>1.542582858759717E-3</v>
      </c>
      <c r="G463" s="10">
        <f t="shared" si="177"/>
        <v>8.2544011551019373E-4</v>
      </c>
      <c r="H463" s="10">
        <f t="shared" si="177"/>
        <v>1.041412579320908E-2</v>
      </c>
      <c r="I463" s="10">
        <f t="shared" si="177"/>
        <v>9.5834767840387892E-3</v>
      </c>
      <c r="M463" s="28">
        <v>42017</v>
      </c>
      <c r="N463" s="10">
        <f t="shared" ref="N463:U463" si="189">(N225-N226)/N226</f>
        <v>-6.3232659453433338E-3</v>
      </c>
      <c r="O463" s="10">
        <f t="shared" si="189"/>
        <v>-6.0926696564748348E-3</v>
      </c>
      <c r="P463" s="10">
        <f t="shared" si="189"/>
        <v>-6.5304724890136549E-3</v>
      </c>
      <c r="Q463" s="10">
        <f t="shared" si="189"/>
        <v>-6.5201117883428999E-3</v>
      </c>
      <c r="R463" s="10">
        <f t="shared" si="189"/>
        <v>-8.8232588384250655E-4</v>
      </c>
      <c r="S463" s="10">
        <f t="shared" si="189"/>
        <v>-9.8923222126979724E-3</v>
      </c>
      <c r="T463" s="10">
        <f t="shared" si="189"/>
        <v>-1.3001390963498336E-2</v>
      </c>
      <c r="U463" s="10">
        <f t="shared" si="189"/>
        <v>-8.8367600723250912E-3</v>
      </c>
    </row>
    <row r="464" spans="1:21" x14ac:dyDescent="0.15">
      <c r="A464" s="28">
        <v>42382</v>
      </c>
      <c r="B464" s="10">
        <f t="shared" si="177"/>
        <v>-5.4028407365141042E-4</v>
      </c>
      <c r="C464" s="10">
        <f t="shared" si="177"/>
        <v>-5.571076807285128E-3</v>
      </c>
      <c r="D464" s="10">
        <f t="shared" si="177"/>
        <v>-1.8368253779036791E-4</v>
      </c>
      <c r="E464" s="10">
        <f t="shared" si="177"/>
        <v>-4.960935224231037E-3</v>
      </c>
      <c r="F464" s="10">
        <f t="shared" si="177"/>
        <v>1.4257839537312506E-3</v>
      </c>
      <c r="G464" s="10">
        <f t="shared" si="177"/>
        <v>-5.3174987324245589E-3</v>
      </c>
      <c r="H464" s="10">
        <f t="shared" si="177"/>
        <v>-5.8165706179019918E-3</v>
      </c>
      <c r="I464" s="10">
        <f t="shared" si="177"/>
        <v>4.0890703662614333E-4</v>
      </c>
      <c r="M464" s="28">
        <v>42014</v>
      </c>
      <c r="N464" s="10">
        <f t="shared" ref="N464:U464" si="190">(N226-N227)/N227</f>
        <v>2.2578828315877408E-4</v>
      </c>
      <c r="O464" s="10">
        <f t="shared" si="190"/>
        <v>0</v>
      </c>
      <c r="P464" s="10">
        <f t="shared" si="190"/>
        <v>-4.8217927192942779E-3</v>
      </c>
      <c r="Q464" s="10">
        <f t="shared" si="190"/>
        <v>-6.0752666070842442E-3</v>
      </c>
      <c r="R464" s="10">
        <f t="shared" si="190"/>
        <v>2.0210594431086834E-3</v>
      </c>
      <c r="S464" s="10">
        <f t="shared" si="190"/>
        <v>-5.8159327877042519E-4</v>
      </c>
      <c r="T464" s="10">
        <f t="shared" si="190"/>
        <v>-4.7537807317282521E-4</v>
      </c>
      <c r="U464" s="10">
        <f t="shared" si="190"/>
        <v>-3.6583123511758422E-3</v>
      </c>
    </row>
    <row r="465" spans="1:21" x14ac:dyDescent="0.15">
      <c r="A465" s="28">
        <v>42381</v>
      </c>
      <c r="B465" s="10">
        <f t="shared" si="177"/>
        <v>6.8294392595793854E-3</v>
      </c>
      <c r="C465" s="10">
        <f t="shared" si="177"/>
        <v>4.8986005341404458E-3</v>
      </c>
      <c r="D465" s="10">
        <f t="shared" si="177"/>
        <v>7.7748537350577985E-3</v>
      </c>
      <c r="E465" s="10">
        <f t="shared" si="177"/>
        <v>1.2921682984626674E-2</v>
      </c>
      <c r="F465" s="10">
        <f t="shared" si="177"/>
        <v>-5.9380167358697052E-4</v>
      </c>
      <c r="G465" s="10">
        <f t="shared" si="177"/>
        <v>1.3392440844716143E-2</v>
      </c>
      <c r="H465" s="10">
        <f t="shared" si="177"/>
        <v>-1.858035887760513E-3</v>
      </c>
      <c r="I465" s="10">
        <f t="shared" si="177"/>
        <v>-3.9375204423703139E-3</v>
      </c>
      <c r="M465" s="28">
        <v>42013</v>
      </c>
      <c r="N465" s="10">
        <f t="shared" ref="N465:U465" si="191">(N227-N228)/N228</f>
        <v>4.9183319559635008E-3</v>
      </c>
      <c r="O465" s="10">
        <f t="shared" si="191"/>
        <v>4.5096423106223953E-3</v>
      </c>
      <c r="P465" s="10">
        <f t="shared" si="191"/>
        <v>3.3655392940358888E-3</v>
      </c>
      <c r="Q465" s="10">
        <f t="shared" si="191"/>
        <v>6.9330922554900216E-3</v>
      </c>
      <c r="R465" s="10">
        <f t="shared" si="191"/>
        <v>-2.0169830005687941E-3</v>
      </c>
      <c r="S465" s="10">
        <f t="shared" si="191"/>
        <v>4.6742856010567697E-3</v>
      </c>
      <c r="T465" s="10">
        <f t="shared" si="191"/>
        <v>6.8612342586782341E-3</v>
      </c>
      <c r="U465" s="10">
        <f t="shared" si="191"/>
        <v>2.8602672999433029E-3</v>
      </c>
    </row>
    <row r="466" spans="1:21" x14ac:dyDescent="0.15">
      <c r="A466" s="28">
        <v>42378</v>
      </c>
      <c r="B466" s="10">
        <f t="shared" si="177"/>
        <v>-2.8925518788203105E-3</v>
      </c>
      <c r="C466" s="10">
        <f t="shared" si="177"/>
        <v>-7.9833622584751449E-3</v>
      </c>
      <c r="D466" s="10">
        <f t="shared" si="177"/>
        <v>-2.2164417747459132E-3</v>
      </c>
      <c r="E466" s="10">
        <f t="shared" si="177"/>
        <v>3.9639367710012259E-3</v>
      </c>
      <c r="F466" s="10">
        <f t="shared" si="177"/>
        <v>1.6653188018292944E-3</v>
      </c>
      <c r="G466" s="10">
        <f t="shared" si="177"/>
        <v>-2.1743987246849584E-3</v>
      </c>
      <c r="H466" s="10">
        <f t="shared" si="177"/>
        <v>1.5087294591424749E-2</v>
      </c>
      <c r="I466" s="10">
        <f t="shared" si="177"/>
        <v>1.1536919521226104E-2</v>
      </c>
      <c r="M466" s="28">
        <v>42012</v>
      </c>
      <c r="N466" s="10">
        <f t="shared" ref="N466:U466" si="192">(N228-N229)/N229</f>
        <v>4.7134912169063811E-3</v>
      </c>
      <c r="O466" s="10">
        <f t="shared" si="192"/>
        <v>5.3432001391713725E-3</v>
      </c>
      <c r="P466" s="10">
        <f t="shared" si="192"/>
        <v>1.3429997979109685E-2</v>
      </c>
      <c r="Q466" s="10">
        <f t="shared" si="192"/>
        <v>1.5741594938335438E-2</v>
      </c>
      <c r="R466" s="10">
        <f t="shared" si="192"/>
        <v>1.3881984032922381E-3</v>
      </c>
      <c r="S466" s="10">
        <f t="shared" si="192"/>
        <v>1.2482371970464385E-2</v>
      </c>
      <c r="T466" s="10">
        <f t="shared" si="192"/>
        <v>1.3257960063357709E-2</v>
      </c>
      <c r="U466" s="10">
        <f t="shared" si="192"/>
        <v>8.1495054647060926E-3</v>
      </c>
    </row>
    <row r="467" spans="1:21" x14ac:dyDescent="0.15">
      <c r="A467" s="28">
        <v>42377</v>
      </c>
      <c r="B467" s="10">
        <f t="shared" si="177"/>
        <v>6.2457461245451536E-3</v>
      </c>
      <c r="C467" s="10">
        <f t="shared" si="177"/>
        <v>-1.4593535681148389E-2</v>
      </c>
      <c r="D467" s="10">
        <f t="shared" si="177"/>
        <v>4.4527161050230786E-3</v>
      </c>
      <c r="E467" s="10">
        <f t="shared" si="177"/>
        <v>6.8941284843576454E-3</v>
      </c>
      <c r="F467" s="10">
        <f t="shared" si="177"/>
        <v>1.1908883238101126E-3</v>
      </c>
      <c r="G467" s="10">
        <f t="shared" si="177"/>
        <v>1.123456159485439E-2</v>
      </c>
      <c r="H467" s="10">
        <f t="shared" si="177"/>
        <v>-3.0551925041445447E-3</v>
      </c>
      <c r="I467" s="10">
        <f t="shared" si="177"/>
        <v>-2.5572993490099848E-3</v>
      </c>
      <c r="M467" s="28">
        <v>42011</v>
      </c>
      <c r="N467" s="10">
        <f t="shared" ref="N467:U467" si="193">(N229-N230)/N230</f>
        <v>1.0291706431547107E-2</v>
      </c>
      <c r="O467" s="10">
        <f t="shared" si="193"/>
        <v>1.0305870807152151E-2</v>
      </c>
      <c r="P467" s="10">
        <f t="shared" si="193"/>
        <v>6.2206414511003939E-3</v>
      </c>
      <c r="Q467" s="10">
        <f t="shared" si="193"/>
        <v>4.9957204500209289E-3</v>
      </c>
      <c r="R467" s="10">
        <f t="shared" si="193"/>
        <v>-1.2603730784224926E-3</v>
      </c>
      <c r="S467" s="10">
        <f t="shared" si="193"/>
        <v>9.6158564457644764E-3</v>
      </c>
      <c r="T467" s="10">
        <f t="shared" si="193"/>
        <v>8.4785859725284556E-3</v>
      </c>
      <c r="U467" s="10">
        <f t="shared" si="193"/>
        <v>9.0455004662667836E-3</v>
      </c>
    </row>
    <row r="468" spans="1:21" x14ac:dyDescent="0.15">
      <c r="A468" s="28">
        <v>42376</v>
      </c>
      <c r="B468" s="11">
        <f t="shared" si="177"/>
        <v>4.9360554141256695E-3</v>
      </c>
      <c r="C468" s="11">
        <f t="shared" si="177"/>
        <v>-1.1402188652505905E-4</v>
      </c>
      <c r="D468" s="11">
        <f t="shared" si="177"/>
        <v>2.4176836679578044E-3</v>
      </c>
      <c r="E468" s="11">
        <f t="shared" si="177"/>
        <v>4.7392807905787468E-3</v>
      </c>
      <c r="F468" s="11">
        <f t="shared" si="177"/>
        <v>-1.5458962766114871E-3</v>
      </c>
      <c r="G468" s="11">
        <f t="shared" si="177"/>
        <v>1.0544971387781201E-2</v>
      </c>
      <c r="H468" s="11">
        <f t="shared" si="177"/>
        <v>6.7431230291843764E-3</v>
      </c>
      <c r="I468" s="11">
        <f t="shared" si="177"/>
        <v>8.4734851372615834E-3</v>
      </c>
      <c r="M468" s="28">
        <v>42010</v>
      </c>
      <c r="N468" s="11">
        <f t="shared" ref="N468:U468" si="194">(N230-N231)/N231</f>
        <v>1.0085442718643733E-2</v>
      </c>
      <c r="O468" s="11">
        <f t="shared" si="194"/>
        <v>8.9124449232806102E-3</v>
      </c>
      <c r="P468" s="11">
        <f t="shared" si="194"/>
        <v>3.2276087604769725E-3</v>
      </c>
      <c r="Q468" s="11">
        <f t="shared" si="194"/>
        <v>1.2506544814643416E-3</v>
      </c>
      <c r="R468" s="11">
        <f t="shared" si="194"/>
        <v>-1.5107414074726337E-3</v>
      </c>
      <c r="S468" s="11">
        <f t="shared" si="194"/>
        <v>1.1172955994921614E-2</v>
      </c>
      <c r="T468" s="11">
        <f t="shared" si="194"/>
        <v>2.0635869909392021E-2</v>
      </c>
      <c r="U468" s="11">
        <f t="shared" si="194"/>
        <v>1.1905513881308328E-2</v>
      </c>
    </row>
    <row r="469" spans="1:21" x14ac:dyDescent="0.15">
      <c r="A469" s="28">
        <v>42375</v>
      </c>
      <c r="B469" s="10">
        <f t="shared" si="177"/>
        <v>-2.3710590328136875E-3</v>
      </c>
      <c r="C469" s="10">
        <f t="shared" si="177"/>
        <v>-3.747893114779422E-3</v>
      </c>
      <c r="D469" s="10">
        <f t="shared" si="177"/>
        <v>-1.4855603018286271E-3</v>
      </c>
      <c r="E469" s="10">
        <f t="shared" si="177"/>
        <v>-7.2864232804941169E-4</v>
      </c>
      <c r="F469" s="10">
        <f t="shared" si="177"/>
        <v>-8.3143370037909231E-4</v>
      </c>
      <c r="G469" s="10">
        <f t="shared" si="177"/>
        <v>-1.2112968350512941E-4</v>
      </c>
      <c r="H469" s="10">
        <f t="shared" si="177"/>
        <v>7.5088829297067722E-3</v>
      </c>
      <c r="I469" s="10">
        <f t="shared" si="177"/>
        <v>7.5163798569940262E-3</v>
      </c>
      <c r="M469" s="28">
        <v>42007</v>
      </c>
      <c r="N469" s="10">
        <f t="shared" ref="N469:U469" si="195">(N231-N232)/N232</f>
        <v>3.3100835964354057E-2</v>
      </c>
      <c r="O469" s="10">
        <f t="shared" si="195"/>
        <v>3.4312043549818365E-2</v>
      </c>
      <c r="P469" s="10">
        <f t="shared" si="195"/>
        <v>3.0834318174076454E-2</v>
      </c>
      <c r="Q469" s="10">
        <f t="shared" si="195"/>
        <v>3.1827911115750063E-2</v>
      </c>
      <c r="R469" s="10">
        <f t="shared" si="195"/>
        <v>-3.012275907435023E-3</v>
      </c>
      <c r="S469" s="10">
        <f t="shared" si="195"/>
        <v>4.3483669147365324E-2</v>
      </c>
      <c r="T469" s="10">
        <f t="shared" si="195"/>
        <v>5.1075691410083085E-2</v>
      </c>
      <c r="U469" s="10">
        <f t="shared" si="195"/>
        <v>4.278452704186049E-2</v>
      </c>
    </row>
    <row r="470" spans="1:21" ht="14" thickBot="1" x14ac:dyDescent="0.2">
      <c r="A470" s="28">
        <v>42374</v>
      </c>
      <c r="B470" s="10">
        <f t="shared" si="177"/>
        <v>3.4162100135977157E-3</v>
      </c>
      <c r="C470" s="10">
        <f t="shared" si="177"/>
        <v>5.3665333325752899E-3</v>
      </c>
      <c r="D470" s="10">
        <f t="shared" si="177"/>
        <v>1.8603672083191579E-3</v>
      </c>
      <c r="E470" s="10">
        <f t="shared" si="177"/>
        <v>-3.9911917772331475E-3</v>
      </c>
      <c r="F470" s="10">
        <f t="shared" si="177"/>
        <v>-1.1866489113727947E-3</v>
      </c>
      <c r="G470" s="10">
        <f t="shared" si="177"/>
        <v>3.3235732599427772E-3</v>
      </c>
      <c r="H470" s="10">
        <f t="shared" si="177"/>
        <v>8.1712797423381858E-3</v>
      </c>
      <c r="I470" s="10">
        <f t="shared" si="177"/>
        <v>-1.3920854687941468E-4</v>
      </c>
      <c r="M470" s="28">
        <v>42006</v>
      </c>
      <c r="N470" s="10">
        <f t="shared" ref="N470:U470" si="196">(N232-N233)/N233</f>
        <v>-2.3173909604933086E-2</v>
      </c>
      <c r="O470" s="10">
        <f t="shared" si="196"/>
        <v>-2.2852400619532552E-2</v>
      </c>
      <c r="P470" s="10">
        <f t="shared" si="196"/>
        <v>-9.8836812974398662E-3</v>
      </c>
      <c r="Q470" s="10">
        <f t="shared" si="196"/>
        <v>-1.5247774632756022E-2</v>
      </c>
      <c r="R470" s="10">
        <f t="shared" si="196"/>
        <v>3.9059226423638436E-3</v>
      </c>
      <c r="S470" s="10">
        <f t="shared" si="196"/>
        <v>3.3041594006329627E-3</v>
      </c>
      <c r="T470" s="10">
        <f t="shared" si="196"/>
        <v>1.846029745399555E-2</v>
      </c>
      <c r="U470" s="10">
        <f t="shared" si="196"/>
        <v>-3.2670399183298185E-2</v>
      </c>
    </row>
    <row r="471" spans="1:21" ht="14" thickBot="1" x14ac:dyDescent="0.2">
      <c r="A471" s="57" t="s">
        <v>20</v>
      </c>
      <c r="B471" s="12">
        <f t="shared" ref="B471:I471" si="197">AVERAGE(B$241:B$470)</f>
        <v>9.3624761871121851E-4</v>
      </c>
      <c r="C471" s="12">
        <f t="shared" si="197"/>
        <v>-3.3160237482239612E-4</v>
      </c>
      <c r="D471" s="12">
        <f t="shared" si="197"/>
        <v>5.2635485553740647E-4</v>
      </c>
      <c r="E471" s="12">
        <f t="shared" si="197"/>
        <v>6.2452071046191233E-4</v>
      </c>
      <c r="F471" s="12">
        <f t="shared" si="197"/>
        <v>3.0075531287172168E-4</v>
      </c>
      <c r="G471" s="12">
        <f t="shared" si="197"/>
        <v>1.7455115430650707E-3</v>
      </c>
      <c r="H471" s="12">
        <f t="shared" si="197"/>
        <v>2.4156965264167116E-3</v>
      </c>
      <c r="I471" s="12">
        <f t="shared" si="197"/>
        <v>1.7862791693623926E-3</v>
      </c>
      <c r="M471" s="57" t="s">
        <v>20</v>
      </c>
      <c r="N471" s="12">
        <f t="shared" ref="N471:U471" si="198">AVERAGE(N$241:N$470)</f>
        <v>1.0734545081545776E-3</v>
      </c>
      <c r="O471" s="12">
        <f t="shared" si="198"/>
        <v>1.0815523700223684E-3</v>
      </c>
      <c r="P471" s="12">
        <f t="shared" si="198"/>
        <v>7.1345549731412705E-4</v>
      </c>
      <c r="Q471" s="12">
        <f t="shared" si="198"/>
        <v>5.358159917227363E-4</v>
      </c>
      <c r="R471" s="12">
        <f t="shared" si="198"/>
        <v>3.6479155787284633E-4</v>
      </c>
      <c r="S471" s="12">
        <f t="shared" si="198"/>
        <v>1.8500878075150828E-3</v>
      </c>
      <c r="T471" s="12">
        <f t="shared" si="198"/>
        <v>1.5472820610504024E-3</v>
      </c>
      <c r="U471" s="12">
        <f t="shared" si="198"/>
        <v>1.3035567611132249E-3</v>
      </c>
    </row>
    <row r="480" spans="1:21" x14ac:dyDescent="0.15">
      <c r="A480" s="31"/>
      <c r="B480" s="30"/>
      <c r="C480" s="30"/>
      <c r="D480" s="30"/>
      <c r="E480" s="30"/>
      <c r="F480" s="30"/>
      <c r="G480" s="30"/>
      <c r="H480" s="30"/>
      <c r="I480" s="30"/>
    </row>
    <row r="481" spans="1:21" x14ac:dyDescent="0.15">
      <c r="A481" s="31"/>
      <c r="B481" s="30"/>
      <c r="C481" s="30"/>
      <c r="D481" s="30"/>
      <c r="E481" s="30"/>
      <c r="F481" s="30"/>
      <c r="G481" s="30"/>
      <c r="H481" s="30"/>
      <c r="I481" s="30"/>
    </row>
    <row r="482" spans="1:21" x14ac:dyDescent="0.15">
      <c r="A482" s="31"/>
      <c r="B482" s="30"/>
      <c r="C482" s="30"/>
      <c r="D482" s="30"/>
      <c r="E482" s="30"/>
      <c r="F482" s="30"/>
      <c r="G482" s="30"/>
      <c r="H482" s="30"/>
      <c r="I482" s="30"/>
    </row>
    <row r="483" spans="1:21" x14ac:dyDescent="0.15">
      <c r="A483" s="31"/>
      <c r="B483" s="30"/>
      <c r="C483" s="30"/>
      <c r="D483" s="30"/>
      <c r="E483" s="30"/>
      <c r="F483" s="30"/>
      <c r="G483" s="30"/>
      <c r="H483" s="30"/>
      <c r="I483" s="30"/>
    </row>
    <row r="484" spans="1:21" x14ac:dyDescent="0.15">
      <c r="A484" s="31"/>
      <c r="B484" s="30"/>
      <c r="C484" s="30"/>
      <c r="D484" s="30"/>
      <c r="E484" s="30"/>
      <c r="F484" s="30"/>
      <c r="G484" s="30"/>
      <c r="H484" s="30"/>
      <c r="I484" s="30"/>
    </row>
    <row r="485" spans="1:21" x14ac:dyDescent="0.15">
      <c r="A485" s="31"/>
      <c r="B485" s="30"/>
      <c r="C485" s="30"/>
      <c r="D485" s="30"/>
      <c r="E485" s="30"/>
      <c r="F485" s="30"/>
      <c r="G485" s="30"/>
      <c r="H485" s="30"/>
      <c r="I485" s="30"/>
    </row>
    <row r="486" spans="1:21" x14ac:dyDescent="0.15">
      <c r="A486" s="31"/>
      <c r="B486" s="30"/>
      <c r="C486" s="30"/>
      <c r="D486" s="30"/>
      <c r="E486" s="30"/>
      <c r="F486" s="30"/>
      <c r="G486" s="30"/>
      <c r="H486" s="30"/>
      <c r="I486" s="30"/>
    </row>
    <row r="487" spans="1:21" x14ac:dyDescent="0.15">
      <c r="A487" s="31"/>
      <c r="B487" s="30"/>
      <c r="C487" s="30"/>
      <c r="D487" s="30"/>
      <c r="E487" s="30"/>
      <c r="F487" s="30"/>
      <c r="G487" s="30"/>
      <c r="H487" s="30"/>
      <c r="I487" s="30"/>
    </row>
    <row r="490" spans="1:21" ht="16" x14ac:dyDescent="0.2">
      <c r="A490" s="33" t="s">
        <v>25</v>
      </c>
      <c r="M490" s="33" t="s">
        <v>26</v>
      </c>
    </row>
    <row r="491" spans="1:21" x14ac:dyDescent="0.15">
      <c r="B491" s="4" t="str">
        <f>$B$2</f>
        <v>VTI</v>
      </c>
      <c r="C491" s="4" t="str">
        <f>$C$2</f>
        <v>SCHB</v>
      </c>
      <c r="D491" s="4" t="str">
        <f>$D$2</f>
        <v>VEU</v>
      </c>
      <c r="E491" s="4" t="str">
        <f>$E$2</f>
        <v>SCHE</v>
      </c>
      <c r="F491" s="4" t="str">
        <f>$F$2</f>
        <v>BND</v>
      </c>
      <c r="G491" s="4" t="str">
        <f>$G$2</f>
        <v>VGT</v>
      </c>
      <c r="H491" s="4" t="str">
        <f>$H$2</f>
        <v>XNTK</v>
      </c>
      <c r="I491" s="4" t="str">
        <f>$I$2</f>
        <v>QQQ</v>
      </c>
      <c r="N491" s="4" t="str">
        <f>$B$2</f>
        <v>VTI</v>
      </c>
      <c r="O491" s="4" t="str">
        <f>$C$2</f>
        <v>SCHB</v>
      </c>
      <c r="P491" s="4" t="str">
        <f>$D$2</f>
        <v>VEU</v>
      </c>
      <c r="Q491" s="4" t="str">
        <f>$E$2</f>
        <v>SCHE</v>
      </c>
      <c r="R491" s="4" t="str">
        <f>$F$2</f>
        <v>BND</v>
      </c>
      <c r="S491" s="4" t="str">
        <f>$G$2</f>
        <v>VGT</v>
      </c>
      <c r="T491" s="4" t="str">
        <f>$H$2</f>
        <v>XNTK</v>
      </c>
      <c r="U491" s="4" t="str">
        <f>$I$2</f>
        <v>QQQ</v>
      </c>
    </row>
    <row r="492" spans="1:21" x14ac:dyDescent="0.15">
      <c r="A492" s="32" t="str">
        <f t="array" ref="A492:A499">TRANSPOSE(B491:I491)</f>
        <v>VTI</v>
      </c>
      <c r="B492" s="15">
        <f>COVAR($B241:$B470,B241:B470)</f>
        <v>5.0802211982160805E-4</v>
      </c>
      <c r="C492" s="15">
        <f t="shared" ref="C492:I492" si="199">COVAR($B241:$B470,C241:C470)</f>
        <v>4.911815164469537E-5</v>
      </c>
      <c r="D492" s="15">
        <f t="shared" si="199"/>
        <v>4.3579289564562803E-4</v>
      </c>
      <c r="E492" s="15">
        <f t="shared" si="199"/>
        <v>4.2324757083089977E-4</v>
      </c>
      <c r="F492" s="15">
        <f t="shared" si="199"/>
        <v>3.147444359747889E-5</v>
      </c>
      <c r="G492" s="15">
        <f t="shared" si="199"/>
        <v>5.5272089268310477E-4</v>
      </c>
      <c r="H492" s="15">
        <f t="shared" si="199"/>
        <v>-2.0442999235254956E-4</v>
      </c>
      <c r="I492" s="15">
        <f t="shared" si="199"/>
        <v>-1.906521536372036E-4</v>
      </c>
      <c r="M492" s="32" t="str">
        <f t="array" ref="M492:M499">TRANSPOSE(N491:U491)</f>
        <v>VTI</v>
      </c>
      <c r="N492" s="15">
        <f>COVAR($N241:$N470,N241:N470)</f>
        <v>6.6930865603345049E-5</v>
      </c>
      <c r="O492" s="15">
        <f t="shared" ref="O492:U492" si="200">COVAR($N241:$N470,O241:O470)</f>
        <v>6.6751047970226802E-5</v>
      </c>
      <c r="P492" s="15">
        <f t="shared" si="200"/>
        <v>5.2937931874346356E-5</v>
      </c>
      <c r="Q492" s="15">
        <f t="shared" si="200"/>
        <v>5.6284655757336126E-5</v>
      </c>
      <c r="R492" s="15">
        <f t="shared" si="200"/>
        <v>-6.5212802806262472E-6</v>
      </c>
      <c r="S492" s="15">
        <f t="shared" si="200"/>
        <v>8.346084542297596E-5</v>
      </c>
      <c r="T492" s="15">
        <f t="shared" si="200"/>
        <v>8.9434821828878751E-5</v>
      </c>
      <c r="U492" s="15">
        <f t="shared" si="200"/>
        <v>8.0961767999105039E-5</v>
      </c>
    </row>
    <row r="493" spans="1:21" x14ac:dyDescent="0.15">
      <c r="A493" s="32" t="str">
        <v>SCHB</v>
      </c>
      <c r="B493" s="16">
        <f>C492</f>
        <v>4.911815164469537E-5</v>
      </c>
      <c r="C493" s="15">
        <f>COVAR($C241:$C470,C241:C470)</f>
        <v>5.4327446154629701E-4</v>
      </c>
      <c r="D493" s="15">
        <f t="shared" ref="D493:I493" si="201">COVAR($C241:$C470,D241:D470)</f>
        <v>3.4830254045700733E-5</v>
      </c>
      <c r="E493" s="15">
        <f t="shared" si="201"/>
        <v>3.6268739185970326E-5</v>
      </c>
      <c r="F493" s="15">
        <f t="shared" si="201"/>
        <v>3.9423102822563589E-6</v>
      </c>
      <c r="G493" s="15">
        <f t="shared" si="201"/>
        <v>6.4761131014398507E-5</v>
      </c>
      <c r="H493" s="15">
        <f t="shared" si="201"/>
        <v>-9.7612395879668754E-5</v>
      </c>
      <c r="I493" s="15">
        <f t="shared" si="201"/>
        <v>-8.1495959335131941E-5</v>
      </c>
      <c r="M493" s="32" t="str">
        <v>SCHB</v>
      </c>
      <c r="N493" s="16">
        <f>O492</f>
        <v>6.6751047970226802E-5</v>
      </c>
      <c r="O493" s="15">
        <f>COVAR($O241:$O470,O241:O470)</f>
        <v>6.6799630531007176E-5</v>
      </c>
      <c r="P493" s="15">
        <f t="shared" ref="P493:U493" si="202">COVAR($O241:$O470,P241:P470)</f>
        <v>5.3128522009234162E-5</v>
      </c>
      <c r="Q493" s="15">
        <f t="shared" si="202"/>
        <v>5.632389185475866E-5</v>
      </c>
      <c r="R493" s="15">
        <f t="shared" si="202"/>
        <v>-6.5096474775896896E-6</v>
      </c>
      <c r="S493" s="15">
        <f t="shared" si="202"/>
        <v>8.3591566368246986E-5</v>
      </c>
      <c r="T493" s="15">
        <f t="shared" si="202"/>
        <v>8.96407936497364E-5</v>
      </c>
      <c r="U493" s="15">
        <f t="shared" si="202"/>
        <v>8.1064362788453096E-5</v>
      </c>
    </row>
    <row r="494" spans="1:21" x14ac:dyDescent="0.15">
      <c r="A494" s="32" t="str">
        <v>VEU</v>
      </c>
      <c r="B494" s="16">
        <f>D492</f>
        <v>4.3579289564562803E-4</v>
      </c>
      <c r="C494" s="16">
        <f>D493</f>
        <v>3.4830254045700733E-5</v>
      </c>
      <c r="D494" s="15">
        <f>COVAR($D241:$D470,D241:D470)</f>
        <v>4.2300060464372586E-4</v>
      </c>
      <c r="E494" s="15">
        <f t="shared" ref="E494:I494" si="203">COVAR($D241:$D470,E241:E470)</f>
        <v>4.1824676112224064E-4</v>
      </c>
      <c r="F494" s="15">
        <f t="shared" si="203"/>
        <v>3.3111509753184666E-5</v>
      </c>
      <c r="G494" s="15">
        <f t="shared" si="203"/>
        <v>4.6154852643559406E-4</v>
      </c>
      <c r="H494" s="15">
        <f t="shared" si="203"/>
        <v>-1.7486299665869516E-4</v>
      </c>
      <c r="I494" s="15">
        <f t="shared" si="203"/>
        <v>-1.6833205936117642E-4</v>
      </c>
      <c r="M494" s="32" t="str">
        <v>VEU</v>
      </c>
      <c r="N494" s="16">
        <f>P492</f>
        <v>5.2937931874346356E-5</v>
      </c>
      <c r="O494" s="16">
        <f>P493</f>
        <v>5.3128522009234162E-5</v>
      </c>
      <c r="P494" s="15">
        <f>COVAR($P241:$P470,P241:P470)</f>
        <v>5.4984684126144895E-5</v>
      </c>
      <c r="Q494" s="15">
        <f t="shared" ref="Q494:U494" si="204">COVAR($P241:$P470,Q241:Q470)</f>
        <v>6.0586297564148119E-5</v>
      </c>
      <c r="R494" s="15">
        <f t="shared" si="204"/>
        <v>-4.912225137598196E-6</v>
      </c>
      <c r="S494" s="15">
        <f t="shared" si="204"/>
        <v>6.847837723071878E-5</v>
      </c>
      <c r="T494" s="15">
        <f t="shared" si="204"/>
        <v>7.541356013315117E-5</v>
      </c>
      <c r="U494" s="15">
        <f t="shared" si="204"/>
        <v>6.5300453945356146E-5</v>
      </c>
    </row>
    <row r="495" spans="1:21" x14ac:dyDescent="0.15">
      <c r="A495" s="32" t="str">
        <v>SCHE</v>
      </c>
      <c r="B495" s="16">
        <f>E492</f>
        <v>4.2324757083089977E-4</v>
      </c>
      <c r="C495" s="16">
        <f>E493</f>
        <v>3.6268739185970326E-5</v>
      </c>
      <c r="D495" s="16">
        <f>E494</f>
        <v>4.1824676112224064E-4</v>
      </c>
      <c r="E495" s="15">
        <f>COVAR($E241:$E470,E241:E470)</f>
        <v>4.5592491276790723E-4</v>
      </c>
      <c r="F495" s="15">
        <f t="shared" ref="F495:I495" si="205">COVAR($E241:$E470,F241:F470)</f>
        <v>3.2826124958055365E-5</v>
      </c>
      <c r="G495" s="15">
        <f t="shared" si="205"/>
        <v>4.6600176019018913E-4</v>
      </c>
      <c r="H495" s="15">
        <f t="shared" si="205"/>
        <v>-1.8002226099839142E-4</v>
      </c>
      <c r="I495" s="15">
        <f t="shared" si="205"/>
        <v>-1.7197861710382316E-4</v>
      </c>
      <c r="M495" s="32" t="str">
        <v>SCHE</v>
      </c>
      <c r="N495" s="16">
        <f>Q492</f>
        <v>5.6284655757336126E-5</v>
      </c>
      <c r="O495" s="16">
        <f>Q493</f>
        <v>5.632389185475866E-5</v>
      </c>
      <c r="P495" s="16">
        <f>Q494</f>
        <v>6.0586297564148119E-5</v>
      </c>
      <c r="Q495" s="15">
        <f>COVAR($Q241:$Q470,Q241:Q470)</f>
        <v>8.2243941152336354E-5</v>
      </c>
      <c r="R495" s="15">
        <f t="shared" ref="R495:U495" si="206">COVAR($Q241:$Q470,R241:R470)</f>
        <v>-4.6804854055209733E-6</v>
      </c>
      <c r="S495" s="15">
        <f t="shared" si="206"/>
        <v>7.4334580779238731E-5</v>
      </c>
      <c r="T495" s="15">
        <f t="shared" si="206"/>
        <v>8.5188439769309291E-5</v>
      </c>
      <c r="U495" s="15">
        <f t="shared" si="206"/>
        <v>7.2710064119022104E-5</v>
      </c>
    </row>
    <row r="496" spans="1:21" x14ac:dyDescent="0.15">
      <c r="A496" s="32" t="str">
        <v>BND</v>
      </c>
      <c r="B496" s="16">
        <f>F492</f>
        <v>3.147444359747889E-5</v>
      </c>
      <c r="C496" s="16">
        <f>F493</f>
        <v>3.9423102822563589E-6</v>
      </c>
      <c r="D496" s="16">
        <f>F494</f>
        <v>3.3111509753184666E-5</v>
      </c>
      <c r="E496" s="16">
        <f>F495</f>
        <v>3.2826124958055365E-5</v>
      </c>
      <c r="F496" s="15">
        <f>COVAR($F241:$F470,F241:F470)</f>
        <v>3.684206895863499E-5</v>
      </c>
      <c r="G496" s="15">
        <f t="shared" ref="G496:I496" si="207">COVAR($F241:$F470,G241:G470)</f>
        <v>3.2470481816914741E-5</v>
      </c>
      <c r="H496" s="15">
        <f t="shared" si="207"/>
        <v>-1.1184747430646985E-5</v>
      </c>
      <c r="I496" s="15">
        <f t="shared" si="207"/>
        <v>-1.1475168345507152E-5</v>
      </c>
      <c r="M496" s="32" t="str">
        <v>BND</v>
      </c>
      <c r="N496" s="16">
        <f>R492</f>
        <v>-6.5212802806262472E-6</v>
      </c>
      <c r="O496" s="16">
        <f>R493</f>
        <v>-6.5096474775896896E-6</v>
      </c>
      <c r="P496" s="16">
        <f>R494</f>
        <v>-4.912225137598196E-6</v>
      </c>
      <c r="Q496" s="16">
        <f>R495</f>
        <v>-4.6804854055209733E-6</v>
      </c>
      <c r="R496" s="15">
        <f>COVAR($R241:$R470,R241:R470)</f>
        <v>4.4021534102963838E-6</v>
      </c>
      <c r="S496" s="15">
        <f t="shared" ref="S496:U496" si="208">COVAR($R241:$R470,S241:S470)</f>
        <v>-7.4612962682072356E-6</v>
      </c>
      <c r="T496" s="15">
        <f t="shared" si="208"/>
        <v>-8.2272455075124598E-6</v>
      </c>
      <c r="U496" s="15">
        <f t="shared" si="208"/>
        <v>-7.297055803809948E-6</v>
      </c>
    </row>
    <row r="497" spans="1:21" x14ac:dyDescent="0.15">
      <c r="A497" s="32" t="str">
        <v>VGT</v>
      </c>
      <c r="B497" s="16">
        <f>G492</f>
        <v>5.5272089268310477E-4</v>
      </c>
      <c r="C497" s="16">
        <f>G493</f>
        <v>6.4761131014398507E-5</v>
      </c>
      <c r="D497" s="16">
        <f>G494</f>
        <v>4.6154852643559406E-4</v>
      </c>
      <c r="E497" s="16">
        <f>G495</f>
        <v>4.6600176019018913E-4</v>
      </c>
      <c r="F497" s="16">
        <f>G496</f>
        <v>3.2470481816914741E-5</v>
      </c>
      <c r="G497" s="15">
        <f>COVAR($G241:$G470,G241:G470)</f>
        <v>6.6815092242655653E-4</v>
      </c>
      <c r="H497" s="15">
        <f t="shared" ref="H497:I497" si="209">COVAR($G241:$G470,H241:H470)</f>
        <v>-2.3037220626755274E-4</v>
      </c>
      <c r="I497" s="15">
        <f t="shared" si="209"/>
        <v>-2.1217213620630952E-4</v>
      </c>
      <c r="M497" s="32" t="str">
        <v>VGT</v>
      </c>
      <c r="N497" s="16">
        <f>S492</f>
        <v>8.346084542297596E-5</v>
      </c>
      <c r="O497" s="16">
        <f>S493</f>
        <v>8.3591566368246986E-5</v>
      </c>
      <c r="P497" s="16">
        <f>S494</f>
        <v>6.847837723071878E-5</v>
      </c>
      <c r="Q497" s="16">
        <f>S495</f>
        <v>7.4334580779238731E-5</v>
      </c>
      <c r="R497" s="16">
        <f>S496</f>
        <v>-7.4612962682072356E-6</v>
      </c>
      <c r="S497" s="15">
        <f>COVAR($S241:$S470,S241:S470)</f>
        <v>1.2533302518699142E-4</v>
      </c>
      <c r="T497" s="15">
        <f t="shared" ref="T497:U497" si="210">COVAR($S241:$S470,T241:T470)</f>
        <v>1.3641383604754852E-4</v>
      </c>
      <c r="U497" s="15">
        <f t="shared" si="210"/>
        <v>1.1092704229701829E-4</v>
      </c>
    </row>
    <row r="498" spans="1:21" x14ac:dyDescent="0.15">
      <c r="A498" s="32" t="str">
        <v>XNTK</v>
      </c>
      <c r="B498" s="16">
        <f>H492</f>
        <v>-2.0442999235254956E-4</v>
      </c>
      <c r="C498" s="16">
        <f>H493</f>
        <v>-9.7612395879668754E-5</v>
      </c>
      <c r="D498" s="16">
        <f>H494</f>
        <v>-1.7486299665869516E-4</v>
      </c>
      <c r="E498" s="16">
        <f>H495</f>
        <v>-1.8002226099839142E-4</v>
      </c>
      <c r="F498" s="16">
        <f>H496</f>
        <v>-1.1184747430646985E-5</v>
      </c>
      <c r="G498" s="16">
        <f>H497</f>
        <v>-2.3037220626755274E-4</v>
      </c>
      <c r="H498" s="15">
        <f>COVAR($H241:$H470,H241:H470)</f>
        <v>6.6191482149712249E-4</v>
      </c>
      <c r="I498" s="15">
        <f>COVAR($H241:$H470,I241:I470)</f>
        <v>5.8496684555928895E-4</v>
      </c>
      <c r="M498" s="32" t="str">
        <v>XNTK</v>
      </c>
      <c r="N498" s="16">
        <f>T492</f>
        <v>8.9434821828878751E-5</v>
      </c>
      <c r="O498" s="16">
        <f>T493</f>
        <v>8.96407936497364E-5</v>
      </c>
      <c r="P498" s="16">
        <f>T494</f>
        <v>7.541356013315117E-5</v>
      </c>
      <c r="Q498" s="16">
        <f>T495</f>
        <v>8.5188439769309291E-5</v>
      </c>
      <c r="R498" s="16">
        <f>T496</f>
        <v>-8.2272455075124598E-6</v>
      </c>
      <c r="S498" s="16">
        <f>T497</f>
        <v>1.3641383604754852E-4</v>
      </c>
      <c r="T498" s="15">
        <f>COVAR($T241:$T470,T241:T470)</f>
        <v>1.6023178156024734E-4</v>
      </c>
      <c r="U498" s="15">
        <f>COVAR($T241:$T470,U241:U470)</f>
        <v>1.2176522228746866E-4</v>
      </c>
    </row>
    <row r="499" spans="1:21" x14ac:dyDescent="0.15">
      <c r="A499" s="32" t="str">
        <v>QQQ</v>
      </c>
      <c r="B499" s="16">
        <f>I492</f>
        <v>-1.906521536372036E-4</v>
      </c>
      <c r="C499" s="16">
        <f>I493</f>
        <v>-8.1495959335131941E-5</v>
      </c>
      <c r="D499" s="16">
        <f>I494</f>
        <v>-1.6833205936117642E-4</v>
      </c>
      <c r="E499" s="16">
        <f>I495</f>
        <v>-1.7197861710382316E-4</v>
      </c>
      <c r="F499" s="16">
        <f>I496</f>
        <v>-1.1475168345507152E-5</v>
      </c>
      <c r="G499" s="16">
        <f>I497</f>
        <v>-2.1217213620630952E-4</v>
      </c>
      <c r="H499" s="16">
        <f>I498</f>
        <v>5.8496684555928895E-4</v>
      </c>
      <c r="I499" s="15">
        <f>COVAR($I241:$I470,I241:I470)</f>
        <v>5.4631945369418939E-4</v>
      </c>
      <c r="M499" s="32" t="str">
        <v>QQQ</v>
      </c>
      <c r="N499" s="16">
        <f>U492</f>
        <v>8.0961767999105039E-5</v>
      </c>
      <c r="O499" s="16">
        <f>U493</f>
        <v>8.1064362788453096E-5</v>
      </c>
      <c r="P499" s="16">
        <f>U494</f>
        <v>6.5300453945356146E-5</v>
      </c>
      <c r="Q499" s="16">
        <f>U495</f>
        <v>7.2710064119022104E-5</v>
      </c>
      <c r="R499" s="16">
        <f>U496</f>
        <v>-7.297055803809948E-6</v>
      </c>
      <c r="S499" s="16">
        <f>U497</f>
        <v>1.1092704229701829E-4</v>
      </c>
      <c r="T499" s="16">
        <f>U498</f>
        <v>1.2176522228746866E-4</v>
      </c>
      <c r="U499" s="15">
        <f>COVAR($U241:$U470,U241:U470)</f>
        <v>1.10666304382846E-4</v>
      </c>
    </row>
  </sheetData>
  <sortState xmlns:xlrd2="http://schemas.microsoft.com/office/spreadsheetml/2017/richdata2" ref="X3:X19">
    <sortCondition descending="1" ref="X3:X19"/>
  </sortState>
  <mergeCells count="6">
    <mergeCell ref="P1:Q1"/>
    <mergeCell ref="S1:U1"/>
    <mergeCell ref="G1:I1"/>
    <mergeCell ref="B1:C1"/>
    <mergeCell ref="D1:E1"/>
    <mergeCell ref="N1:O1"/>
  </mergeCells>
  <phoneticPr fontId="1" type="noConversion"/>
  <pageMargins left="0.75" right="0.75" top="1" bottom="1" header="0.5" footer="0.5"/>
  <pageSetup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6448-3FFA-9240-BAE7-EB057FA74120}">
  <dimension ref="A1:AI24"/>
  <sheetViews>
    <sheetView topLeftCell="G1" zoomScaleNormal="100" zoomScalePageLayoutView="150" workbookViewId="0">
      <selection activeCell="M3" sqref="M3"/>
    </sheetView>
  </sheetViews>
  <sheetFormatPr baseColWidth="10" defaultRowHeight="13" x14ac:dyDescent="0.15"/>
  <cols>
    <col min="1" max="1" width="2.5" style="1" customWidth="1"/>
    <col min="2" max="9" width="9.1640625" style="1" customWidth="1"/>
    <col min="10" max="10" width="8" style="1" bestFit="1" customWidth="1"/>
    <col min="11" max="11" width="10.1640625" style="1" customWidth="1"/>
    <col min="12" max="12" width="5.5" style="1" customWidth="1"/>
    <col min="13" max="13" width="10.1640625" style="3" customWidth="1"/>
    <col min="14" max="14" width="11.83203125" style="1" customWidth="1"/>
    <col min="15" max="15" width="12" style="1" bestFit="1" customWidth="1"/>
    <col min="16" max="18" width="10.83203125" style="1"/>
    <col min="19" max="19" width="4.83203125" style="1" customWidth="1"/>
    <col min="20" max="20" width="6.1640625" style="1" customWidth="1"/>
    <col min="21" max="21" width="10.83203125" style="1"/>
    <col min="22" max="22" width="13.33203125" style="1" bestFit="1" customWidth="1"/>
    <col min="23" max="34" width="10.83203125" style="1"/>
    <col min="35" max="35" width="13.1640625" style="1" bestFit="1" customWidth="1"/>
    <col min="36" max="16384" width="10.83203125" style="1"/>
  </cols>
  <sheetData>
    <row r="1" spans="1:35" ht="16" x14ac:dyDescent="0.2">
      <c r="A1" s="7"/>
      <c r="B1" s="13">
        <v>2020</v>
      </c>
      <c r="C1" s="7"/>
      <c r="D1" s="7"/>
      <c r="E1" s="7"/>
      <c r="F1" s="7"/>
      <c r="G1" s="7"/>
      <c r="H1" s="7"/>
      <c r="I1" s="7"/>
      <c r="J1" s="7"/>
      <c r="K1" s="7"/>
      <c r="L1" s="7"/>
      <c r="M1" s="17"/>
      <c r="N1" s="7"/>
      <c r="O1" s="7"/>
      <c r="P1" s="7"/>
      <c r="Q1" s="7"/>
      <c r="R1" s="7"/>
      <c r="S1" s="40"/>
      <c r="T1" s="33">
        <v>2019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x14ac:dyDescent="0.15">
      <c r="A2" s="7"/>
      <c r="B2" s="7"/>
      <c r="C2" s="41" t="str">
        <f>Data!B2</f>
        <v>VTI</v>
      </c>
      <c r="D2" s="41" t="str">
        <f>Data!C2</f>
        <v>SCHB</v>
      </c>
      <c r="E2" s="41" t="str">
        <f>Data!D2</f>
        <v>VEU</v>
      </c>
      <c r="F2" s="41" t="str">
        <f>Data!E2</f>
        <v>SCHE</v>
      </c>
      <c r="G2" s="41" t="str">
        <f>Data!F2</f>
        <v>BND</v>
      </c>
      <c r="H2" s="41" t="str">
        <f>Data!G2</f>
        <v>VGT</v>
      </c>
      <c r="I2" s="41" t="str">
        <f>Data!H2</f>
        <v>XNTK</v>
      </c>
      <c r="J2" s="41" t="str">
        <f>Data!I2</f>
        <v>QQQ</v>
      </c>
      <c r="K2" s="25" t="s">
        <v>27</v>
      </c>
      <c r="L2" s="7"/>
      <c r="M2" s="26" t="s">
        <v>1</v>
      </c>
      <c r="N2" s="26" t="s">
        <v>2</v>
      </c>
      <c r="O2" s="26" t="s">
        <v>3</v>
      </c>
      <c r="P2" s="42" t="s">
        <v>4</v>
      </c>
      <c r="Q2" s="26" t="s">
        <v>8</v>
      </c>
      <c r="R2" s="7"/>
      <c r="S2" s="40"/>
      <c r="T2" s="7"/>
      <c r="U2" s="7"/>
      <c r="V2" s="37" t="s">
        <v>15</v>
      </c>
      <c r="W2" s="37" t="s">
        <v>17</v>
      </c>
      <c r="X2" s="37" t="s">
        <v>18</v>
      </c>
      <c r="Y2" s="37" t="s">
        <v>19</v>
      </c>
      <c r="Z2" s="37" t="s">
        <v>21</v>
      </c>
      <c r="AA2" s="37" t="s">
        <v>22</v>
      </c>
      <c r="AB2" s="37" t="s">
        <v>23</v>
      </c>
      <c r="AC2" s="37" t="s">
        <v>24</v>
      </c>
      <c r="AD2" s="25" t="s">
        <v>27</v>
      </c>
      <c r="AE2" s="26" t="s">
        <v>1</v>
      </c>
      <c r="AF2" s="26" t="s">
        <v>2</v>
      </c>
      <c r="AG2" s="26" t="s">
        <v>3</v>
      </c>
      <c r="AH2" s="42" t="s">
        <v>4</v>
      </c>
      <c r="AI2" s="26" t="s">
        <v>28</v>
      </c>
    </row>
    <row r="3" spans="1:35" x14ac:dyDescent="0.15">
      <c r="A3" s="7"/>
      <c r="B3" s="7" t="s">
        <v>9</v>
      </c>
      <c r="C3" s="43">
        <v>0</v>
      </c>
      <c r="D3" s="43">
        <v>1.9197334032568736E-2</v>
      </c>
      <c r="E3" s="43">
        <v>0</v>
      </c>
      <c r="F3" s="43">
        <v>0</v>
      </c>
      <c r="G3" s="43">
        <v>0.59265421776273253</v>
      </c>
      <c r="H3" s="43">
        <v>0.16342785194897355</v>
      </c>
      <c r="I3" s="43">
        <v>0.22472059625572505</v>
      </c>
      <c r="J3" s="43">
        <v>0</v>
      </c>
      <c r="K3" s="10">
        <f>SUM(C3:J3)</f>
        <v>0.99999999999999989</v>
      </c>
      <c r="L3" s="7"/>
      <c r="M3" s="16">
        <f t="array" ref="M3">MMULT(C3:J3,MMULT(C12:J19,TRANSPOSE(C3:J3)))</f>
        <v>5.0455745811868878E-5</v>
      </c>
      <c r="N3" s="16">
        <f>SQRT(M3)</f>
        <v>7.1032208055127272E-3</v>
      </c>
      <c r="O3" s="43">
        <f>SUMPRODUCT(C3:J3,C7:J7)</f>
        <v>9.9999998895702749E-4</v>
      </c>
      <c r="P3" s="45" t="s">
        <v>6</v>
      </c>
      <c r="Q3" s="46">
        <v>1E-3</v>
      </c>
      <c r="R3" s="7"/>
      <c r="S3" s="40"/>
      <c r="T3" s="7"/>
      <c r="U3" s="7" t="s">
        <v>9</v>
      </c>
      <c r="V3" s="36">
        <v>0</v>
      </c>
      <c r="W3" s="36">
        <v>0</v>
      </c>
      <c r="X3" s="36">
        <v>0</v>
      </c>
      <c r="Y3" s="36">
        <v>0</v>
      </c>
      <c r="Z3" s="36">
        <v>0.57233551242282854</v>
      </c>
      <c r="AA3" s="36">
        <v>0.42766448757717124</v>
      </c>
      <c r="AB3" s="36">
        <v>0</v>
      </c>
      <c r="AC3" s="36">
        <v>0</v>
      </c>
      <c r="AD3" s="54">
        <f>SUM(V3:AC3)</f>
        <v>0.99999999999999978</v>
      </c>
      <c r="AE3" s="16">
        <f t="array" ref="AE3">MMULT(V3:AC3,MMULT(V12:AC19,TRANSPOSE(V3:AC3)))</f>
        <v>2.0712461072005009E-5</v>
      </c>
      <c r="AF3" s="16">
        <f>SQRT(AE3)</f>
        <v>4.5510944916585735E-3</v>
      </c>
      <c r="AG3" s="43">
        <f>SUMPRODUCT(U3:AB3,U7:AB7)</f>
        <v>1.0000000173763877E-3</v>
      </c>
      <c r="AH3" s="45" t="s">
        <v>6</v>
      </c>
      <c r="AI3" s="46">
        <v>1E-3</v>
      </c>
    </row>
    <row r="4" spans="1:35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17"/>
      <c r="N4" s="7"/>
      <c r="O4" s="7"/>
      <c r="P4" s="7"/>
      <c r="Q4" s="7"/>
      <c r="R4" s="7"/>
      <c r="S4" s="40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5" x14ac:dyDescent="0.15">
      <c r="A5" s="7"/>
      <c r="B5" s="13" t="s">
        <v>7</v>
      </c>
      <c r="C5" s="7"/>
      <c r="D5" s="7"/>
      <c r="E5" s="7"/>
      <c r="F5" s="7"/>
      <c r="G5" s="7"/>
      <c r="H5" s="7"/>
      <c r="I5" s="7"/>
      <c r="J5" s="7"/>
      <c r="K5" s="7"/>
      <c r="L5" s="7"/>
      <c r="M5" s="17"/>
      <c r="N5" s="7"/>
      <c r="O5" s="7"/>
      <c r="P5" s="7"/>
      <c r="Q5" s="7"/>
      <c r="R5" s="7"/>
      <c r="S5" s="40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5" ht="14" thickBot="1" x14ac:dyDescent="0.2">
      <c r="A6" s="7"/>
      <c r="B6" s="13"/>
      <c r="C6" s="4" t="str">
        <f>Data!B2</f>
        <v>VTI</v>
      </c>
      <c r="D6" s="4" t="str">
        <f>Data!C2</f>
        <v>SCHB</v>
      </c>
      <c r="E6" s="4" t="str">
        <f>Data!D2</f>
        <v>VEU</v>
      </c>
      <c r="F6" s="4" t="str">
        <f>Data!E2</f>
        <v>SCHE</v>
      </c>
      <c r="G6" s="4" t="str">
        <f>Data!F2</f>
        <v>BND</v>
      </c>
      <c r="H6" s="4" t="str">
        <f>Data!G2</f>
        <v>VGT</v>
      </c>
      <c r="I6" s="4" t="str">
        <f>Data!H2</f>
        <v>XNTK</v>
      </c>
      <c r="J6" s="4" t="str">
        <f>Data!I2</f>
        <v>QQQ</v>
      </c>
      <c r="K6" s="7"/>
      <c r="L6" s="7"/>
      <c r="M6" s="17"/>
      <c r="N6" s="7"/>
      <c r="O6" s="7"/>
      <c r="P6" s="7"/>
      <c r="Q6" s="7"/>
      <c r="R6" s="7"/>
      <c r="S6" s="40"/>
      <c r="T6" s="7"/>
      <c r="U6" s="7"/>
      <c r="V6" s="37" t="s">
        <v>15</v>
      </c>
      <c r="W6" s="37" t="s">
        <v>17</v>
      </c>
      <c r="X6" s="37" t="s">
        <v>18</v>
      </c>
      <c r="Y6" s="37" t="s">
        <v>19</v>
      </c>
      <c r="Z6" s="37" t="s">
        <v>21</v>
      </c>
      <c r="AA6" s="37" t="s">
        <v>22</v>
      </c>
      <c r="AB6" s="37" t="s">
        <v>23</v>
      </c>
      <c r="AC6" s="37" t="s">
        <v>24</v>
      </c>
      <c r="AD6" s="7"/>
      <c r="AE6" s="7"/>
      <c r="AF6" s="7"/>
      <c r="AG6" s="7"/>
      <c r="AH6" s="7"/>
      <c r="AI6" s="7"/>
    </row>
    <row r="7" spans="1:35" ht="14" thickBot="1" x14ac:dyDescent="0.2">
      <c r="A7" s="7"/>
      <c r="B7" s="31"/>
      <c r="C7" s="47">
        <f>Data!B471</f>
        <v>9.3624761871121851E-4</v>
      </c>
      <c r="D7" s="47">
        <f>Data!C471</f>
        <v>-3.3160237482239612E-4</v>
      </c>
      <c r="E7" s="47">
        <f>Data!D471</f>
        <v>5.2635485553740647E-4</v>
      </c>
      <c r="F7" s="47">
        <f>Data!E471</f>
        <v>6.2452071046191233E-4</v>
      </c>
      <c r="G7" s="47">
        <f>Data!F471</f>
        <v>3.0075531287172168E-4</v>
      </c>
      <c r="H7" s="47">
        <f>Data!G471</f>
        <v>1.7455115430650707E-3</v>
      </c>
      <c r="I7" s="47">
        <f>Data!H471</f>
        <v>2.4156965264167116E-3</v>
      </c>
      <c r="J7" s="47">
        <f>Data!I471</f>
        <v>1.7862791693623926E-3</v>
      </c>
      <c r="K7" s="7"/>
      <c r="L7" s="7"/>
      <c r="M7" s="17"/>
      <c r="N7" s="7"/>
      <c r="O7" s="7"/>
      <c r="P7" s="7"/>
      <c r="Q7" s="7"/>
      <c r="R7" s="7"/>
      <c r="S7" s="40"/>
      <c r="T7" s="7"/>
      <c r="U7" s="7"/>
      <c r="V7" s="12">
        <f>Data!N471</f>
        <v>1.0734545081545776E-3</v>
      </c>
      <c r="W7" s="12">
        <f>Data!O471</f>
        <v>1.0815523700223684E-3</v>
      </c>
      <c r="X7" s="12">
        <f>Data!P471</f>
        <v>7.1345549731412705E-4</v>
      </c>
      <c r="Y7" s="12">
        <f>Data!Q471</f>
        <v>5.358159917227363E-4</v>
      </c>
      <c r="Z7" s="12">
        <f>Data!R471</f>
        <v>3.6479155787284633E-4</v>
      </c>
      <c r="AA7" s="12">
        <f>Data!S471</f>
        <v>1.8500878075150828E-3</v>
      </c>
      <c r="AB7" s="12">
        <f>Data!T471</f>
        <v>1.5472820610504024E-3</v>
      </c>
      <c r="AC7" s="12">
        <f>Data!U471</f>
        <v>1.3035567611132249E-3</v>
      </c>
      <c r="AD7" s="7"/>
      <c r="AE7" s="7"/>
      <c r="AF7" s="7"/>
      <c r="AG7" s="7"/>
      <c r="AH7" s="7"/>
      <c r="AI7" s="7"/>
    </row>
    <row r="8" spans="1:35" x14ac:dyDescent="0.15">
      <c r="A8" s="7"/>
      <c r="B8" s="13"/>
      <c r="C8" s="14"/>
      <c r="D8" s="14"/>
      <c r="E8" s="14"/>
      <c r="F8" s="14"/>
      <c r="G8" s="14"/>
      <c r="H8" s="14"/>
      <c r="I8" s="7"/>
      <c r="J8" s="7"/>
      <c r="K8" s="7"/>
      <c r="L8" s="7"/>
      <c r="M8" s="17"/>
      <c r="N8" s="7"/>
      <c r="O8" s="7"/>
      <c r="P8" s="7"/>
      <c r="Q8" s="7"/>
      <c r="R8" s="7"/>
      <c r="S8" s="40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15">
      <c r="A9" s="7"/>
      <c r="B9" s="13"/>
      <c r="C9" s="7"/>
      <c r="D9" s="7"/>
      <c r="E9" s="7"/>
      <c r="F9" s="7"/>
      <c r="G9" s="7"/>
      <c r="H9" s="7"/>
      <c r="I9" s="7"/>
      <c r="J9" s="7"/>
      <c r="K9" s="7"/>
      <c r="L9" s="7"/>
      <c r="M9" s="17"/>
      <c r="N9" s="7"/>
      <c r="O9" s="7"/>
      <c r="P9" s="7"/>
      <c r="Q9" s="7"/>
      <c r="R9" s="7"/>
      <c r="S9" s="40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5" ht="16" x14ac:dyDescent="0.2">
      <c r="A10" s="7"/>
      <c r="B10" s="33" t="s">
        <v>25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17"/>
      <c r="N10" s="7"/>
      <c r="O10" s="7"/>
      <c r="P10" s="7"/>
      <c r="Q10" s="7"/>
      <c r="R10" s="7"/>
      <c r="S10" s="40"/>
      <c r="T10" s="7"/>
      <c r="U10" s="33" t="s">
        <v>26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15">
      <c r="A11" s="7"/>
      <c r="B11" s="7"/>
      <c r="C11" s="4" t="str">
        <f>Data!B491</f>
        <v>VTI</v>
      </c>
      <c r="D11" s="4" t="str">
        <f>Data!C491</f>
        <v>SCHB</v>
      </c>
      <c r="E11" s="4" t="str">
        <f>Data!D491</f>
        <v>VEU</v>
      </c>
      <c r="F11" s="4" t="str">
        <f>Data!E491</f>
        <v>SCHE</v>
      </c>
      <c r="G11" s="4" t="str">
        <f>Data!F491</f>
        <v>BND</v>
      </c>
      <c r="H11" s="4" t="str">
        <f>Data!G491</f>
        <v>VGT</v>
      </c>
      <c r="I11" s="4" t="str">
        <f>Data!H491</f>
        <v>XNTK</v>
      </c>
      <c r="J11" s="4" t="str">
        <f>Data!I491</f>
        <v>QQQ</v>
      </c>
      <c r="K11" s="7"/>
      <c r="L11" s="7"/>
      <c r="M11" s="17"/>
      <c r="N11" s="7"/>
      <c r="O11" s="7"/>
      <c r="P11" s="7"/>
      <c r="Q11" s="7"/>
      <c r="R11" s="7"/>
      <c r="S11" s="40"/>
      <c r="T11" s="7"/>
      <c r="U11" s="7"/>
      <c r="V11" s="38" t="str">
        <f>Data!N491</f>
        <v>VTI</v>
      </c>
      <c r="W11" s="38" t="str">
        <f>Data!O491</f>
        <v>SCHB</v>
      </c>
      <c r="X11" s="38" t="str">
        <f>Data!P491</f>
        <v>VEU</v>
      </c>
      <c r="Y11" s="38" t="str">
        <f>Data!Q491</f>
        <v>SCHE</v>
      </c>
      <c r="Z11" s="38" t="str">
        <f>Data!R491</f>
        <v>BND</v>
      </c>
      <c r="AA11" s="38" t="str">
        <f>Data!S491</f>
        <v>VGT</v>
      </c>
      <c r="AB11" s="38" t="str">
        <f>Data!T491</f>
        <v>XNTK</v>
      </c>
      <c r="AC11" s="38" t="str">
        <f>Data!U491</f>
        <v>QQQ</v>
      </c>
      <c r="AD11" s="7"/>
      <c r="AE11" s="7"/>
      <c r="AF11" s="7"/>
      <c r="AG11" s="7"/>
      <c r="AH11" s="7"/>
      <c r="AI11" s="7"/>
    </row>
    <row r="12" spans="1:35" x14ac:dyDescent="0.15">
      <c r="A12" s="7"/>
      <c r="B12" s="32" t="str">
        <f t="array" ref="B12:B19">TRANSPOSE(C11:J11)</f>
        <v>VTI</v>
      </c>
      <c r="C12" s="15" cm="1">
        <f t="array" ref="C12:J19">Data!B492:I499</f>
        <v>5.0802211982160805E-4</v>
      </c>
      <c r="D12" s="15">
        <v>4.911815164469537E-5</v>
      </c>
      <c r="E12" s="15">
        <v>4.3579289564562803E-4</v>
      </c>
      <c r="F12" s="15">
        <v>4.2324757083089977E-4</v>
      </c>
      <c r="G12" s="15">
        <v>3.147444359747889E-5</v>
      </c>
      <c r="H12" s="15">
        <v>5.5272089268310477E-4</v>
      </c>
      <c r="I12" s="15">
        <v>-2.0442999235254956E-4</v>
      </c>
      <c r="J12" s="15">
        <v>-1.906521536372036E-4</v>
      </c>
      <c r="K12" s="7"/>
      <c r="L12" s="7"/>
      <c r="M12" s="17"/>
      <c r="N12" s="7"/>
      <c r="O12" s="7"/>
      <c r="P12" s="7"/>
      <c r="Q12" s="7"/>
      <c r="R12" s="7"/>
      <c r="S12" s="40"/>
      <c r="T12" s="7"/>
      <c r="U12" s="39" t="str">
        <f t="array" ref="U12:U19">TRANSPOSE(V11:AC11)</f>
        <v>VTI</v>
      </c>
      <c r="V12" s="29" cm="1">
        <f t="array" ref="V12:AC19">Data!N492:U499</f>
        <v>6.6930865603345049E-5</v>
      </c>
      <c r="W12" s="29">
        <v>6.6751047970226802E-5</v>
      </c>
      <c r="X12" s="29">
        <v>5.2937931874346356E-5</v>
      </c>
      <c r="Y12" s="29">
        <v>5.6284655757336126E-5</v>
      </c>
      <c r="Z12" s="29">
        <v>-6.5212802806262472E-6</v>
      </c>
      <c r="AA12" s="29">
        <v>8.346084542297596E-5</v>
      </c>
      <c r="AB12" s="29">
        <v>8.9434821828878751E-5</v>
      </c>
      <c r="AC12" s="29">
        <v>8.0961767999105039E-5</v>
      </c>
      <c r="AD12" s="7"/>
      <c r="AE12" s="7"/>
      <c r="AF12" s="7"/>
      <c r="AG12" s="7"/>
      <c r="AH12" s="7"/>
      <c r="AI12" s="7"/>
    </row>
    <row r="13" spans="1:35" x14ac:dyDescent="0.15">
      <c r="A13" s="7"/>
      <c r="B13" s="32" t="str">
        <v>SCHB</v>
      </c>
      <c r="C13" s="16">
        <v>4.911815164469537E-5</v>
      </c>
      <c r="D13" s="15">
        <v>5.4327446154629701E-4</v>
      </c>
      <c r="E13" s="15">
        <v>3.4830254045700733E-5</v>
      </c>
      <c r="F13" s="15">
        <v>3.6268739185970326E-5</v>
      </c>
      <c r="G13" s="15">
        <v>3.9423102822563589E-6</v>
      </c>
      <c r="H13" s="15">
        <v>6.4761131014398507E-5</v>
      </c>
      <c r="I13" s="15">
        <v>-9.7612395879668754E-5</v>
      </c>
      <c r="J13" s="15">
        <v>-8.1495959335131941E-5</v>
      </c>
      <c r="K13" s="7"/>
      <c r="L13" s="7"/>
      <c r="M13" s="17"/>
      <c r="N13" s="7"/>
      <c r="O13" s="7"/>
      <c r="P13" s="7"/>
      <c r="Q13" s="7"/>
      <c r="R13" s="7"/>
      <c r="S13" s="40"/>
      <c r="T13" s="7"/>
      <c r="U13" s="39" t="str">
        <v>SCHB</v>
      </c>
      <c r="V13" s="16">
        <v>6.6751047970226802E-5</v>
      </c>
      <c r="W13" s="29">
        <v>6.6799630531007176E-5</v>
      </c>
      <c r="X13" s="29">
        <v>5.3128522009234162E-5</v>
      </c>
      <c r="Y13" s="29">
        <v>5.632389185475866E-5</v>
      </c>
      <c r="Z13" s="29">
        <v>-6.5096474775896896E-6</v>
      </c>
      <c r="AA13" s="29">
        <v>8.3591566368246986E-5</v>
      </c>
      <c r="AB13" s="29">
        <v>8.96407936497364E-5</v>
      </c>
      <c r="AC13" s="29">
        <v>8.1064362788453096E-5</v>
      </c>
      <c r="AD13" s="7"/>
      <c r="AE13" s="7"/>
      <c r="AF13" s="7"/>
      <c r="AG13" s="7"/>
      <c r="AH13" s="7"/>
      <c r="AI13" s="7"/>
    </row>
    <row r="14" spans="1:35" x14ac:dyDescent="0.15">
      <c r="A14" s="7"/>
      <c r="B14" s="32" t="str">
        <v>VEU</v>
      </c>
      <c r="C14" s="16">
        <v>4.3579289564562803E-4</v>
      </c>
      <c r="D14" s="16">
        <v>3.4830254045700733E-5</v>
      </c>
      <c r="E14" s="15">
        <v>4.2300060464372586E-4</v>
      </c>
      <c r="F14" s="15">
        <v>4.1824676112224064E-4</v>
      </c>
      <c r="G14" s="15">
        <v>3.3111509753184666E-5</v>
      </c>
      <c r="H14" s="15">
        <v>4.6154852643559406E-4</v>
      </c>
      <c r="I14" s="15">
        <v>-1.7486299665869516E-4</v>
      </c>
      <c r="J14" s="15">
        <v>-1.6833205936117642E-4</v>
      </c>
      <c r="K14" s="7"/>
      <c r="L14" s="7"/>
      <c r="M14" s="17"/>
      <c r="N14" s="7"/>
      <c r="O14" s="7"/>
      <c r="P14" s="7"/>
      <c r="Q14" s="7"/>
      <c r="R14" s="7"/>
      <c r="S14" s="40"/>
      <c r="T14" s="7"/>
      <c r="U14" s="39" t="str">
        <v>VEU</v>
      </c>
      <c r="V14" s="16">
        <v>5.2937931874346356E-5</v>
      </c>
      <c r="W14" s="16">
        <v>5.3128522009234162E-5</v>
      </c>
      <c r="X14" s="29">
        <v>5.4984684126144895E-5</v>
      </c>
      <c r="Y14" s="29">
        <v>6.0586297564148119E-5</v>
      </c>
      <c r="Z14" s="29">
        <v>-4.912225137598196E-6</v>
      </c>
      <c r="AA14" s="29">
        <v>6.847837723071878E-5</v>
      </c>
      <c r="AB14" s="29">
        <v>7.541356013315117E-5</v>
      </c>
      <c r="AC14" s="29">
        <v>6.5300453945356146E-5</v>
      </c>
      <c r="AD14" s="7"/>
      <c r="AE14" s="7"/>
      <c r="AF14" s="7"/>
      <c r="AG14" s="7"/>
      <c r="AH14" s="7"/>
      <c r="AI14" s="7"/>
    </row>
    <row r="15" spans="1:35" x14ac:dyDescent="0.15">
      <c r="A15" s="7"/>
      <c r="B15" s="32" t="str">
        <v>SCHE</v>
      </c>
      <c r="C15" s="16">
        <v>4.2324757083089977E-4</v>
      </c>
      <c r="D15" s="16">
        <v>3.6268739185970326E-5</v>
      </c>
      <c r="E15" s="16">
        <v>4.1824676112224064E-4</v>
      </c>
      <c r="F15" s="15">
        <v>4.5592491276790723E-4</v>
      </c>
      <c r="G15" s="15">
        <v>3.2826124958055365E-5</v>
      </c>
      <c r="H15" s="15">
        <v>4.6600176019018913E-4</v>
      </c>
      <c r="I15" s="15">
        <v>-1.8002226099839142E-4</v>
      </c>
      <c r="J15" s="15">
        <v>-1.7197861710382316E-4</v>
      </c>
      <c r="K15" s="7"/>
      <c r="L15" s="7"/>
      <c r="M15" s="17"/>
      <c r="N15" s="7"/>
      <c r="O15" s="7"/>
      <c r="P15" s="7"/>
      <c r="Q15" s="7"/>
      <c r="R15" s="7"/>
      <c r="S15" s="40"/>
      <c r="T15" s="7"/>
      <c r="U15" s="39" t="str">
        <v>SCHE</v>
      </c>
      <c r="V15" s="16">
        <v>5.6284655757336126E-5</v>
      </c>
      <c r="W15" s="16">
        <v>5.632389185475866E-5</v>
      </c>
      <c r="X15" s="16">
        <v>6.0586297564148119E-5</v>
      </c>
      <c r="Y15" s="29">
        <v>8.2243941152336354E-5</v>
      </c>
      <c r="Z15" s="29">
        <v>-4.6804854055209733E-6</v>
      </c>
      <c r="AA15" s="29">
        <v>7.4334580779238731E-5</v>
      </c>
      <c r="AB15" s="29">
        <v>8.5188439769309291E-5</v>
      </c>
      <c r="AC15" s="29">
        <v>7.2710064119022104E-5</v>
      </c>
      <c r="AD15" s="7"/>
      <c r="AE15" s="7"/>
      <c r="AF15" s="7"/>
      <c r="AG15" s="7"/>
      <c r="AH15" s="7"/>
      <c r="AI15" s="7"/>
    </row>
    <row r="16" spans="1:35" x14ac:dyDescent="0.15">
      <c r="A16" s="7"/>
      <c r="B16" s="32" t="str">
        <v>BND</v>
      </c>
      <c r="C16" s="16">
        <v>3.147444359747889E-5</v>
      </c>
      <c r="D16" s="16">
        <v>3.9423102822563589E-6</v>
      </c>
      <c r="E16" s="16">
        <v>3.3111509753184666E-5</v>
      </c>
      <c r="F16" s="16">
        <v>3.2826124958055365E-5</v>
      </c>
      <c r="G16" s="15">
        <v>3.684206895863499E-5</v>
      </c>
      <c r="H16" s="15">
        <v>3.2470481816914741E-5</v>
      </c>
      <c r="I16" s="15">
        <v>-1.1184747430646985E-5</v>
      </c>
      <c r="J16" s="15">
        <v>-1.1475168345507152E-5</v>
      </c>
      <c r="K16" s="7"/>
      <c r="L16" s="7"/>
      <c r="M16" s="17"/>
      <c r="N16" s="7"/>
      <c r="O16" s="7"/>
      <c r="P16" s="7"/>
      <c r="Q16" s="7"/>
      <c r="R16" s="7"/>
      <c r="S16" s="40"/>
      <c r="T16" s="7"/>
      <c r="U16" s="39" t="str">
        <v>BND</v>
      </c>
      <c r="V16" s="16">
        <v>-6.5212802806262472E-6</v>
      </c>
      <c r="W16" s="16">
        <v>-6.5096474775896896E-6</v>
      </c>
      <c r="X16" s="16">
        <v>-4.912225137598196E-6</v>
      </c>
      <c r="Y16" s="16">
        <v>-4.6804854055209733E-6</v>
      </c>
      <c r="Z16" s="29">
        <v>4.4021534102963838E-6</v>
      </c>
      <c r="AA16" s="29">
        <v>-7.4612962682072356E-6</v>
      </c>
      <c r="AB16" s="29">
        <v>-8.2272455075124598E-6</v>
      </c>
      <c r="AC16" s="29">
        <v>-7.297055803809948E-6</v>
      </c>
      <c r="AD16" s="7"/>
      <c r="AE16" s="7"/>
      <c r="AF16" s="7"/>
      <c r="AG16" s="7"/>
      <c r="AH16" s="7"/>
      <c r="AI16" s="7"/>
    </row>
    <row r="17" spans="1:35" x14ac:dyDescent="0.15">
      <c r="A17" s="7"/>
      <c r="B17" s="32" t="str">
        <v>VGT</v>
      </c>
      <c r="C17" s="16">
        <v>5.5272089268310477E-4</v>
      </c>
      <c r="D17" s="16">
        <v>6.4761131014398507E-5</v>
      </c>
      <c r="E17" s="16">
        <v>4.6154852643559406E-4</v>
      </c>
      <c r="F17" s="16">
        <v>4.6600176019018913E-4</v>
      </c>
      <c r="G17" s="16">
        <v>3.2470481816914741E-5</v>
      </c>
      <c r="H17" s="15">
        <v>6.6815092242655653E-4</v>
      </c>
      <c r="I17" s="15">
        <v>-2.3037220626755274E-4</v>
      </c>
      <c r="J17" s="15">
        <v>-2.1217213620630952E-4</v>
      </c>
      <c r="K17" s="7"/>
      <c r="L17" s="7"/>
      <c r="M17" s="17"/>
      <c r="N17" s="7"/>
      <c r="O17" s="7"/>
      <c r="P17" s="7"/>
      <c r="Q17" s="7"/>
      <c r="R17" s="7"/>
      <c r="S17" s="40"/>
      <c r="T17" s="7"/>
      <c r="U17" s="39" t="str">
        <v>VGT</v>
      </c>
      <c r="V17" s="16">
        <v>8.346084542297596E-5</v>
      </c>
      <c r="W17" s="16">
        <v>8.3591566368246986E-5</v>
      </c>
      <c r="X17" s="16">
        <v>6.847837723071878E-5</v>
      </c>
      <c r="Y17" s="16">
        <v>7.4334580779238731E-5</v>
      </c>
      <c r="Z17" s="16">
        <v>-7.4612962682072356E-6</v>
      </c>
      <c r="AA17" s="29">
        <v>1.2533302518699142E-4</v>
      </c>
      <c r="AB17" s="29">
        <v>1.3641383604754852E-4</v>
      </c>
      <c r="AC17" s="29">
        <v>1.1092704229701829E-4</v>
      </c>
      <c r="AD17" s="7"/>
      <c r="AE17" s="7"/>
      <c r="AF17" s="7"/>
      <c r="AG17" s="7"/>
      <c r="AH17" s="7"/>
      <c r="AI17" s="7"/>
    </row>
    <row r="18" spans="1:35" x14ac:dyDescent="0.15">
      <c r="A18" s="7"/>
      <c r="B18" s="32" t="str">
        <v>XNTK</v>
      </c>
      <c r="C18" s="16">
        <v>-2.0442999235254956E-4</v>
      </c>
      <c r="D18" s="16">
        <v>-9.7612395879668754E-5</v>
      </c>
      <c r="E18" s="16">
        <v>-1.7486299665869516E-4</v>
      </c>
      <c r="F18" s="16">
        <v>-1.8002226099839142E-4</v>
      </c>
      <c r="G18" s="16">
        <v>-1.1184747430646985E-5</v>
      </c>
      <c r="H18" s="16">
        <v>-2.3037220626755274E-4</v>
      </c>
      <c r="I18" s="15">
        <v>6.6191482149712249E-4</v>
      </c>
      <c r="J18" s="15">
        <v>5.8496684555928895E-4</v>
      </c>
      <c r="K18" s="7"/>
      <c r="L18" s="7"/>
      <c r="M18" s="17"/>
      <c r="N18" s="7"/>
      <c r="O18" s="7"/>
      <c r="P18" s="7"/>
      <c r="Q18" s="7"/>
      <c r="R18" s="7"/>
      <c r="S18" s="40"/>
      <c r="T18" s="7"/>
      <c r="U18" s="39" t="str">
        <v>XNTK</v>
      </c>
      <c r="V18" s="16">
        <v>8.9434821828878751E-5</v>
      </c>
      <c r="W18" s="16">
        <v>8.96407936497364E-5</v>
      </c>
      <c r="X18" s="16">
        <v>7.541356013315117E-5</v>
      </c>
      <c r="Y18" s="16">
        <v>8.5188439769309291E-5</v>
      </c>
      <c r="Z18" s="16">
        <v>-8.2272455075124598E-6</v>
      </c>
      <c r="AA18" s="16">
        <v>1.3641383604754852E-4</v>
      </c>
      <c r="AB18" s="29">
        <v>1.6023178156024734E-4</v>
      </c>
      <c r="AC18" s="29">
        <v>1.2176522228746866E-4</v>
      </c>
      <c r="AD18" s="7"/>
      <c r="AE18" s="7"/>
      <c r="AF18" s="7"/>
      <c r="AG18" s="7"/>
      <c r="AH18" s="7"/>
      <c r="AI18" s="7"/>
    </row>
    <row r="19" spans="1:35" x14ac:dyDescent="0.15">
      <c r="A19" s="7"/>
      <c r="B19" s="32" t="str">
        <v>QQQ</v>
      </c>
      <c r="C19" s="16">
        <v>-1.906521536372036E-4</v>
      </c>
      <c r="D19" s="16">
        <v>-8.1495959335131941E-5</v>
      </c>
      <c r="E19" s="16">
        <v>-1.6833205936117642E-4</v>
      </c>
      <c r="F19" s="16">
        <v>-1.7197861710382316E-4</v>
      </c>
      <c r="G19" s="16">
        <v>-1.1475168345507152E-5</v>
      </c>
      <c r="H19" s="16">
        <v>-2.1217213620630952E-4</v>
      </c>
      <c r="I19" s="16">
        <v>5.8496684555928895E-4</v>
      </c>
      <c r="J19" s="15">
        <v>5.4631945369418939E-4</v>
      </c>
      <c r="K19" s="7"/>
      <c r="L19" s="7"/>
      <c r="M19" s="17"/>
      <c r="N19" s="7"/>
      <c r="O19" s="7"/>
      <c r="P19" s="7"/>
      <c r="Q19" s="7"/>
      <c r="R19" s="7"/>
      <c r="S19" s="40"/>
      <c r="T19" s="7"/>
      <c r="U19" s="39" t="str">
        <v>QQQ</v>
      </c>
      <c r="V19" s="16">
        <v>8.0961767999105039E-5</v>
      </c>
      <c r="W19" s="16">
        <v>8.1064362788453096E-5</v>
      </c>
      <c r="X19" s="16">
        <v>6.5300453945356146E-5</v>
      </c>
      <c r="Y19" s="16">
        <v>7.2710064119022104E-5</v>
      </c>
      <c r="Z19" s="16">
        <v>-7.297055803809948E-6</v>
      </c>
      <c r="AA19" s="16">
        <v>1.1092704229701829E-4</v>
      </c>
      <c r="AB19" s="16">
        <v>1.2176522228746866E-4</v>
      </c>
      <c r="AC19" s="29">
        <v>1.10666304382846E-4</v>
      </c>
      <c r="AD19" s="7"/>
      <c r="AE19" s="7"/>
      <c r="AF19" s="7"/>
      <c r="AG19" s="7"/>
      <c r="AH19" s="7"/>
      <c r="AI19" s="7"/>
    </row>
    <row r="20" spans="1:35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7"/>
      <c r="N20" s="7"/>
      <c r="O20" s="7"/>
      <c r="P20" s="7"/>
      <c r="Q20" s="7"/>
      <c r="R20" s="7"/>
      <c r="S20" s="40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7"/>
      <c r="N21" s="7"/>
      <c r="O21" s="7"/>
      <c r="P21" s="7"/>
      <c r="Q21" s="7"/>
      <c r="R21" s="7"/>
      <c r="S21" s="40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pans="1:35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7"/>
      <c r="N22" s="7"/>
      <c r="O22" s="7"/>
      <c r="P22" s="7"/>
      <c r="Q22" s="7"/>
      <c r="R22" s="7"/>
      <c r="S22" s="40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7"/>
      <c r="N23" s="7"/>
      <c r="O23" s="7"/>
      <c r="P23" s="7"/>
      <c r="Q23" s="7"/>
      <c r="R23" s="7"/>
      <c r="S23" s="40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7"/>
      <c r="N24" s="7"/>
      <c r="O24" s="7"/>
      <c r="P24" s="7"/>
      <c r="Q24" s="7"/>
      <c r="R24" s="7"/>
      <c r="S24" s="40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9AF7-5271-7D49-8425-30607E696CDE}">
  <dimension ref="A1:AI24"/>
  <sheetViews>
    <sheetView topLeftCell="W1" zoomScale="150" zoomScaleNormal="150" zoomScalePageLayoutView="150" workbookViewId="0">
      <selection activeCell="AE3" sqref="AE3"/>
    </sheetView>
  </sheetViews>
  <sheetFormatPr baseColWidth="10" defaultRowHeight="13" x14ac:dyDescent="0.15"/>
  <cols>
    <col min="1" max="1" width="2.5" style="1" customWidth="1"/>
    <col min="2" max="9" width="9.1640625" style="1" customWidth="1"/>
    <col min="10" max="10" width="8" style="1" bestFit="1" customWidth="1"/>
    <col min="11" max="12" width="10.1640625" style="1" customWidth="1"/>
    <col min="13" max="13" width="10.1640625" style="3" customWidth="1"/>
    <col min="14" max="14" width="11.83203125" style="1" customWidth="1"/>
    <col min="15" max="15" width="12" style="1" bestFit="1" customWidth="1"/>
    <col min="16" max="34" width="10.83203125" style="1"/>
    <col min="35" max="35" width="13.5" style="1" bestFit="1" customWidth="1"/>
    <col min="36" max="16384" width="10.83203125" style="1"/>
  </cols>
  <sheetData>
    <row r="1" spans="1:35" x14ac:dyDescent="0.15">
      <c r="A1" s="7"/>
      <c r="B1" s="13">
        <v>2020</v>
      </c>
      <c r="C1" s="7"/>
      <c r="D1" s="7"/>
      <c r="E1" s="7"/>
      <c r="F1" s="7"/>
      <c r="G1" s="7"/>
      <c r="H1" s="7"/>
      <c r="I1" s="7"/>
      <c r="J1" s="7"/>
      <c r="K1" s="7"/>
      <c r="L1" s="7"/>
      <c r="M1" s="17"/>
      <c r="N1" s="7"/>
      <c r="O1" s="7"/>
      <c r="P1" s="7"/>
      <c r="Q1" s="7"/>
      <c r="R1" s="7"/>
      <c r="S1" s="35"/>
      <c r="T1" s="13">
        <v>2019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x14ac:dyDescent="0.15">
      <c r="A2" s="7"/>
      <c r="B2" s="7"/>
      <c r="C2" s="41" t="str">
        <f>Data!B2</f>
        <v>VTI</v>
      </c>
      <c r="D2" s="41" t="str">
        <f>Data!C2</f>
        <v>SCHB</v>
      </c>
      <c r="E2" s="41" t="str">
        <f>Data!D2</f>
        <v>VEU</v>
      </c>
      <c r="F2" s="41" t="str">
        <f>Data!E2</f>
        <v>SCHE</v>
      </c>
      <c r="G2" s="41" t="str">
        <f>Data!F2</f>
        <v>BND</v>
      </c>
      <c r="H2" s="41" t="str">
        <f>Data!G2</f>
        <v>VGT</v>
      </c>
      <c r="I2" s="41" t="str">
        <f>Data!H2</f>
        <v>XNTK</v>
      </c>
      <c r="J2" s="41" t="str">
        <f>Data!I2</f>
        <v>QQQ</v>
      </c>
      <c r="K2" s="7" t="s">
        <v>27</v>
      </c>
      <c r="L2" s="7"/>
      <c r="M2" s="26" t="s">
        <v>1</v>
      </c>
      <c r="N2" s="26" t="s">
        <v>2</v>
      </c>
      <c r="O2" s="26" t="s">
        <v>3</v>
      </c>
      <c r="P2" s="42" t="s">
        <v>4</v>
      </c>
      <c r="Q2" s="26" t="s">
        <v>8</v>
      </c>
      <c r="R2" s="7"/>
      <c r="S2" s="35"/>
      <c r="T2" s="7"/>
      <c r="U2" s="7"/>
      <c r="V2" s="37" t="s">
        <v>15</v>
      </c>
      <c r="W2" s="37" t="s">
        <v>17</v>
      </c>
      <c r="X2" s="37" t="s">
        <v>18</v>
      </c>
      <c r="Y2" s="37" t="s">
        <v>19</v>
      </c>
      <c r="Z2" s="37" t="s">
        <v>21</v>
      </c>
      <c r="AA2" s="37" t="s">
        <v>22</v>
      </c>
      <c r="AB2" s="37" t="s">
        <v>23</v>
      </c>
      <c r="AC2" s="37" t="s">
        <v>24</v>
      </c>
      <c r="AD2" s="7" t="s">
        <v>27</v>
      </c>
      <c r="AE2" s="26" t="s">
        <v>1</v>
      </c>
      <c r="AF2" s="26" t="s">
        <v>2</v>
      </c>
      <c r="AG2" s="26" t="s">
        <v>3</v>
      </c>
      <c r="AH2" s="42" t="s">
        <v>4</v>
      </c>
      <c r="AI2" s="26" t="s">
        <v>28</v>
      </c>
    </row>
    <row r="3" spans="1:35" x14ac:dyDescent="0.15">
      <c r="A3" s="7"/>
      <c r="B3" s="7" t="s">
        <v>9</v>
      </c>
      <c r="C3" s="43">
        <v>0</v>
      </c>
      <c r="D3" s="43">
        <v>3.0646914834624416E-3</v>
      </c>
      <c r="E3" s="43">
        <v>0</v>
      </c>
      <c r="F3" s="43">
        <v>0</v>
      </c>
      <c r="G3" s="43">
        <v>0.50287804547109671</v>
      </c>
      <c r="H3" s="43">
        <v>0.21444734230215634</v>
      </c>
      <c r="I3" s="43">
        <v>0.2796099209164446</v>
      </c>
      <c r="J3" s="43">
        <v>0</v>
      </c>
      <c r="K3" s="44">
        <f>SUM(C3:J3)</f>
        <v>1.0000000001731602</v>
      </c>
      <c r="L3" s="7"/>
      <c r="M3" s="16">
        <f t="array" ref="M3">MMULT(C3:J3,MMULT(C12:J19,TRANSPOSE(C3:J3)))</f>
        <v>6.7959219831673973E-5</v>
      </c>
      <c r="N3" s="16">
        <f>SQRT(M3)</f>
        <v>8.2437382195017558E-3</v>
      </c>
      <c r="O3" s="43">
        <f>SUMPRODUCT(C3:J3,C7:J7)</f>
        <v>1.2000000110055124E-3</v>
      </c>
      <c r="P3" s="45" t="s">
        <v>6</v>
      </c>
      <c r="Q3" s="46">
        <v>1.1999999999999999E-3</v>
      </c>
      <c r="R3" s="7"/>
      <c r="S3" s="35"/>
      <c r="T3" s="7"/>
      <c r="U3" s="7" t="s">
        <v>9</v>
      </c>
      <c r="V3" s="36">
        <v>0</v>
      </c>
      <c r="W3" s="36">
        <v>0</v>
      </c>
      <c r="X3" s="36">
        <v>0</v>
      </c>
      <c r="Y3" s="36">
        <v>0</v>
      </c>
      <c r="Z3" s="36">
        <v>0.43768106674035451</v>
      </c>
      <c r="AA3" s="36">
        <v>0.56231797958623841</v>
      </c>
      <c r="AB3" s="36">
        <v>0</v>
      </c>
      <c r="AC3" s="36">
        <v>0</v>
      </c>
      <c r="AD3" s="7">
        <f>SUM(V3:AC3)</f>
        <v>0.99999904632659287</v>
      </c>
      <c r="AE3" s="16">
        <f t="array" ref="AE3">MMULT(V3:AC3,MMULT(V12:AC19,TRANSPOSE(V3:AC3)))</f>
        <v>3.6801101319275522E-5</v>
      </c>
      <c r="AF3" s="16">
        <f>SQRT(AE3)</f>
        <v>6.0663911281152588E-3</v>
      </c>
      <c r="AG3" s="43">
        <f>SUMPRODUCT(U3:AB3,U7:AB7)</f>
        <v>1.1999999961666782E-3</v>
      </c>
      <c r="AH3" s="45" t="s">
        <v>6</v>
      </c>
      <c r="AI3" s="46">
        <v>1.1999999999999999E-3</v>
      </c>
    </row>
    <row r="4" spans="1:35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17"/>
      <c r="N4" s="7"/>
      <c r="O4" s="7"/>
      <c r="P4" s="7"/>
      <c r="Q4" s="7"/>
      <c r="R4" s="7"/>
      <c r="S4" s="35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5" x14ac:dyDescent="0.15">
      <c r="A5" s="7"/>
      <c r="B5" s="13" t="s">
        <v>7</v>
      </c>
      <c r="C5" s="7"/>
      <c r="D5" s="7"/>
      <c r="E5" s="7"/>
      <c r="F5" s="7"/>
      <c r="G5" s="7"/>
      <c r="H5" s="7"/>
      <c r="I5" s="7"/>
      <c r="J5" s="7"/>
      <c r="K5" s="7"/>
      <c r="L5" s="7"/>
      <c r="M5" s="17"/>
      <c r="N5" s="7"/>
      <c r="O5" s="7"/>
      <c r="P5" s="7"/>
      <c r="Q5" s="7"/>
      <c r="R5" s="7"/>
      <c r="S5" s="35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5" ht="14" thickBot="1" x14ac:dyDescent="0.2">
      <c r="A6" s="7"/>
      <c r="B6" s="13"/>
      <c r="C6" s="4" t="str">
        <f>Data!B2</f>
        <v>VTI</v>
      </c>
      <c r="D6" s="4" t="str">
        <f>Data!C2</f>
        <v>SCHB</v>
      </c>
      <c r="E6" s="4" t="str">
        <f>Data!D2</f>
        <v>VEU</v>
      </c>
      <c r="F6" s="4" t="str">
        <f>Data!E2</f>
        <v>SCHE</v>
      </c>
      <c r="G6" s="4" t="str">
        <f>Data!F2</f>
        <v>BND</v>
      </c>
      <c r="H6" s="4" t="str">
        <f>Data!G2</f>
        <v>VGT</v>
      </c>
      <c r="I6" s="4" t="str">
        <f>Data!H2</f>
        <v>XNTK</v>
      </c>
      <c r="J6" s="4" t="str">
        <f>Data!I2</f>
        <v>QQQ</v>
      </c>
      <c r="K6" s="7"/>
      <c r="L6" s="7"/>
      <c r="M6" s="17"/>
      <c r="N6" s="7"/>
      <c r="O6" s="7"/>
      <c r="P6" s="7"/>
      <c r="Q6" s="7"/>
      <c r="R6" s="7"/>
      <c r="S6" s="35"/>
      <c r="T6" s="7"/>
      <c r="U6" s="7"/>
      <c r="V6" s="37" t="s">
        <v>15</v>
      </c>
      <c r="W6" s="37" t="s">
        <v>17</v>
      </c>
      <c r="X6" s="37" t="s">
        <v>18</v>
      </c>
      <c r="Y6" s="37" t="s">
        <v>19</v>
      </c>
      <c r="Z6" s="37" t="s">
        <v>21</v>
      </c>
      <c r="AA6" s="37" t="s">
        <v>22</v>
      </c>
      <c r="AB6" s="37" t="s">
        <v>23</v>
      </c>
      <c r="AC6" s="37" t="s">
        <v>24</v>
      </c>
      <c r="AD6" s="7"/>
      <c r="AE6" s="7"/>
      <c r="AF6" s="7"/>
      <c r="AG6" s="7"/>
      <c r="AH6" s="7"/>
      <c r="AI6" s="7"/>
    </row>
    <row r="7" spans="1:35" ht="14" thickBot="1" x14ac:dyDescent="0.2">
      <c r="A7" s="7"/>
      <c r="B7" s="31"/>
      <c r="C7" s="47">
        <f>Data!B471</f>
        <v>9.3624761871121851E-4</v>
      </c>
      <c r="D7" s="47">
        <f>Data!C471</f>
        <v>-3.3160237482239612E-4</v>
      </c>
      <c r="E7" s="47">
        <f>Data!D471</f>
        <v>5.2635485553740647E-4</v>
      </c>
      <c r="F7" s="47">
        <f>Data!E471</f>
        <v>6.2452071046191233E-4</v>
      </c>
      <c r="G7" s="47">
        <f>Data!F471</f>
        <v>3.0075531287172168E-4</v>
      </c>
      <c r="H7" s="47">
        <f>Data!G471</f>
        <v>1.7455115430650707E-3</v>
      </c>
      <c r="I7" s="47">
        <f>Data!H471</f>
        <v>2.4156965264167116E-3</v>
      </c>
      <c r="J7" s="47">
        <f>Data!I471</f>
        <v>1.7862791693623926E-3</v>
      </c>
      <c r="K7" s="7"/>
      <c r="L7" s="7"/>
      <c r="M7" s="17"/>
      <c r="N7" s="7"/>
      <c r="O7" s="7"/>
      <c r="P7" s="7"/>
      <c r="Q7" s="7"/>
      <c r="R7" s="7"/>
      <c r="S7" s="35"/>
      <c r="T7" s="7"/>
      <c r="U7" s="7"/>
      <c r="V7" s="12">
        <f>Data!N471</f>
        <v>1.0734545081545776E-3</v>
      </c>
      <c r="W7" s="12">
        <f>Data!O471</f>
        <v>1.0815523700223684E-3</v>
      </c>
      <c r="X7" s="12">
        <f>Data!P471</f>
        <v>7.1345549731412705E-4</v>
      </c>
      <c r="Y7" s="12">
        <f>Data!Q471</f>
        <v>5.358159917227363E-4</v>
      </c>
      <c r="Z7" s="12">
        <f>Data!R471</f>
        <v>3.6479155787284633E-4</v>
      </c>
      <c r="AA7" s="12">
        <f>Data!S471</f>
        <v>1.8500878075150828E-3</v>
      </c>
      <c r="AB7" s="12">
        <f>Data!T471</f>
        <v>1.5472820610504024E-3</v>
      </c>
      <c r="AC7" s="12">
        <f>Data!U471</f>
        <v>1.3035567611132249E-3</v>
      </c>
      <c r="AD7" s="7"/>
      <c r="AE7" s="7"/>
      <c r="AF7" s="7"/>
      <c r="AG7" s="7"/>
      <c r="AH7" s="7"/>
      <c r="AI7" s="7"/>
    </row>
    <row r="8" spans="1:35" x14ac:dyDescent="0.15">
      <c r="A8" s="7"/>
      <c r="B8" s="13"/>
      <c r="C8" s="14"/>
      <c r="D8" s="14"/>
      <c r="E8" s="14"/>
      <c r="F8" s="14"/>
      <c r="G8" s="14"/>
      <c r="H8" s="14"/>
      <c r="I8" s="7"/>
      <c r="J8" s="7"/>
      <c r="K8" s="7"/>
      <c r="L8" s="7"/>
      <c r="M8" s="17"/>
      <c r="N8" s="7"/>
      <c r="O8" s="7"/>
      <c r="P8" s="7"/>
      <c r="Q8" s="7"/>
      <c r="R8" s="7"/>
      <c r="S8" s="35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15">
      <c r="A9" s="7"/>
      <c r="B9" s="13"/>
      <c r="C9" s="7"/>
      <c r="D9" s="7"/>
      <c r="E9" s="7"/>
      <c r="F9" s="7"/>
      <c r="G9" s="7"/>
      <c r="H9" s="7"/>
      <c r="I9" s="7"/>
      <c r="J9" s="7"/>
      <c r="K9" s="7"/>
      <c r="L9" s="7"/>
      <c r="M9" s="17"/>
      <c r="N9" s="7"/>
      <c r="O9" s="7"/>
      <c r="P9" s="7"/>
      <c r="Q9" s="7"/>
      <c r="R9" s="7"/>
      <c r="S9" s="35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5" ht="16" x14ac:dyDescent="0.2">
      <c r="A10" s="7"/>
      <c r="B10" s="33" t="s">
        <v>25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17"/>
      <c r="N10" s="7"/>
      <c r="O10" s="7"/>
      <c r="P10" s="7"/>
      <c r="Q10" s="7"/>
      <c r="R10" s="7"/>
      <c r="S10" s="35"/>
      <c r="T10" s="7"/>
      <c r="U10" s="33" t="s">
        <v>26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15">
      <c r="A11" s="7"/>
      <c r="B11" s="7"/>
      <c r="C11" s="4" t="str">
        <f>Data!B491</f>
        <v>VTI</v>
      </c>
      <c r="D11" s="4" t="str">
        <f>Data!C491</f>
        <v>SCHB</v>
      </c>
      <c r="E11" s="4" t="str">
        <f>Data!D491</f>
        <v>VEU</v>
      </c>
      <c r="F11" s="4" t="str">
        <f>Data!E491</f>
        <v>SCHE</v>
      </c>
      <c r="G11" s="4" t="str">
        <f>Data!F491</f>
        <v>BND</v>
      </c>
      <c r="H11" s="4" t="str">
        <f>Data!G491</f>
        <v>VGT</v>
      </c>
      <c r="I11" s="4" t="str">
        <f>Data!H491</f>
        <v>XNTK</v>
      </c>
      <c r="J11" s="4" t="str">
        <f>Data!I491</f>
        <v>QQQ</v>
      </c>
      <c r="K11" s="7"/>
      <c r="L11" s="7"/>
      <c r="M11" s="17"/>
      <c r="N11" s="7"/>
      <c r="O11" s="7"/>
      <c r="P11" s="7"/>
      <c r="Q11" s="7"/>
      <c r="R11" s="7"/>
      <c r="S11" s="35"/>
      <c r="T11" s="7"/>
      <c r="U11" s="7"/>
      <c r="V11" s="38" t="str">
        <f>Data!N491</f>
        <v>VTI</v>
      </c>
      <c r="W11" s="38" t="str">
        <f>Data!O491</f>
        <v>SCHB</v>
      </c>
      <c r="X11" s="38" t="str">
        <f>Data!P491</f>
        <v>VEU</v>
      </c>
      <c r="Y11" s="38" t="str">
        <f>Data!Q491</f>
        <v>SCHE</v>
      </c>
      <c r="Z11" s="38" t="str">
        <f>Data!R491</f>
        <v>BND</v>
      </c>
      <c r="AA11" s="38" t="str">
        <f>Data!S491</f>
        <v>VGT</v>
      </c>
      <c r="AB11" s="38" t="str">
        <f>Data!T491</f>
        <v>XNTK</v>
      </c>
      <c r="AC11" s="38" t="str">
        <f>Data!U491</f>
        <v>QQQ</v>
      </c>
      <c r="AD11" s="7"/>
      <c r="AE11" s="7"/>
      <c r="AF11" s="7"/>
      <c r="AG11" s="7"/>
      <c r="AH11" s="7"/>
      <c r="AI11" s="7"/>
    </row>
    <row r="12" spans="1:35" x14ac:dyDescent="0.15">
      <c r="A12" s="7"/>
      <c r="B12" s="32" t="str">
        <f t="array" ref="B12:B19">TRANSPOSE(C11:J11)</f>
        <v>VTI</v>
      </c>
      <c r="C12" s="15" cm="1">
        <f t="array" ref="C12:J19">Data!B492:I499</f>
        <v>5.0802211982160805E-4</v>
      </c>
      <c r="D12" s="15">
        <v>4.911815164469537E-5</v>
      </c>
      <c r="E12" s="15">
        <v>4.3579289564562803E-4</v>
      </c>
      <c r="F12" s="15">
        <v>4.2324757083089977E-4</v>
      </c>
      <c r="G12" s="15">
        <v>3.147444359747889E-5</v>
      </c>
      <c r="H12" s="15">
        <v>5.5272089268310477E-4</v>
      </c>
      <c r="I12" s="15">
        <v>-2.0442999235254956E-4</v>
      </c>
      <c r="J12" s="15">
        <v>-1.906521536372036E-4</v>
      </c>
      <c r="K12" s="7"/>
      <c r="L12" s="7"/>
      <c r="M12" s="17"/>
      <c r="N12" s="7"/>
      <c r="O12" s="7"/>
      <c r="P12" s="7"/>
      <c r="Q12" s="7"/>
      <c r="R12" s="7"/>
      <c r="S12" s="35"/>
      <c r="T12" s="7"/>
      <c r="U12" s="39" t="str">
        <f t="array" ref="U12:U19">TRANSPOSE(V11:AC11)</f>
        <v>VTI</v>
      </c>
      <c r="V12" s="29" cm="1">
        <f t="array" ref="V12:AC19">Data!N492:U499</f>
        <v>6.6930865603345049E-5</v>
      </c>
      <c r="W12" s="29">
        <v>6.6751047970226802E-5</v>
      </c>
      <c r="X12" s="29">
        <v>5.2937931874346356E-5</v>
      </c>
      <c r="Y12" s="29">
        <v>5.6284655757336126E-5</v>
      </c>
      <c r="Z12" s="29">
        <v>-6.5212802806262472E-6</v>
      </c>
      <c r="AA12" s="29">
        <v>8.346084542297596E-5</v>
      </c>
      <c r="AB12" s="29">
        <v>8.9434821828878751E-5</v>
      </c>
      <c r="AC12" s="29">
        <v>8.0961767999105039E-5</v>
      </c>
      <c r="AD12" s="7"/>
      <c r="AE12" s="7"/>
      <c r="AF12" s="7"/>
      <c r="AG12" s="7"/>
      <c r="AH12" s="7"/>
      <c r="AI12" s="7"/>
    </row>
    <row r="13" spans="1:35" x14ac:dyDescent="0.15">
      <c r="A13" s="7"/>
      <c r="B13" s="32" t="str">
        <v>SCHB</v>
      </c>
      <c r="C13" s="16">
        <v>4.911815164469537E-5</v>
      </c>
      <c r="D13" s="15">
        <v>5.4327446154629701E-4</v>
      </c>
      <c r="E13" s="15">
        <v>3.4830254045700733E-5</v>
      </c>
      <c r="F13" s="15">
        <v>3.6268739185970326E-5</v>
      </c>
      <c r="G13" s="15">
        <v>3.9423102822563589E-6</v>
      </c>
      <c r="H13" s="15">
        <v>6.4761131014398507E-5</v>
      </c>
      <c r="I13" s="15">
        <v>-9.7612395879668754E-5</v>
      </c>
      <c r="J13" s="15">
        <v>-8.1495959335131941E-5</v>
      </c>
      <c r="K13" s="7"/>
      <c r="L13" s="7"/>
      <c r="M13" s="17"/>
      <c r="N13" s="7"/>
      <c r="O13" s="7"/>
      <c r="P13" s="7"/>
      <c r="Q13" s="7"/>
      <c r="R13" s="7"/>
      <c r="S13" s="35"/>
      <c r="T13" s="7"/>
      <c r="U13" s="39" t="str">
        <v>SCHB</v>
      </c>
      <c r="V13" s="16">
        <v>6.6751047970226802E-5</v>
      </c>
      <c r="W13" s="29">
        <v>6.6799630531007176E-5</v>
      </c>
      <c r="X13" s="29">
        <v>5.3128522009234162E-5</v>
      </c>
      <c r="Y13" s="29">
        <v>5.632389185475866E-5</v>
      </c>
      <c r="Z13" s="29">
        <v>-6.5096474775896896E-6</v>
      </c>
      <c r="AA13" s="29">
        <v>8.3591566368246986E-5</v>
      </c>
      <c r="AB13" s="29">
        <v>8.96407936497364E-5</v>
      </c>
      <c r="AC13" s="29">
        <v>8.1064362788453096E-5</v>
      </c>
      <c r="AD13" s="7"/>
      <c r="AE13" s="7"/>
      <c r="AF13" s="7"/>
      <c r="AG13" s="7"/>
      <c r="AH13" s="7"/>
      <c r="AI13" s="7"/>
    </row>
    <row r="14" spans="1:35" x14ac:dyDescent="0.15">
      <c r="A14" s="7"/>
      <c r="B14" s="32" t="str">
        <v>VEU</v>
      </c>
      <c r="C14" s="16">
        <v>4.3579289564562803E-4</v>
      </c>
      <c r="D14" s="16">
        <v>3.4830254045700733E-5</v>
      </c>
      <c r="E14" s="15">
        <v>4.2300060464372586E-4</v>
      </c>
      <c r="F14" s="15">
        <v>4.1824676112224064E-4</v>
      </c>
      <c r="G14" s="15">
        <v>3.3111509753184666E-5</v>
      </c>
      <c r="H14" s="15">
        <v>4.6154852643559406E-4</v>
      </c>
      <c r="I14" s="15">
        <v>-1.7486299665869516E-4</v>
      </c>
      <c r="J14" s="15">
        <v>-1.6833205936117642E-4</v>
      </c>
      <c r="K14" s="7"/>
      <c r="L14" s="7"/>
      <c r="M14" s="17"/>
      <c r="N14" s="7"/>
      <c r="O14" s="7"/>
      <c r="P14" s="7"/>
      <c r="Q14" s="7"/>
      <c r="R14" s="7"/>
      <c r="S14" s="35"/>
      <c r="T14" s="7"/>
      <c r="U14" s="39" t="str">
        <v>VEU</v>
      </c>
      <c r="V14" s="16">
        <v>5.2937931874346356E-5</v>
      </c>
      <c r="W14" s="16">
        <v>5.3128522009234162E-5</v>
      </c>
      <c r="X14" s="29">
        <v>5.4984684126144895E-5</v>
      </c>
      <c r="Y14" s="29">
        <v>6.0586297564148119E-5</v>
      </c>
      <c r="Z14" s="29">
        <v>-4.912225137598196E-6</v>
      </c>
      <c r="AA14" s="29">
        <v>6.847837723071878E-5</v>
      </c>
      <c r="AB14" s="29">
        <v>7.541356013315117E-5</v>
      </c>
      <c r="AC14" s="29">
        <v>6.5300453945356146E-5</v>
      </c>
      <c r="AD14" s="7"/>
      <c r="AE14" s="7"/>
      <c r="AF14" s="7"/>
      <c r="AG14" s="7"/>
      <c r="AH14" s="7"/>
      <c r="AI14" s="7"/>
    </row>
    <row r="15" spans="1:35" x14ac:dyDescent="0.15">
      <c r="A15" s="7"/>
      <c r="B15" s="32" t="str">
        <v>SCHE</v>
      </c>
      <c r="C15" s="16">
        <v>4.2324757083089977E-4</v>
      </c>
      <c r="D15" s="16">
        <v>3.6268739185970326E-5</v>
      </c>
      <c r="E15" s="16">
        <v>4.1824676112224064E-4</v>
      </c>
      <c r="F15" s="15">
        <v>4.5592491276790723E-4</v>
      </c>
      <c r="G15" s="15">
        <v>3.2826124958055365E-5</v>
      </c>
      <c r="H15" s="15">
        <v>4.6600176019018913E-4</v>
      </c>
      <c r="I15" s="15">
        <v>-1.8002226099839142E-4</v>
      </c>
      <c r="J15" s="15">
        <v>-1.7197861710382316E-4</v>
      </c>
      <c r="K15" s="7"/>
      <c r="L15" s="7"/>
      <c r="M15" s="17"/>
      <c r="N15" s="7"/>
      <c r="O15" s="7"/>
      <c r="P15" s="7"/>
      <c r="Q15" s="7"/>
      <c r="R15" s="7"/>
      <c r="S15" s="35"/>
      <c r="T15" s="7"/>
      <c r="U15" s="39" t="str">
        <v>SCHE</v>
      </c>
      <c r="V15" s="16">
        <v>5.6284655757336126E-5</v>
      </c>
      <c r="W15" s="16">
        <v>5.632389185475866E-5</v>
      </c>
      <c r="X15" s="16">
        <v>6.0586297564148119E-5</v>
      </c>
      <c r="Y15" s="29">
        <v>8.2243941152336354E-5</v>
      </c>
      <c r="Z15" s="29">
        <v>-4.6804854055209733E-6</v>
      </c>
      <c r="AA15" s="29">
        <v>7.4334580779238731E-5</v>
      </c>
      <c r="AB15" s="29">
        <v>8.5188439769309291E-5</v>
      </c>
      <c r="AC15" s="29">
        <v>7.2710064119022104E-5</v>
      </c>
      <c r="AD15" s="7"/>
      <c r="AE15" s="7"/>
      <c r="AF15" s="7"/>
      <c r="AG15" s="7"/>
      <c r="AH15" s="7"/>
      <c r="AI15" s="7"/>
    </row>
    <row r="16" spans="1:35" x14ac:dyDescent="0.15">
      <c r="A16" s="7"/>
      <c r="B16" s="32" t="str">
        <v>BND</v>
      </c>
      <c r="C16" s="16">
        <v>3.147444359747889E-5</v>
      </c>
      <c r="D16" s="16">
        <v>3.9423102822563589E-6</v>
      </c>
      <c r="E16" s="16">
        <v>3.3111509753184666E-5</v>
      </c>
      <c r="F16" s="16">
        <v>3.2826124958055365E-5</v>
      </c>
      <c r="G16" s="15">
        <v>3.684206895863499E-5</v>
      </c>
      <c r="H16" s="15">
        <v>3.2470481816914741E-5</v>
      </c>
      <c r="I16" s="15">
        <v>-1.1184747430646985E-5</v>
      </c>
      <c r="J16" s="15">
        <v>-1.1475168345507152E-5</v>
      </c>
      <c r="K16" s="7"/>
      <c r="L16" s="7"/>
      <c r="M16" s="17"/>
      <c r="N16" s="7"/>
      <c r="O16" s="7"/>
      <c r="P16" s="7"/>
      <c r="Q16" s="7"/>
      <c r="R16" s="7"/>
      <c r="S16" s="35"/>
      <c r="T16" s="7"/>
      <c r="U16" s="39" t="str">
        <v>BND</v>
      </c>
      <c r="V16" s="16">
        <v>-6.5212802806262472E-6</v>
      </c>
      <c r="W16" s="16">
        <v>-6.5096474775896896E-6</v>
      </c>
      <c r="X16" s="16">
        <v>-4.912225137598196E-6</v>
      </c>
      <c r="Y16" s="16">
        <v>-4.6804854055209733E-6</v>
      </c>
      <c r="Z16" s="29">
        <v>4.4021534102963838E-6</v>
      </c>
      <c r="AA16" s="29">
        <v>-7.4612962682072356E-6</v>
      </c>
      <c r="AB16" s="29">
        <v>-8.2272455075124598E-6</v>
      </c>
      <c r="AC16" s="29">
        <v>-7.297055803809948E-6</v>
      </c>
      <c r="AD16" s="7"/>
      <c r="AE16" s="7"/>
      <c r="AF16" s="7"/>
      <c r="AG16" s="7"/>
      <c r="AH16" s="7"/>
      <c r="AI16" s="7"/>
    </row>
    <row r="17" spans="1:35" x14ac:dyDescent="0.15">
      <c r="A17" s="7"/>
      <c r="B17" s="32" t="str">
        <v>VGT</v>
      </c>
      <c r="C17" s="16">
        <v>5.5272089268310477E-4</v>
      </c>
      <c r="D17" s="16">
        <v>6.4761131014398507E-5</v>
      </c>
      <c r="E17" s="16">
        <v>4.6154852643559406E-4</v>
      </c>
      <c r="F17" s="16">
        <v>4.6600176019018913E-4</v>
      </c>
      <c r="G17" s="16">
        <v>3.2470481816914741E-5</v>
      </c>
      <c r="H17" s="15">
        <v>6.6815092242655653E-4</v>
      </c>
      <c r="I17" s="15">
        <v>-2.3037220626755274E-4</v>
      </c>
      <c r="J17" s="15">
        <v>-2.1217213620630952E-4</v>
      </c>
      <c r="K17" s="7"/>
      <c r="L17" s="7"/>
      <c r="M17" s="17"/>
      <c r="N17" s="7"/>
      <c r="O17" s="7"/>
      <c r="P17" s="7"/>
      <c r="Q17" s="7"/>
      <c r="R17" s="7"/>
      <c r="S17" s="35"/>
      <c r="T17" s="7"/>
      <c r="U17" s="39" t="str">
        <v>VGT</v>
      </c>
      <c r="V17" s="16">
        <v>8.346084542297596E-5</v>
      </c>
      <c r="W17" s="16">
        <v>8.3591566368246986E-5</v>
      </c>
      <c r="X17" s="16">
        <v>6.847837723071878E-5</v>
      </c>
      <c r="Y17" s="16">
        <v>7.4334580779238731E-5</v>
      </c>
      <c r="Z17" s="16">
        <v>-7.4612962682072356E-6</v>
      </c>
      <c r="AA17" s="29">
        <v>1.2533302518699142E-4</v>
      </c>
      <c r="AB17" s="29">
        <v>1.3641383604754852E-4</v>
      </c>
      <c r="AC17" s="29">
        <v>1.1092704229701829E-4</v>
      </c>
      <c r="AD17" s="7"/>
      <c r="AE17" s="7"/>
      <c r="AF17" s="7"/>
      <c r="AG17" s="7"/>
      <c r="AH17" s="7"/>
      <c r="AI17" s="7"/>
    </row>
    <row r="18" spans="1:35" x14ac:dyDescent="0.15">
      <c r="A18" s="7"/>
      <c r="B18" s="32" t="str">
        <v>XNTK</v>
      </c>
      <c r="C18" s="16">
        <v>-2.0442999235254956E-4</v>
      </c>
      <c r="D18" s="16">
        <v>-9.7612395879668754E-5</v>
      </c>
      <c r="E18" s="16">
        <v>-1.7486299665869516E-4</v>
      </c>
      <c r="F18" s="16">
        <v>-1.8002226099839142E-4</v>
      </c>
      <c r="G18" s="16">
        <v>-1.1184747430646985E-5</v>
      </c>
      <c r="H18" s="16">
        <v>-2.3037220626755274E-4</v>
      </c>
      <c r="I18" s="15">
        <v>6.6191482149712249E-4</v>
      </c>
      <c r="J18" s="15">
        <v>5.8496684555928895E-4</v>
      </c>
      <c r="K18" s="7"/>
      <c r="L18" s="7"/>
      <c r="M18" s="17"/>
      <c r="N18" s="7"/>
      <c r="O18" s="7"/>
      <c r="P18" s="7"/>
      <c r="Q18" s="7"/>
      <c r="R18" s="7"/>
      <c r="S18" s="35"/>
      <c r="T18" s="7"/>
      <c r="U18" s="39" t="str">
        <v>XNTK</v>
      </c>
      <c r="V18" s="16">
        <v>8.9434821828878751E-5</v>
      </c>
      <c r="W18" s="16">
        <v>8.96407936497364E-5</v>
      </c>
      <c r="X18" s="16">
        <v>7.541356013315117E-5</v>
      </c>
      <c r="Y18" s="16">
        <v>8.5188439769309291E-5</v>
      </c>
      <c r="Z18" s="16">
        <v>-8.2272455075124598E-6</v>
      </c>
      <c r="AA18" s="16">
        <v>1.3641383604754852E-4</v>
      </c>
      <c r="AB18" s="29">
        <v>1.6023178156024734E-4</v>
      </c>
      <c r="AC18" s="29">
        <v>1.2176522228746866E-4</v>
      </c>
      <c r="AD18" s="7"/>
      <c r="AE18" s="7"/>
      <c r="AF18" s="7"/>
      <c r="AG18" s="7"/>
      <c r="AH18" s="7"/>
      <c r="AI18" s="7"/>
    </row>
    <row r="19" spans="1:35" x14ac:dyDescent="0.15">
      <c r="A19" s="7"/>
      <c r="B19" s="32" t="str">
        <v>QQQ</v>
      </c>
      <c r="C19" s="16">
        <v>-1.906521536372036E-4</v>
      </c>
      <c r="D19" s="16">
        <v>-8.1495959335131941E-5</v>
      </c>
      <c r="E19" s="16">
        <v>-1.6833205936117642E-4</v>
      </c>
      <c r="F19" s="16">
        <v>-1.7197861710382316E-4</v>
      </c>
      <c r="G19" s="16">
        <v>-1.1475168345507152E-5</v>
      </c>
      <c r="H19" s="16">
        <v>-2.1217213620630952E-4</v>
      </c>
      <c r="I19" s="16">
        <v>5.8496684555928895E-4</v>
      </c>
      <c r="J19" s="15">
        <v>5.4631945369418939E-4</v>
      </c>
      <c r="K19" s="7"/>
      <c r="L19" s="7"/>
      <c r="M19" s="17"/>
      <c r="N19" s="7"/>
      <c r="O19" s="7"/>
      <c r="P19" s="7"/>
      <c r="Q19" s="7"/>
      <c r="R19" s="7"/>
      <c r="S19" s="35"/>
      <c r="T19" s="7"/>
      <c r="U19" s="39" t="str">
        <v>QQQ</v>
      </c>
      <c r="V19" s="16">
        <v>8.0961767999105039E-5</v>
      </c>
      <c r="W19" s="16">
        <v>8.1064362788453096E-5</v>
      </c>
      <c r="X19" s="16">
        <v>6.5300453945356146E-5</v>
      </c>
      <c r="Y19" s="16">
        <v>7.2710064119022104E-5</v>
      </c>
      <c r="Z19" s="16">
        <v>-7.297055803809948E-6</v>
      </c>
      <c r="AA19" s="16">
        <v>1.1092704229701829E-4</v>
      </c>
      <c r="AB19" s="16">
        <v>1.2176522228746866E-4</v>
      </c>
      <c r="AC19" s="29">
        <v>1.10666304382846E-4</v>
      </c>
      <c r="AD19" s="7"/>
      <c r="AE19" s="7"/>
      <c r="AF19" s="7"/>
      <c r="AG19" s="7"/>
      <c r="AH19" s="7"/>
      <c r="AI19" s="7"/>
    </row>
    <row r="20" spans="1:35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7"/>
      <c r="N20" s="7"/>
      <c r="O20" s="7"/>
      <c r="P20" s="7"/>
      <c r="Q20" s="7"/>
      <c r="R20" s="7"/>
      <c r="S20" s="35"/>
    </row>
    <row r="21" spans="1:35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7"/>
      <c r="N21" s="7"/>
      <c r="O21" s="7"/>
      <c r="P21" s="7"/>
      <c r="Q21" s="7"/>
      <c r="R21" s="7"/>
      <c r="S21" s="35"/>
    </row>
    <row r="22" spans="1:35" x14ac:dyDescent="0.15">
      <c r="S22" s="35"/>
    </row>
    <row r="23" spans="1:35" x14ac:dyDescent="0.15">
      <c r="S23" s="35"/>
    </row>
    <row r="24" spans="1:35" x14ac:dyDescent="0.15">
      <c r="S24" s="35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24FA-77FE-0344-A66E-4BDC7E473FDE}">
  <dimension ref="A1:AI24"/>
  <sheetViews>
    <sheetView topLeftCell="AA1" zoomScale="150" zoomScaleNormal="150" zoomScalePageLayoutView="150" workbookViewId="0">
      <selection activeCell="AF23" sqref="AF23"/>
    </sheetView>
  </sheetViews>
  <sheetFormatPr baseColWidth="10" defaultRowHeight="13" x14ac:dyDescent="0.15"/>
  <cols>
    <col min="1" max="1" width="2.5" style="1" customWidth="1"/>
    <col min="2" max="9" width="9.1640625" style="1" customWidth="1"/>
    <col min="10" max="10" width="8" style="1" bestFit="1" customWidth="1"/>
    <col min="11" max="12" width="10.1640625" style="1" customWidth="1"/>
    <col min="13" max="13" width="10.1640625" style="3" customWidth="1"/>
    <col min="14" max="14" width="11.83203125" style="1" customWidth="1"/>
    <col min="15" max="15" width="12" style="1" bestFit="1" customWidth="1"/>
    <col min="16" max="34" width="10.83203125" style="1"/>
    <col min="35" max="35" width="13.5" style="1" bestFit="1" customWidth="1"/>
    <col min="36" max="16384" width="10.83203125" style="1"/>
  </cols>
  <sheetData>
    <row r="1" spans="1:35" x14ac:dyDescent="0.15">
      <c r="A1" s="7"/>
      <c r="B1" s="13">
        <v>2020</v>
      </c>
      <c r="C1" s="7"/>
      <c r="D1" s="7"/>
      <c r="E1" s="7"/>
      <c r="F1" s="7"/>
      <c r="G1" s="7"/>
      <c r="H1" s="7"/>
      <c r="I1" s="7"/>
      <c r="J1" s="7"/>
      <c r="K1" s="7"/>
      <c r="L1" s="7"/>
      <c r="M1" s="17"/>
      <c r="N1" s="7"/>
      <c r="O1" s="7"/>
      <c r="P1" s="7"/>
      <c r="Q1" s="7"/>
      <c r="S1" s="35"/>
      <c r="T1" s="13">
        <v>2019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x14ac:dyDescent="0.15">
      <c r="A2" s="7"/>
      <c r="B2" s="7"/>
      <c r="C2" s="41" t="str">
        <f>Data!B2</f>
        <v>VTI</v>
      </c>
      <c r="D2" s="41" t="str">
        <f>Data!C2</f>
        <v>SCHB</v>
      </c>
      <c r="E2" s="41" t="str">
        <f>Data!D2</f>
        <v>VEU</v>
      </c>
      <c r="F2" s="41" t="str">
        <f>Data!E2</f>
        <v>SCHE</v>
      </c>
      <c r="G2" s="41" t="str">
        <f>Data!F2</f>
        <v>BND</v>
      </c>
      <c r="H2" s="41" t="str">
        <f>Data!G2</f>
        <v>VGT</v>
      </c>
      <c r="I2" s="41" t="str">
        <f>Data!H2</f>
        <v>XNTK</v>
      </c>
      <c r="J2" s="41" t="str">
        <f>Data!I2</f>
        <v>QQQ</v>
      </c>
      <c r="K2" s="7" t="s">
        <v>27</v>
      </c>
      <c r="L2" s="7"/>
      <c r="M2" s="26" t="s">
        <v>1</v>
      </c>
      <c r="N2" s="26" t="s">
        <v>2</v>
      </c>
      <c r="O2" s="26" t="s">
        <v>3</v>
      </c>
      <c r="P2" s="42" t="s">
        <v>4</v>
      </c>
      <c r="Q2" s="26" t="s">
        <v>8</v>
      </c>
      <c r="S2" s="35"/>
      <c r="T2" s="7"/>
      <c r="U2" s="7"/>
      <c r="V2" s="37" t="s">
        <v>15</v>
      </c>
      <c r="W2" s="37" t="s">
        <v>17</v>
      </c>
      <c r="X2" s="37" t="s">
        <v>18</v>
      </c>
      <c r="Y2" s="37" t="s">
        <v>19</v>
      </c>
      <c r="Z2" s="37" t="s">
        <v>21</v>
      </c>
      <c r="AA2" s="37" t="s">
        <v>22</v>
      </c>
      <c r="AB2" s="37" t="s">
        <v>23</v>
      </c>
      <c r="AC2" s="37" t="s">
        <v>24</v>
      </c>
      <c r="AD2" s="7" t="s">
        <v>27</v>
      </c>
      <c r="AE2" s="26" t="s">
        <v>1</v>
      </c>
      <c r="AF2" s="26" t="s">
        <v>2</v>
      </c>
      <c r="AG2" s="26" t="s">
        <v>3</v>
      </c>
      <c r="AH2" s="42" t="s">
        <v>4</v>
      </c>
      <c r="AI2" s="26" t="s">
        <v>28</v>
      </c>
    </row>
    <row r="3" spans="1:35" x14ac:dyDescent="0.15">
      <c r="A3" s="7"/>
      <c r="B3" s="7" t="s">
        <v>9</v>
      </c>
      <c r="C3" s="43">
        <v>0</v>
      </c>
      <c r="D3" s="43">
        <v>0</v>
      </c>
      <c r="E3" s="43">
        <v>0</v>
      </c>
      <c r="F3" s="43">
        <v>0</v>
      </c>
      <c r="G3" s="43">
        <v>0.39560415360624851</v>
      </c>
      <c r="H3" s="43">
        <v>0.26711582041964016</v>
      </c>
      <c r="I3" s="43">
        <v>0.33728002597411133</v>
      </c>
      <c r="J3" s="43">
        <v>0</v>
      </c>
      <c r="K3" s="44">
        <f>SUM(C3:J3)</f>
        <v>1</v>
      </c>
      <c r="L3" s="7"/>
      <c r="M3" s="16">
        <f t="array" ref="M3">MMULT(C3:J3,MMULT(C12:J19,TRANSPOSE(C3:J3)))</f>
        <v>9.1104943237089306E-5</v>
      </c>
      <c r="N3" s="16">
        <f>SQRT(M3)</f>
        <v>9.5448909494603076E-3</v>
      </c>
      <c r="O3" s="43">
        <f>SUMPRODUCT(C3:J3,C7:J7)</f>
        <v>1.3999999860443773E-3</v>
      </c>
      <c r="P3" s="45" t="s">
        <v>6</v>
      </c>
      <c r="Q3" s="46">
        <v>1.4E-3</v>
      </c>
      <c r="S3" s="35"/>
      <c r="T3" s="7"/>
      <c r="U3" s="7" t="s">
        <v>9</v>
      </c>
      <c r="V3" s="36">
        <v>0</v>
      </c>
      <c r="W3" s="36">
        <v>0</v>
      </c>
      <c r="X3" s="36">
        <v>0</v>
      </c>
      <c r="Y3" s="36">
        <v>0</v>
      </c>
      <c r="Z3" s="36">
        <v>0.30302896543033031</v>
      </c>
      <c r="AA3" s="36">
        <v>0.69697103456966958</v>
      </c>
      <c r="AB3" s="36">
        <v>0</v>
      </c>
      <c r="AC3" s="36">
        <v>0</v>
      </c>
      <c r="AD3" s="7">
        <f>SUM(V3:AC3)</f>
        <v>0.99999999999999989</v>
      </c>
      <c r="AE3" s="16">
        <f t="array" ref="AE3">MMULT(V3:AC3,MMULT(V12:AC19,TRANSPOSE(V3:AC3)))</f>
        <v>5.8135398112392111E-5</v>
      </c>
      <c r="AF3" s="16">
        <f>SQRT(AE3)</f>
        <v>7.6246572455679678E-3</v>
      </c>
      <c r="AG3" s="43">
        <f>SUMPRODUCT(U3:AB3,U7:AB7)</f>
        <v>1.400000021628446E-3</v>
      </c>
      <c r="AH3" s="45" t="s">
        <v>6</v>
      </c>
      <c r="AI3" s="46">
        <v>1.4E-3</v>
      </c>
    </row>
    <row r="4" spans="1:35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17"/>
      <c r="N4" s="7"/>
      <c r="O4" s="7"/>
      <c r="P4" s="7"/>
      <c r="Q4" s="7"/>
      <c r="S4" s="35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5" x14ac:dyDescent="0.15">
      <c r="A5" s="7"/>
      <c r="B5" s="13" t="s">
        <v>7</v>
      </c>
      <c r="C5" s="7"/>
      <c r="D5" s="7"/>
      <c r="E5" s="7"/>
      <c r="F5" s="7"/>
      <c r="G5" s="7"/>
      <c r="H5" s="7"/>
      <c r="I5" s="7"/>
      <c r="J5" s="7"/>
      <c r="K5" s="7"/>
      <c r="L5" s="7"/>
      <c r="M5" s="17"/>
      <c r="N5" s="7"/>
      <c r="O5" s="7"/>
      <c r="P5" s="7"/>
      <c r="Q5" s="7"/>
      <c r="S5" s="35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5" ht="14" thickBot="1" x14ac:dyDescent="0.2">
      <c r="A6" s="7"/>
      <c r="B6" s="13"/>
      <c r="C6" s="4" t="str">
        <f>Data!B2</f>
        <v>VTI</v>
      </c>
      <c r="D6" s="4" t="str">
        <f>Data!C2</f>
        <v>SCHB</v>
      </c>
      <c r="E6" s="4" t="str">
        <f>Data!D2</f>
        <v>VEU</v>
      </c>
      <c r="F6" s="4" t="str">
        <f>Data!E2</f>
        <v>SCHE</v>
      </c>
      <c r="G6" s="4" t="str">
        <f>Data!F2</f>
        <v>BND</v>
      </c>
      <c r="H6" s="4" t="str">
        <f>Data!G2</f>
        <v>VGT</v>
      </c>
      <c r="I6" s="4" t="str">
        <f>Data!H2</f>
        <v>XNTK</v>
      </c>
      <c r="J6" s="4" t="str">
        <f>Data!I2</f>
        <v>QQQ</v>
      </c>
      <c r="K6" s="7"/>
      <c r="L6" s="7"/>
      <c r="M6" s="17"/>
      <c r="N6" s="7"/>
      <c r="O6" s="7"/>
      <c r="P6" s="7"/>
      <c r="Q6" s="7"/>
      <c r="S6" s="35"/>
      <c r="T6" s="7"/>
      <c r="U6" s="7"/>
      <c r="V6" s="37" t="s">
        <v>15</v>
      </c>
      <c r="W6" s="37" t="s">
        <v>17</v>
      </c>
      <c r="X6" s="37" t="s">
        <v>18</v>
      </c>
      <c r="Y6" s="37" t="s">
        <v>19</v>
      </c>
      <c r="Z6" s="37" t="s">
        <v>21</v>
      </c>
      <c r="AA6" s="37" t="s">
        <v>22</v>
      </c>
      <c r="AB6" s="37" t="s">
        <v>23</v>
      </c>
      <c r="AC6" s="37" t="s">
        <v>24</v>
      </c>
      <c r="AD6" s="7"/>
      <c r="AE6" s="7"/>
      <c r="AF6" s="7"/>
      <c r="AG6" s="7"/>
      <c r="AH6" s="7"/>
      <c r="AI6" s="7"/>
    </row>
    <row r="7" spans="1:35" ht="14" thickBot="1" x14ac:dyDescent="0.2">
      <c r="A7" s="7"/>
      <c r="B7" s="31"/>
      <c r="C7" s="47">
        <f>Data!B471</f>
        <v>9.3624761871121851E-4</v>
      </c>
      <c r="D7" s="47">
        <f>Data!C471</f>
        <v>-3.3160237482239612E-4</v>
      </c>
      <c r="E7" s="47">
        <f>Data!D471</f>
        <v>5.2635485553740647E-4</v>
      </c>
      <c r="F7" s="47">
        <f>Data!E471</f>
        <v>6.2452071046191233E-4</v>
      </c>
      <c r="G7" s="47">
        <f>Data!F471</f>
        <v>3.0075531287172168E-4</v>
      </c>
      <c r="H7" s="47">
        <f>Data!G471</f>
        <v>1.7455115430650707E-3</v>
      </c>
      <c r="I7" s="47">
        <f>Data!H471</f>
        <v>2.4156965264167116E-3</v>
      </c>
      <c r="J7" s="47">
        <f>Data!I471</f>
        <v>1.7862791693623926E-3</v>
      </c>
      <c r="K7" s="7"/>
      <c r="L7" s="7"/>
      <c r="M7" s="17"/>
      <c r="N7" s="7"/>
      <c r="O7" s="7"/>
      <c r="P7" s="7"/>
      <c r="Q7" s="7"/>
      <c r="S7" s="35"/>
      <c r="T7" s="7"/>
      <c r="U7" s="7"/>
      <c r="V7" s="12">
        <f>Data!N471</f>
        <v>1.0734545081545776E-3</v>
      </c>
      <c r="W7" s="12">
        <f>Data!O471</f>
        <v>1.0815523700223684E-3</v>
      </c>
      <c r="X7" s="12">
        <f>Data!P471</f>
        <v>7.1345549731412705E-4</v>
      </c>
      <c r="Y7" s="12">
        <f>Data!Q471</f>
        <v>5.358159917227363E-4</v>
      </c>
      <c r="Z7" s="12">
        <f>Data!R471</f>
        <v>3.6479155787284633E-4</v>
      </c>
      <c r="AA7" s="12">
        <f>Data!S471</f>
        <v>1.8500878075150828E-3</v>
      </c>
      <c r="AB7" s="12">
        <f>Data!T471</f>
        <v>1.5472820610504024E-3</v>
      </c>
      <c r="AC7" s="12">
        <f>Data!U471</f>
        <v>1.3035567611132249E-3</v>
      </c>
      <c r="AD7" s="7"/>
      <c r="AE7" s="7"/>
      <c r="AF7" s="7"/>
      <c r="AG7" s="7"/>
      <c r="AH7" s="7"/>
      <c r="AI7" s="7"/>
    </row>
    <row r="8" spans="1:35" x14ac:dyDescent="0.15">
      <c r="A8" s="7"/>
      <c r="B8" s="13"/>
      <c r="C8" s="14"/>
      <c r="D8" s="14"/>
      <c r="E8" s="14"/>
      <c r="F8" s="14"/>
      <c r="G8" s="14"/>
      <c r="H8" s="14"/>
      <c r="I8" s="7"/>
      <c r="J8" s="7"/>
      <c r="K8" s="7"/>
      <c r="L8" s="7"/>
      <c r="M8" s="17"/>
      <c r="N8" s="7"/>
      <c r="O8" s="7"/>
      <c r="P8" s="7"/>
      <c r="Q8" s="7"/>
      <c r="S8" s="35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15">
      <c r="A9" s="7"/>
      <c r="B9" s="13"/>
      <c r="C9" s="7"/>
      <c r="D9" s="7"/>
      <c r="E9" s="7"/>
      <c r="F9" s="7"/>
      <c r="G9" s="7"/>
      <c r="H9" s="7"/>
      <c r="I9" s="7"/>
      <c r="J9" s="7"/>
      <c r="K9" s="7"/>
      <c r="L9" s="7"/>
      <c r="M9" s="17"/>
      <c r="N9" s="7"/>
      <c r="O9" s="7"/>
      <c r="P9" s="7"/>
      <c r="Q9" s="7"/>
      <c r="S9" s="35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5" ht="16" x14ac:dyDescent="0.2">
      <c r="A10" s="7"/>
      <c r="B10" s="33" t="s">
        <v>25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17"/>
      <c r="N10" s="7"/>
      <c r="O10" s="7"/>
      <c r="P10" s="7"/>
      <c r="Q10" s="7"/>
      <c r="S10" s="35"/>
      <c r="T10" s="7"/>
      <c r="U10" s="33" t="s">
        <v>26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15">
      <c r="A11" s="7"/>
      <c r="B11" s="7"/>
      <c r="C11" s="4" t="str">
        <f>Data!B491</f>
        <v>VTI</v>
      </c>
      <c r="D11" s="4" t="str">
        <f>Data!C491</f>
        <v>SCHB</v>
      </c>
      <c r="E11" s="4" t="str">
        <f>Data!D491</f>
        <v>VEU</v>
      </c>
      <c r="F11" s="4" t="str">
        <f>Data!E491</f>
        <v>SCHE</v>
      </c>
      <c r="G11" s="4" t="str">
        <f>Data!F491</f>
        <v>BND</v>
      </c>
      <c r="H11" s="4" t="str">
        <f>Data!G491</f>
        <v>VGT</v>
      </c>
      <c r="I11" s="4" t="str">
        <f>Data!H491</f>
        <v>XNTK</v>
      </c>
      <c r="J11" s="4" t="str">
        <f>Data!I491</f>
        <v>QQQ</v>
      </c>
      <c r="K11" s="7"/>
      <c r="L11" s="7"/>
      <c r="M11" s="17"/>
      <c r="N11" s="7"/>
      <c r="O11" s="7"/>
      <c r="P11" s="7"/>
      <c r="Q11" s="7"/>
      <c r="S11" s="35"/>
      <c r="T11" s="7"/>
      <c r="U11" s="7"/>
      <c r="V11" s="38" t="str">
        <f>Data!N491</f>
        <v>VTI</v>
      </c>
      <c r="W11" s="38" t="str">
        <f>Data!O491</f>
        <v>SCHB</v>
      </c>
      <c r="X11" s="38" t="str">
        <f>Data!P491</f>
        <v>VEU</v>
      </c>
      <c r="Y11" s="38" t="str">
        <f>Data!Q491</f>
        <v>SCHE</v>
      </c>
      <c r="Z11" s="38" t="str">
        <f>Data!R491</f>
        <v>BND</v>
      </c>
      <c r="AA11" s="38" t="str">
        <f>Data!S491</f>
        <v>VGT</v>
      </c>
      <c r="AB11" s="38" t="str">
        <f>Data!T491</f>
        <v>XNTK</v>
      </c>
      <c r="AC11" s="38" t="str">
        <f>Data!U491</f>
        <v>QQQ</v>
      </c>
      <c r="AD11" s="7"/>
      <c r="AE11" s="7"/>
      <c r="AF11" s="7"/>
      <c r="AG11" s="7"/>
      <c r="AH11" s="7"/>
      <c r="AI11" s="7"/>
    </row>
    <row r="12" spans="1:35" x14ac:dyDescent="0.15">
      <c r="A12" s="7"/>
      <c r="B12" s="32" t="str">
        <f t="array" ref="B12:B19">TRANSPOSE(C11:J11)</f>
        <v>VTI</v>
      </c>
      <c r="C12" s="15" cm="1">
        <f t="array" ref="C12:J19">Data!B492:I499</f>
        <v>5.0802211982160805E-4</v>
      </c>
      <c r="D12" s="15">
        <v>4.911815164469537E-5</v>
      </c>
      <c r="E12" s="15">
        <v>4.3579289564562803E-4</v>
      </c>
      <c r="F12" s="15">
        <v>4.2324757083089977E-4</v>
      </c>
      <c r="G12" s="15">
        <v>3.147444359747889E-5</v>
      </c>
      <c r="H12" s="15">
        <v>5.5272089268310477E-4</v>
      </c>
      <c r="I12" s="15">
        <v>-2.0442999235254956E-4</v>
      </c>
      <c r="J12" s="15">
        <v>-1.906521536372036E-4</v>
      </c>
      <c r="K12" s="7"/>
      <c r="L12" s="7"/>
      <c r="M12" s="17"/>
      <c r="N12" s="7"/>
      <c r="O12" s="7"/>
      <c r="P12" s="7"/>
      <c r="Q12" s="7"/>
      <c r="S12" s="35"/>
      <c r="T12" s="7"/>
      <c r="U12" s="39" t="str">
        <f t="array" ref="U12:U19">TRANSPOSE(V11:AC11)</f>
        <v>VTI</v>
      </c>
      <c r="V12" s="29" cm="1">
        <f t="array" ref="V12:AC19">Data!N492:U499</f>
        <v>6.6930865603345049E-5</v>
      </c>
      <c r="W12" s="29">
        <v>6.6751047970226802E-5</v>
      </c>
      <c r="X12" s="29">
        <v>5.2937931874346356E-5</v>
      </c>
      <c r="Y12" s="29">
        <v>5.6284655757336126E-5</v>
      </c>
      <c r="Z12" s="29">
        <v>-6.5212802806262472E-6</v>
      </c>
      <c r="AA12" s="29">
        <v>8.346084542297596E-5</v>
      </c>
      <c r="AB12" s="29">
        <v>8.9434821828878751E-5</v>
      </c>
      <c r="AC12" s="29">
        <v>8.0961767999105039E-5</v>
      </c>
      <c r="AD12" s="7"/>
      <c r="AE12" s="7"/>
      <c r="AF12" s="7"/>
      <c r="AG12" s="7"/>
      <c r="AH12" s="7"/>
      <c r="AI12" s="7"/>
    </row>
    <row r="13" spans="1:35" x14ac:dyDescent="0.15">
      <c r="A13" s="7"/>
      <c r="B13" s="32" t="str">
        <v>SCHB</v>
      </c>
      <c r="C13" s="16">
        <v>4.911815164469537E-5</v>
      </c>
      <c r="D13" s="15">
        <v>5.4327446154629701E-4</v>
      </c>
      <c r="E13" s="15">
        <v>3.4830254045700733E-5</v>
      </c>
      <c r="F13" s="15">
        <v>3.6268739185970326E-5</v>
      </c>
      <c r="G13" s="15">
        <v>3.9423102822563589E-6</v>
      </c>
      <c r="H13" s="15">
        <v>6.4761131014398507E-5</v>
      </c>
      <c r="I13" s="15">
        <v>-9.7612395879668754E-5</v>
      </c>
      <c r="J13" s="15">
        <v>-8.1495959335131941E-5</v>
      </c>
      <c r="K13" s="7"/>
      <c r="L13" s="7"/>
      <c r="M13" s="17"/>
      <c r="N13" s="7"/>
      <c r="O13" s="7"/>
      <c r="P13" s="7"/>
      <c r="Q13" s="7"/>
      <c r="S13" s="35"/>
      <c r="T13" s="7"/>
      <c r="U13" s="39" t="str">
        <v>SCHB</v>
      </c>
      <c r="V13" s="16">
        <v>6.6751047970226802E-5</v>
      </c>
      <c r="W13" s="29">
        <v>6.6799630531007176E-5</v>
      </c>
      <c r="X13" s="29">
        <v>5.3128522009234162E-5</v>
      </c>
      <c r="Y13" s="29">
        <v>5.632389185475866E-5</v>
      </c>
      <c r="Z13" s="29">
        <v>-6.5096474775896896E-6</v>
      </c>
      <c r="AA13" s="29">
        <v>8.3591566368246986E-5</v>
      </c>
      <c r="AB13" s="29">
        <v>8.96407936497364E-5</v>
      </c>
      <c r="AC13" s="29">
        <v>8.1064362788453096E-5</v>
      </c>
      <c r="AD13" s="7"/>
      <c r="AE13" s="7"/>
      <c r="AF13" s="7"/>
      <c r="AG13" s="7"/>
      <c r="AH13" s="7"/>
      <c r="AI13" s="7"/>
    </row>
    <row r="14" spans="1:35" x14ac:dyDescent="0.15">
      <c r="A14" s="7"/>
      <c r="B14" s="32" t="str">
        <v>VEU</v>
      </c>
      <c r="C14" s="16">
        <v>4.3579289564562803E-4</v>
      </c>
      <c r="D14" s="16">
        <v>3.4830254045700733E-5</v>
      </c>
      <c r="E14" s="15">
        <v>4.2300060464372586E-4</v>
      </c>
      <c r="F14" s="15">
        <v>4.1824676112224064E-4</v>
      </c>
      <c r="G14" s="15">
        <v>3.3111509753184666E-5</v>
      </c>
      <c r="H14" s="15">
        <v>4.6154852643559406E-4</v>
      </c>
      <c r="I14" s="15">
        <v>-1.7486299665869516E-4</v>
      </c>
      <c r="J14" s="15">
        <v>-1.6833205936117642E-4</v>
      </c>
      <c r="K14" s="7"/>
      <c r="L14" s="7"/>
      <c r="M14" s="17"/>
      <c r="N14" s="7"/>
      <c r="O14" s="7"/>
      <c r="P14" s="7"/>
      <c r="Q14" s="7"/>
      <c r="S14" s="35"/>
      <c r="T14" s="7"/>
      <c r="U14" s="39" t="str">
        <v>VEU</v>
      </c>
      <c r="V14" s="16">
        <v>5.2937931874346356E-5</v>
      </c>
      <c r="W14" s="16">
        <v>5.3128522009234162E-5</v>
      </c>
      <c r="X14" s="29">
        <v>5.4984684126144895E-5</v>
      </c>
      <c r="Y14" s="29">
        <v>6.0586297564148119E-5</v>
      </c>
      <c r="Z14" s="29">
        <v>-4.912225137598196E-6</v>
      </c>
      <c r="AA14" s="29">
        <v>6.847837723071878E-5</v>
      </c>
      <c r="AB14" s="29">
        <v>7.541356013315117E-5</v>
      </c>
      <c r="AC14" s="29">
        <v>6.5300453945356146E-5</v>
      </c>
      <c r="AD14" s="7"/>
      <c r="AE14" s="7"/>
      <c r="AF14" s="7"/>
      <c r="AG14" s="7"/>
      <c r="AH14" s="7"/>
      <c r="AI14" s="7"/>
    </row>
    <row r="15" spans="1:35" x14ac:dyDescent="0.15">
      <c r="A15" s="7"/>
      <c r="B15" s="32" t="str">
        <v>SCHE</v>
      </c>
      <c r="C15" s="16">
        <v>4.2324757083089977E-4</v>
      </c>
      <c r="D15" s="16">
        <v>3.6268739185970326E-5</v>
      </c>
      <c r="E15" s="16">
        <v>4.1824676112224064E-4</v>
      </c>
      <c r="F15" s="15">
        <v>4.5592491276790723E-4</v>
      </c>
      <c r="G15" s="15">
        <v>3.2826124958055365E-5</v>
      </c>
      <c r="H15" s="15">
        <v>4.6600176019018913E-4</v>
      </c>
      <c r="I15" s="15">
        <v>-1.8002226099839142E-4</v>
      </c>
      <c r="J15" s="15">
        <v>-1.7197861710382316E-4</v>
      </c>
      <c r="K15" s="7"/>
      <c r="L15" s="7"/>
      <c r="M15" s="17"/>
      <c r="N15" s="7"/>
      <c r="O15" s="7"/>
      <c r="P15" s="7"/>
      <c r="Q15" s="7"/>
      <c r="S15" s="35"/>
      <c r="T15" s="7"/>
      <c r="U15" s="39" t="str">
        <v>SCHE</v>
      </c>
      <c r="V15" s="16">
        <v>5.6284655757336126E-5</v>
      </c>
      <c r="W15" s="16">
        <v>5.632389185475866E-5</v>
      </c>
      <c r="X15" s="16">
        <v>6.0586297564148119E-5</v>
      </c>
      <c r="Y15" s="29">
        <v>8.2243941152336354E-5</v>
      </c>
      <c r="Z15" s="29">
        <v>-4.6804854055209733E-6</v>
      </c>
      <c r="AA15" s="29">
        <v>7.4334580779238731E-5</v>
      </c>
      <c r="AB15" s="29">
        <v>8.5188439769309291E-5</v>
      </c>
      <c r="AC15" s="29">
        <v>7.2710064119022104E-5</v>
      </c>
      <c r="AD15" s="7"/>
      <c r="AE15" s="7"/>
      <c r="AF15" s="7"/>
      <c r="AG15" s="7"/>
      <c r="AH15" s="7"/>
      <c r="AI15" s="7"/>
    </row>
    <row r="16" spans="1:35" x14ac:dyDescent="0.15">
      <c r="A16" s="7"/>
      <c r="B16" s="32" t="str">
        <v>BND</v>
      </c>
      <c r="C16" s="16">
        <v>3.147444359747889E-5</v>
      </c>
      <c r="D16" s="16">
        <v>3.9423102822563589E-6</v>
      </c>
      <c r="E16" s="16">
        <v>3.3111509753184666E-5</v>
      </c>
      <c r="F16" s="16">
        <v>3.2826124958055365E-5</v>
      </c>
      <c r="G16" s="15">
        <v>3.684206895863499E-5</v>
      </c>
      <c r="H16" s="15">
        <v>3.2470481816914741E-5</v>
      </c>
      <c r="I16" s="15">
        <v>-1.1184747430646985E-5</v>
      </c>
      <c r="J16" s="15">
        <v>-1.1475168345507152E-5</v>
      </c>
      <c r="K16" s="7"/>
      <c r="L16" s="7"/>
      <c r="M16" s="17"/>
      <c r="N16" s="7"/>
      <c r="O16" s="7"/>
      <c r="P16" s="7"/>
      <c r="Q16" s="7"/>
      <c r="S16" s="35"/>
      <c r="T16" s="7"/>
      <c r="U16" s="39" t="str">
        <v>BND</v>
      </c>
      <c r="V16" s="16">
        <v>-6.5212802806262472E-6</v>
      </c>
      <c r="W16" s="16">
        <v>-6.5096474775896896E-6</v>
      </c>
      <c r="X16" s="16">
        <v>-4.912225137598196E-6</v>
      </c>
      <c r="Y16" s="16">
        <v>-4.6804854055209733E-6</v>
      </c>
      <c r="Z16" s="29">
        <v>4.4021534102963838E-6</v>
      </c>
      <c r="AA16" s="29">
        <v>-7.4612962682072356E-6</v>
      </c>
      <c r="AB16" s="29">
        <v>-8.2272455075124598E-6</v>
      </c>
      <c r="AC16" s="29">
        <v>-7.297055803809948E-6</v>
      </c>
      <c r="AD16" s="7"/>
      <c r="AE16" s="7"/>
      <c r="AF16" s="7"/>
      <c r="AG16" s="7"/>
      <c r="AH16" s="7"/>
      <c r="AI16" s="7"/>
    </row>
    <row r="17" spans="1:35" x14ac:dyDescent="0.15">
      <c r="A17" s="7"/>
      <c r="B17" s="32" t="str">
        <v>VGT</v>
      </c>
      <c r="C17" s="16">
        <v>5.5272089268310477E-4</v>
      </c>
      <c r="D17" s="16">
        <v>6.4761131014398507E-5</v>
      </c>
      <c r="E17" s="16">
        <v>4.6154852643559406E-4</v>
      </c>
      <c r="F17" s="16">
        <v>4.6600176019018913E-4</v>
      </c>
      <c r="G17" s="16">
        <v>3.2470481816914741E-5</v>
      </c>
      <c r="H17" s="15">
        <v>6.6815092242655653E-4</v>
      </c>
      <c r="I17" s="15">
        <v>-2.3037220626755274E-4</v>
      </c>
      <c r="J17" s="15">
        <v>-2.1217213620630952E-4</v>
      </c>
      <c r="K17" s="7"/>
      <c r="L17" s="7"/>
      <c r="M17" s="17"/>
      <c r="N17" s="7"/>
      <c r="O17" s="7"/>
      <c r="P17" s="7"/>
      <c r="Q17" s="7"/>
      <c r="S17" s="35"/>
      <c r="T17" s="7"/>
      <c r="U17" s="39" t="str">
        <v>VGT</v>
      </c>
      <c r="V17" s="16">
        <v>8.346084542297596E-5</v>
      </c>
      <c r="W17" s="16">
        <v>8.3591566368246986E-5</v>
      </c>
      <c r="X17" s="16">
        <v>6.847837723071878E-5</v>
      </c>
      <c r="Y17" s="16">
        <v>7.4334580779238731E-5</v>
      </c>
      <c r="Z17" s="16">
        <v>-7.4612962682072356E-6</v>
      </c>
      <c r="AA17" s="29">
        <v>1.2533302518699142E-4</v>
      </c>
      <c r="AB17" s="29">
        <v>1.3641383604754852E-4</v>
      </c>
      <c r="AC17" s="29">
        <v>1.1092704229701829E-4</v>
      </c>
      <c r="AD17" s="7"/>
      <c r="AE17" s="7"/>
      <c r="AF17" s="7"/>
      <c r="AG17" s="7"/>
      <c r="AH17" s="7"/>
      <c r="AI17" s="7"/>
    </row>
    <row r="18" spans="1:35" x14ac:dyDescent="0.15">
      <c r="A18" s="7"/>
      <c r="B18" s="32" t="str">
        <v>XNTK</v>
      </c>
      <c r="C18" s="16">
        <v>-2.0442999235254956E-4</v>
      </c>
      <c r="D18" s="16">
        <v>-9.7612395879668754E-5</v>
      </c>
      <c r="E18" s="16">
        <v>-1.7486299665869516E-4</v>
      </c>
      <c r="F18" s="16">
        <v>-1.8002226099839142E-4</v>
      </c>
      <c r="G18" s="16">
        <v>-1.1184747430646985E-5</v>
      </c>
      <c r="H18" s="16">
        <v>-2.3037220626755274E-4</v>
      </c>
      <c r="I18" s="15">
        <v>6.6191482149712249E-4</v>
      </c>
      <c r="J18" s="15">
        <v>5.8496684555928895E-4</v>
      </c>
      <c r="K18" s="7"/>
      <c r="L18" s="7"/>
      <c r="M18" s="17"/>
      <c r="N18" s="7"/>
      <c r="O18" s="7"/>
      <c r="P18" s="7"/>
      <c r="Q18" s="7"/>
      <c r="S18" s="35"/>
      <c r="T18" s="7"/>
      <c r="U18" s="39" t="str">
        <v>XNTK</v>
      </c>
      <c r="V18" s="16">
        <v>8.9434821828878751E-5</v>
      </c>
      <c r="W18" s="16">
        <v>8.96407936497364E-5</v>
      </c>
      <c r="X18" s="16">
        <v>7.541356013315117E-5</v>
      </c>
      <c r="Y18" s="16">
        <v>8.5188439769309291E-5</v>
      </c>
      <c r="Z18" s="16">
        <v>-8.2272455075124598E-6</v>
      </c>
      <c r="AA18" s="16">
        <v>1.3641383604754852E-4</v>
      </c>
      <c r="AB18" s="29">
        <v>1.6023178156024734E-4</v>
      </c>
      <c r="AC18" s="29">
        <v>1.2176522228746866E-4</v>
      </c>
      <c r="AD18" s="7"/>
      <c r="AE18" s="7"/>
      <c r="AF18" s="7"/>
      <c r="AG18" s="7"/>
      <c r="AH18" s="7"/>
      <c r="AI18" s="7"/>
    </row>
    <row r="19" spans="1:35" x14ac:dyDescent="0.15">
      <c r="A19" s="7"/>
      <c r="B19" s="32" t="str">
        <v>QQQ</v>
      </c>
      <c r="C19" s="16">
        <v>-1.906521536372036E-4</v>
      </c>
      <c r="D19" s="16">
        <v>-8.1495959335131941E-5</v>
      </c>
      <c r="E19" s="16">
        <v>-1.6833205936117642E-4</v>
      </c>
      <c r="F19" s="16">
        <v>-1.7197861710382316E-4</v>
      </c>
      <c r="G19" s="16">
        <v>-1.1475168345507152E-5</v>
      </c>
      <c r="H19" s="16">
        <v>-2.1217213620630952E-4</v>
      </c>
      <c r="I19" s="16">
        <v>5.8496684555928895E-4</v>
      </c>
      <c r="J19" s="15">
        <v>5.4631945369418939E-4</v>
      </c>
      <c r="K19" s="7"/>
      <c r="L19" s="7"/>
      <c r="M19" s="17"/>
      <c r="N19" s="7"/>
      <c r="O19" s="7"/>
      <c r="P19" s="7"/>
      <c r="Q19" s="7"/>
      <c r="S19" s="35"/>
      <c r="T19" s="7"/>
      <c r="U19" s="39" t="str">
        <v>QQQ</v>
      </c>
      <c r="V19" s="16">
        <v>8.0961767999105039E-5</v>
      </c>
      <c r="W19" s="16">
        <v>8.1064362788453096E-5</v>
      </c>
      <c r="X19" s="16">
        <v>6.5300453945356146E-5</v>
      </c>
      <c r="Y19" s="16">
        <v>7.2710064119022104E-5</v>
      </c>
      <c r="Z19" s="16">
        <v>-7.297055803809948E-6</v>
      </c>
      <c r="AA19" s="16">
        <v>1.1092704229701829E-4</v>
      </c>
      <c r="AB19" s="16">
        <v>1.2176522228746866E-4</v>
      </c>
      <c r="AC19" s="29">
        <v>1.10666304382846E-4</v>
      </c>
      <c r="AD19" s="7"/>
      <c r="AE19" s="7"/>
      <c r="AF19" s="7"/>
      <c r="AG19" s="7"/>
      <c r="AH19" s="7"/>
      <c r="AI19" s="7"/>
    </row>
    <row r="20" spans="1:35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7"/>
      <c r="N20" s="7"/>
      <c r="O20" s="7"/>
      <c r="P20" s="7"/>
      <c r="Q20" s="7"/>
      <c r="S20" s="35"/>
    </row>
    <row r="21" spans="1:35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7"/>
      <c r="N21" s="7"/>
      <c r="O21" s="7"/>
      <c r="P21" s="7"/>
      <c r="Q21" s="7"/>
      <c r="S21" s="35"/>
    </row>
    <row r="22" spans="1:35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7"/>
      <c r="N22" s="7"/>
      <c r="O22" s="7"/>
      <c r="P22" s="7"/>
      <c r="Q22" s="7"/>
      <c r="S22" s="35"/>
    </row>
    <row r="23" spans="1:35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7"/>
      <c r="N23" s="7"/>
      <c r="O23" s="7"/>
      <c r="P23" s="7"/>
      <c r="Q23" s="7"/>
      <c r="S23" s="35"/>
    </row>
    <row r="24" spans="1:35" x14ac:dyDescent="0.15">
      <c r="S24" s="35"/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52B2-5129-5549-ACE3-1A72019AFCFD}">
  <dimension ref="A1:AI24"/>
  <sheetViews>
    <sheetView topLeftCell="U1" zoomScale="150" zoomScaleNormal="150" zoomScalePageLayoutView="150" workbookViewId="0">
      <selection activeCell="AE3" sqref="AE3"/>
    </sheetView>
  </sheetViews>
  <sheetFormatPr baseColWidth="10" defaultRowHeight="13" x14ac:dyDescent="0.15"/>
  <cols>
    <col min="1" max="1" width="2.5" style="1" customWidth="1"/>
    <col min="2" max="9" width="9.1640625" style="1" customWidth="1"/>
    <col min="10" max="10" width="8" style="1" bestFit="1" customWidth="1"/>
    <col min="11" max="12" width="10.1640625" style="1" customWidth="1"/>
    <col min="13" max="13" width="10.1640625" style="3" customWidth="1"/>
    <col min="14" max="14" width="11.83203125" style="1" customWidth="1"/>
    <col min="15" max="15" width="12" style="1" bestFit="1" customWidth="1"/>
    <col min="16" max="34" width="10.83203125" style="1"/>
    <col min="35" max="35" width="13.5" style="1" bestFit="1" customWidth="1"/>
    <col min="36" max="16384" width="10.83203125" style="1"/>
  </cols>
  <sheetData>
    <row r="1" spans="1:35" x14ac:dyDescent="0.15">
      <c r="A1" s="7"/>
      <c r="B1" s="13">
        <v>2020</v>
      </c>
      <c r="C1" s="7"/>
      <c r="D1" s="7"/>
      <c r="E1" s="7"/>
      <c r="F1" s="7"/>
      <c r="G1" s="7"/>
      <c r="H1" s="7"/>
      <c r="I1" s="7"/>
      <c r="J1" s="7"/>
      <c r="K1" s="7"/>
      <c r="L1" s="7"/>
      <c r="M1" s="17"/>
      <c r="N1" s="7"/>
      <c r="O1" s="7"/>
      <c r="P1" s="7"/>
      <c r="Q1" s="7"/>
      <c r="R1" s="7"/>
      <c r="S1" s="35"/>
      <c r="T1" s="13">
        <v>2019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x14ac:dyDescent="0.15">
      <c r="A2" s="7"/>
      <c r="B2" s="7"/>
      <c r="C2" s="41" t="str">
        <f>Data!B2</f>
        <v>VTI</v>
      </c>
      <c r="D2" s="41" t="str">
        <f>Data!C2</f>
        <v>SCHB</v>
      </c>
      <c r="E2" s="41" t="str">
        <f>Data!D2</f>
        <v>VEU</v>
      </c>
      <c r="F2" s="41" t="str">
        <f>Data!E2</f>
        <v>SCHE</v>
      </c>
      <c r="G2" s="41" t="str">
        <f>Data!F2</f>
        <v>BND</v>
      </c>
      <c r="H2" s="41" t="str">
        <f>Data!G2</f>
        <v>VGT</v>
      </c>
      <c r="I2" s="41" t="str">
        <f>Data!H2</f>
        <v>XNTK</v>
      </c>
      <c r="J2" s="41" t="str">
        <f>Data!I2</f>
        <v>QQQ</v>
      </c>
      <c r="K2" s="7" t="s">
        <v>27</v>
      </c>
      <c r="L2" s="7"/>
      <c r="M2" s="26" t="s">
        <v>1</v>
      </c>
      <c r="N2" s="26" t="s">
        <v>2</v>
      </c>
      <c r="O2" s="26" t="s">
        <v>3</v>
      </c>
      <c r="P2" s="42" t="s">
        <v>4</v>
      </c>
      <c r="Q2" s="26" t="s">
        <v>8</v>
      </c>
      <c r="R2" s="7"/>
      <c r="S2" s="35"/>
      <c r="T2" s="7"/>
      <c r="U2" s="7"/>
      <c r="V2" s="37" t="s">
        <v>15</v>
      </c>
      <c r="W2" s="37" t="s">
        <v>17</v>
      </c>
      <c r="X2" s="37" t="s">
        <v>18</v>
      </c>
      <c r="Y2" s="37" t="s">
        <v>19</v>
      </c>
      <c r="Z2" s="37" t="s">
        <v>21</v>
      </c>
      <c r="AA2" s="37" t="s">
        <v>22</v>
      </c>
      <c r="AB2" s="37" t="s">
        <v>23</v>
      </c>
      <c r="AC2" s="37" t="s">
        <v>24</v>
      </c>
      <c r="AD2" s="7" t="s">
        <v>27</v>
      </c>
      <c r="AE2" s="26" t="s">
        <v>1</v>
      </c>
      <c r="AF2" s="26" t="s">
        <v>2</v>
      </c>
      <c r="AG2" s="26" t="s">
        <v>3</v>
      </c>
      <c r="AH2" s="42" t="s">
        <v>4</v>
      </c>
      <c r="AI2" s="26" t="s">
        <v>28</v>
      </c>
    </row>
    <row r="3" spans="1:35" x14ac:dyDescent="0.15">
      <c r="A3" s="7"/>
      <c r="B3" s="7" t="s">
        <v>9</v>
      </c>
      <c r="C3" s="43">
        <v>0</v>
      </c>
      <c r="D3" s="43">
        <v>0</v>
      </c>
      <c r="E3" s="43">
        <v>0</v>
      </c>
      <c r="F3" s="43">
        <v>0</v>
      </c>
      <c r="G3" s="43">
        <v>0.2843476171529894</v>
      </c>
      <c r="H3" s="43">
        <v>0.31978939287314062</v>
      </c>
      <c r="I3" s="43">
        <v>0.39586298997386965</v>
      </c>
      <c r="J3" s="43">
        <v>0</v>
      </c>
      <c r="K3" s="44">
        <f>SUM(C3:J3)</f>
        <v>0.99999999999999978</v>
      </c>
      <c r="L3" s="7"/>
      <c r="M3" s="16">
        <f t="array" ref="M3">MMULT(C3:J3,MMULT(C12:J19,TRANSPOSE(C3:J3)))</f>
        <v>1.2009473956914386E-4</v>
      </c>
      <c r="N3" s="16">
        <f>SQRT(M3)</f>
        <v>1.0958774546870826E-2</v>
      </c>
      <c r="O3" s="43">
        <f>SUMPRODUCT(C3:J3,C7:J7)</f>
        <v>1.5999999829878239E-3</v>
      </c>
      <c r="P3" s="45" t="s">
        <v>6</v>
      </c>
      <c r="Q3" s="46">
        <v>1.6000000000000001E-3</v>
      </c>
      <c r="R3" s="7"/>
      <c r="S3" s="35"/>
      <c r="T3" s="7"/>
      <c r="U3" s="7" t="s">
        <v>9</v>
      </c>
      <c r="V3" s="36">
        <v>0</v>
      </c>
      <c r="W3" s="36">
        <v>0</v>
      </c>
      <c r="X3" s="36">
        <v>0</v>
      </c>
      <c r="Y3" s="36">
        <v>0</v>
      </c>
      <c r="Z3" s="36">
        <v>0.16837569278837844</v>
      </c>
      <c r="AA3" s="36">
        <v>0.83162430721162139</v>
      </c>
      <c r="AB3" s="36">
        <v>0</v>
      </c>
      <c r="AC3" s="36">
        <v>0</v>
      </c>
      <c r="AD3" s="7">
        <f>SUM(V3:AC3)</f>
        <v>0.99999999999999978</v>
      </c>
      <c r="AE3" s="16">
        <f t="array" ref="AE3">MMULT(V3:AC3,MMULT(V12:AC19,TRANSPOSE(V3:AC3)))</f>
        <v>8.4715455342586679E-5</v>
      </c>
      <c r="AF3" s="16">
        <f>SQRT(AE3)</f>
        <v>9.2040999202848018E-3</v>
      </c>
      <c r="AG3" s="43">
        <f>SUMPRODUCT(U3:AB3,U7:AB7)</f>
        <v>1.6000000224855907E-3</v>
      </c>
      <c r="AH3" s="45" t="s">
        <v>6</v>
      </c>
      <c r="AI3" s="46">
        <v>1.6000000000000001E-3</v>
      </c>
    </row>
    <row r="4" spans="1:35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17"/>
      <c r="N4" s="7"/>
      <c r="O4" s="7"/>
      <c r="P4" s="7"/>
      <c r="Q4" s="7"/>
      <c r="R4" s="7"/>
      <c r="S4" s="35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5" x14ac:dyDescent="0.15">
      <c r="A5" s="7"/>
      <c r="B5" s="13" t="s">
        <v>7</v>
      </c>
      <c r="C5" s="7"/>
      <c r="D5" s="7"/>
      <c r="E5" s="7"/>
      <c r="F5" s="7"/>
      <c r="G5" s="7"/>
      <c r="H5" s="7"/>
      <c r="I5" s="7"/>
      <c r="J5" s="7"/>
      <c r="K5" s="7"/>
      <c r="L5" s="7"/>
      <c r="M5" s="17"/>
      <c r="N5" s="7"/>
      <c r="O5" s="7"/>
      <c r="P5" s="7"/>
      <c r="Q5" s="7"/>
      <c r="R5" s="7"/>
      <c r="S5" s="35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5" ht="14" thickBot="1" x14ac:dyDescent="0.2">
      <c r="A6" s="7"/>
      <c r="B6" s="13"/>
      <c r="C6" s="4" t="str">
        <f>Data!B2</f>
        <v>VTI</v>
      </c>
      <c r="D6" s="4" t="str">
        <f>Data!C2</f>
        <v>SCHB</v>
      </c>
      <c r="E6" s="4" t="str">
        <f>Data!D2</f>
        <v>VEU</v>
      </c>
      <c r="F6" s="4" t="str">
        <f>Data!E2</f>
        <v>SCHE</v>
      </c>
      <c r="G6" s="4" t="str">
        <f>Data!F2</f>
        <v>BND</v>
      </c>
      <c r="H6" s="4" t="str">
        <f>Data!G2</f>
        <v>VGT</v>
      </c>
      <c r="I6" s="4" t="str">
        <f>Data!H2</f>
        <v>XNTK</v>
      </c>
      <c r="J6" s="4" t="str">
        <f>Data!I2</f>
        <v>QQQ</v>
      </c>
      <c r="K6" s="7"/>
      <c r="L6" s="7"/>
      <c r="M6" s="17"/>
      <c r="N6" s="7"/>
      <c r="O6" s="7"/>
      <c r="P6" s="7"/>
      <c r="Q6" s="7"/>
      <c r="R6" s="7"/>
      <c r="S6" s="35"/>
      <c r="T6" s="7"/>
      <c r="U6" s="7"/>
      <c r="V6" s="37" t="s">
        <v>15</v>
      </c>
      <c r="W6" s="37" t="s">
        <v>17</v>
      </c>
      <c r="X6" s="37" t="s">
        <v>18</v>
      </c>
      <c r="Y6" s="37" t="s">
        <v>19</v>
      </c>
      <c r="Z6" s="37" t="s">
        <v>21</v>
      </c>
      <c r="AA6" s="37" t="s">
        <v>22</v>
      </c>
      <c r="AB6" s="37" t="s">
        <v>23</v>
      </c>
      <c r="AC6" s="37" t="s">
        <v>24</v>
      </c>
      <c r="AD6" s="7"/>
      <c r="AE6" s="7"/>
      <c r="AF6" s="7"/>
      <c r="AG6" s="7"/>
      <c r="AH6" s="7"/>
      <c r="AI6" s="7"/>
    </row>
    <row r="7" spans="1:35" ht="14" thickBot="1" x14ac:dyDescent="0.2">
      <c r="A7" s="7"/>
      <c r="B7" s="31"/>
      <c r="C7" s="47">
        <f>Data!B471</f>
        <v>9.3624761871121851E-4</v>
      </c>
      <c r="D7" s="47">
        <f>Data!C471</f>
        <v>-3.3160237482239612E-4</v>
      </c>
      <c r="E7" s="47">
        <f>Data!D471</f>
        <v>5.2635485553740647E-4</v>
      </c>
      <c r="F7" s="47">
        <f>Data!E471</f>
        <v>6.2452071046191233E-4</v>
      </c>
      <c r="G7" s="47">
        <f>Data!F471</f>
        <v>3.0075531287172168E-4</v>
      </c>
      <c r="H7" s="47">
        <f>Data!G471</f>
        <v>1.7455115430650707E-3</v>
      </c>
      <c r="I7" s="47">
        <f>Data!H471</f>
        <v>2.4156965264167116E-3</v>
      </c>
      <c r="J7" s="47">
        <f>Data!I471</f>
        <v>1.7862791693623926E-3</v>
      </c>
      <c r="K7" s="7"/>
      <c r="L7" s="7"/>
      <c r="M7" s="17"/>
      <c r="N7" s="7"/>
      <c r="O7" s="7"/>
      <c r="P7" s="7"/>
      <c r="Q7" s="7"/>
      <c r="R7" s="7"/>
      <c r="S7" s="35"/>
      <c r="T7" s="7"/>
      <c r="U7" s="7"/>
      <c r="V7" s="12">
        <f>Data!N471</f>
        <v>1.0734545081545776E-3</v>
      </c>
      <c r="W7" s="12">
        <f>Data!O471</f>
        <v>1.0815523700223684E-3</v>
      </c>
      <c r="X7" s="12">
        <f>Data!P471</f>
        <v>7.1345549731412705E-4</v>
      </c>
      <c r="Y7" s="12">
        <f>Data!Q471</f>
        <v>5.358159917227363E-4</v>
      </c>
      <c r="Z7" s="12">
        <f>Data!R471</f>
        <v>3.6479155787284633E-4</v>
      </c>
      <c r="AA7" s="12">
        <f>Data!S471</f>
        <v>1.8500878075150828E-3</v>
      </c>
      <c r="AB7" s="12">
        <f>Data!T471</f>
        <v>1.5472820610504024E-3</v>
      </c>
      <c r="AC7" s="12">
        <f>Data!U471</f>
        <v>1.3035567611132249E-3</v>
      </c>
      <c r="AD7" s="7"/>
      <c r="AE7" s="7"/>
      <c r="AF7" s="7"/>
      <c r="AG7" s="7"/>
      <c r="AH7" s="7"/>
      <c r="AI7" s="7"/>
    </row>
    <row r="8" spans="1:35" x14ac:dyDescent="0.15">
      <c r="A8" s="7"/>
      <c r="B8" s="13"/>
      <c r="C8" s="14"/>
      <c r="D8" s="14"/>
      <c r="E8" s="14"/>
      <c r="F8" s="14"/>
      <c r="G8" s="14"/>
      <c r="H8" s="14"/>
      <c r="I8" s="7"/>
      <c r="J8" s="7"/>
      <c r="K8" s="7"/>
      <c r="L8" s="7"/>
      <c r="M8" s="17"/>
      <c r="N8" s="7"/>
      <c r="O8" s="7"/>
      <c r="P8" s="7"/>
      <c r="Q8" s="7"/>
      <c r="R8" s="7"/>
      <c r="S8" s="35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15">
      <c r="A9" s="7"/>
      <c r="B9" s="13"/>
      <c r="C9" s="7"/>
      <c r="D9" s="7"/>
      <c r="E9" s="7"/>
      <c r="F9" s="7"/>
      <c r="G9" s="7"/>
      <c r="H9" s="7"/>
      <c r="I9" s="7"/>
      <c r="J9" s="7"/>
      <c r="K9" s="7"/>
      <c r="L9" s="7"/>
      <c r="M9" s="17"/>
      <c r="N9" s="7"/>
      <c r="O9" s="7"/>
      <c r="P9" s="7"/>
      <c r="Q9" s="7"/>
      <c r="R9" s="7"/>
      <c r="S9" s="35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5" ht="16" x14ac:dyDescent="0.2">
      <c r="A10" s="7"/>
      <c r="B10" s="33" t="s">
        <v>25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17"/>
      <c r="N10" s="7"/>
      <c r="O10" s="7"/>
      <c r="P10" s="7"/>
      <c r="Q10" s="7"/>
      <c r="R10" s="7"/>
      <c r="S10" s="35"/>
      <c r="T10" s="7"/>
      <c r="U10" s="33" t="s">
        <v>26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15">
      <c r="A11" s="7"/>
      <c r="B11" s="7"/>
      <c r="C11" s="4" t="str">
        <f>Data!B491</f>
        <v>VTI</v>
      </c>
      <c r="D11" s="4" t="str">
        <f>Data!C491</f>
        <v>SCHB</v>
      </c>
      <c r="E11" s="4" t="str">
        <f>Data!D491</f>
        <v>VEU</v>
      </c>
      <c r="F11" s="4" t="str">
        <f>Data!E491</f>
        <v>SCHE</v>
      </c>
      <c r="G11" s="4" t="str">
        <f>Data!F491</f>
        <v>BND</v>
      </c>
      <c r="H11" s="4" t="str">
        <f>Data!G491</f>
        <v>VGT</v>
      </c>
      <c r="I11" s="4" t="str">
        <f>Data!H491</f>
        <v>XNTK</v>
      </c>
      <c r="J11" s="4" t="str">
        <f>Data!I491</f>
        <v>QQQ</v>
      </c>
      <c r="K11" s="7"/>
      <c r="L11" s="7"/>
      <c r="M11" s="17"/>
      <c r="N11" s="7"/>
      <c r="O11" s="7"/>
      <c r="P11" s="7"/>
      <c r="Q11" s="7"/>
      <c r="R11" s="7"/>
      <c r="S11" s="35"/>
      <c r="T11" s="7"/>
      <c r="U11" s="7"/>
      <c r="V11" s="38" t="str">
        <f>Data!N491</f>
        <v>VTI</v>
      </c>
      <c r="W11" s="38" t="str">
        <f>Data!O491</f>
        <v>SCHB</v>
      </c>
      <c r="X11" s="38" t="str">
        <f>Data!P491</f>
        <v>VEU</v>
      </c>
      <c r="Y11" s="38" t="str">
        <f>Data!Q491</f>
        <v>SCHE</v>
      </c>
      <c r="Z11" s="38" t="str">
        <f>Data!R491</f>
        <v>BND</v>
      </c>
      <c r="AA11" s="38" t="str">
        <f>Data!S491</f>
        <v>VGT</v>
      </c>
      <c r="AB11" s="38" t="str">
        <f>Data!T491</f>
        <v>XNTK</v>
      </c>
      <c r="AC11" s="38" t="str">
        <f>Data!U491</f>
        <v>QQQ</v>
      </c>
      <c r="AD11" s="7"/>
      <c r="AE11" s="7"/>
      <c r="AF11" s="7"/>
      <c r="AG11" s="7"/>
      <c r="AH11" s="7"/>
      <c r="AI11" s="7"/>
    </row>
    <row r="12" spans="1:35" x14ac:dyDescent="0.15">
      <c r="A12" s="7"/>
      <c r="B12" s="32" t="str">
        <f t="array" ref="B12:B19">TRANSPOSE(C11:J11)</f>
        <v>VTI</v>
      </c>
      <c r="C12" s="15" cm="1">
        <f t="array" ref="C12:J19">Data!B492:I499</f>
        <v>5.0802211982160805E-4</v>
      </c>
      <c r="D12" s="15">
        <v>4.911815164469537E-5</v>
      </c>
      <c r="E12" s="15">
        <v>4.3579289564562803E-4</v>
      </c>
      <c r="F12" s="15">
        <v>4.2324757083089977E-4</v>
      </c>
      <c r="G12" s="15">
        <v>3.147444359747889E-5</v>
      </c>
      <c r="H12" s="15">
        <v>5.5272089268310477E-4</v>
      </c>
      <c r="I12" s="15">
        <v>-2.0442999235254956E-4</v>
      </c>
      <c r="J12" s="15">
        <v>-1.906521536372036E-4</v>
      </c>
      <c r="K12" s="7"/>
      <c r="L12" s="7"/>
      <c r="M12" s="17"/>
      <c r="N12" s="7"/>
      <c r="O12" s="7"/>
      <c r="P12" s="7"/>
      <c r="Q12" s="7"/>
      <c r="R12" s="7"/>
      <c r="S12" s="35"/>
      <c r="T12" s="7"/>
      <c r="U12" s="39" t="str">
        <f t="array" ref="U12:U19">TRANSPOSE(V11:AC11)</f>
        <v>VTI</v>
      </c>
      <c r="V12" s="29" cm="1">
        <f t="array" ref="V12:AC19">Data!N492:U499</f>
        <v>6.6930865603345049E-5</v>
      </c>
      <c r="W12" s="29">
        <v>6.6751047970226802E-5</v>
      </c>
      <c r="X12" s="29">
        <v>5.2937931874346356E-5</v>
      </c>
      <c r="Y12" s="29">
        <v>5.6284655757336126E-5</v>
      </c>
      <c r="Z12" s="29">
        <v>-6.5212802806262472E-6</v>
      </c>
      <c r="AA12" s="29">
        <v>8.346084542297596E-5</v>
      </c>
      <c r="AB12" s="29">
        <v>8.9434821828878751E-5</v>
      </c>
      <c r="AC12" s="29">
        <v>8.0961767999105039E-5</v>
      </c>
      <c r="AD12" s="7"/>
      <c r="AE12" s="7"/>
      <c r="AF12" s="7"/>
      <c r="AG12" s="7"/>
      <c r="AH12" s="7"/>
      <c r="AI12" s="7"/>
    </row>
    <row r="13" spans="1:35" x14ac:dyDescent="0.15">
      <c r="A13" s="7"/>
      <c r="B13" s="32" t="str">
        <v>SCHB</v>
      </c>
      <c r="C13" s="16">
        <v>4.911815164469537E-5</v>
      </c>
      <c r="D13" s="15">
        <v>5.4327446154629701E-4</v>
      </c>
      <c r="E13" s="15">
        <v>3.4830254045700733E-5</v>
      </c>
      <c r="F13" s="15">
        <v>3.6268739185970326E-5</v>
      </c>
      <c r="G13" s="15">
        <v>3.9423102822563589E-6</v>
      </c>
      <c r="H13" s="15">
        <v>6.4761131014398507E-5</v>
      </c>
      <c r="I13" s="15">
        <v>-9.7612395879668754E-5</v>
      </c>
      <c r="J13" s="15">
        <v>-8.1495959335131941E-5</v>
      </c>
      <c r="K13" s="7"/>
      <c r="L13" s="7"/>
      <c r="M13" s="17"/>
      <c r="N13" s="7"/>
      <c r="O13" s="7"/>
      <c r="P13" s="7"/>
      <c r="Q13" s="7"/>
      <c r="R13" s="7"/>
      <c r="S13" s="35"/>
      <c r="T13" s="7"/>
      <c r="U13" s="39" t="str">
        <v>SCHB</v>
      </c>
      <c r="V13" s="16">
        <v>6.6751047970226802E-5</v>
      </c>
      <c r="W13" s="29">
        <v>6.6799630531007176E-5</v>
      </c>
      <c r="X13" s="29">
        <v>5.3128522009234162E-5</v>
      </c>
      <c r="Y13" s="29">
        <v>5.632389185475866E-5</v>
      </c>
      <c r="Z13" s="29">
        <v>-6.5096474775896896E-6</v>
      </c>
      <c r="AA13" s="29">
        <v>8.3591566368246986E-5</v>
      </c>
      <c r="AB13" s="29">
        <v>8.96407936497364E-5</v>
      </c>
      <c r="AC13" s="29">
        <v>8.1064362788453096E-5</v>
      </c>
      <c r="AD13" s="7"/>
      <c r="AE13" s="7"/>
      <c r="AF13" s="7"/>
      <c r="AG13" s="7"/>
      <c r="AH13" s="7"/>
      <c r="AI13" s="7"/>
    </row>
    <row r="14" spans="1:35" x14ac:dyDescent="0.15">
      <c r="A14" s="7"/>
      <c r="B14" s="32" t="str">
        <v>VEU</v>
      </c>
      <c r="C14" s="16">
        <v>4.3579289564562803E-4</v>
      </c>
      <c r="D14" s="16">
        <v>3.4830254045700733E-5</v>
      </c>
      <c r="E14" s="15">
        <v>4.2300060464372586E-4</v>
      </c>
      <c r="F14" s="15">
        <v>4.1824676112224064E-4</v>
      </c>
      <c r="G14" s="15">
        <v>3.3111509753184666E-5</v>
      </c>
      <c r="H14" s="15">
        <v>4.6154852643559406E-4</v>
      </c>
      <c r="I14" s="15">
        <v>-1.7486299665869516E-4</v>
      </c>
      <c r="J14" s="15">
        <v>-1.6833205936117642E-4</v>
      </c>
      <c r="K14" s="7"/>
      <c r="L14" s="7"/>
      <c r="M14" s="17"/>
      <c r="N14" s="7"/>
      <c r="O14" s="7"/>
      <c r="P14" s="7"/>
      <c r="Q14" s="7"/>
      <c r="R14" s="7"/>
      <c r="S14" s="35"/>
      <c r="T14" s="7"/>
      <c r="U14" s="39" t="str">
        <v>VEU</v>
      </c>
      <c r="V14" s="16">
        <v>5.2937931874346356E-5</v>
      </c>
      <c r="W14" s="16">
        <v>5.3128522009234162E-5</v>
      </c>
      <c r="X14" s="29">
        <v>5.4984684126144895E-5</v>
      </c>
      <c r="Y14" s="29">
        <v>6.0586297564148119E-5</v>
      </c>
      <c r="Z14" s="29">
        <v>-4.912225137598196E-6</v>
      </c>
      <c r="AA14" s="29">
        <v>6.847837723071878E-5</v>
      </c>
      <c r="AB14" s="29">
        <v>7.541356013315117E-5</v>
      </c>
      <c r="AC14" s="29">
        <v>6.5300453945356146E-5</v>
      </c>
      <c r="AD14" s="7"/>
      <c r="AE14" s="7"/>
      <c r="AF14" s="7"/>
      <c r="AG14" s="7"/>
      <c r="AH14" s="7"/>
      <c r="AI14" s="7"/>
    </row>
    <row r="15" spans="1:35" x14ac:dyDescent="0.15">
      <c r="A15" s="7"/>
      <c r="B15" s="32" t="str">
        <v>SCHE</v>
      </c>
      <c r="C15" s="16">
        <v>4.2324757083089977E-4</v>
      </c>
      <c r="D15" s="16">
        <v>3.6268739185970326E-5</v>
      </c>
      <c r="E15" s="16">
        <v>4.1824676112224064E-4</v>
      </c>
      <c r="F15" s="15">
        <v>4.5592491276790723E-4</v>
      </c>
      <c r="G15" s="15">
        <v>3.2826124958055365E-5</v>
      </c>
      <c r="H15" s="15">
        <v>4.6600176019018913E-4</v>
      </c>
      <c r="I15" s="15">
        <v>-1.8002226099839142E-4</v>
      </c>
      <c r="J15" s="15">
        <v>-1.7197861710382316E-4</v>
      </c>
      <c r="K15" s="7"/>
      <c r="L15" s="7"/>
      <c r="M15" s="17"/>
      <c r="N15" s="7"/>
      <c r="O15" s="7"/>
      <c r="P15" s="7"/>
      <c r="Q15" s="7"/>
      <c r="R15" s="7"/>
      <c r="S15" s="35"/>
      <c r="T15" s="7"/>
      <c r="U15" s="39" t="str">
        <v>SCHE</v>
      </c>
      <c r="V15" s="16">
        <v>5.6284655757336126E-5</v>
      </c>
      <c r="W15" s="16">
        <v>5.632389185475866E-5</v>
      </c>
      <c r="X15" s="16">
        <v>6.0586297564148119E-5</v>
      </c>
      <c r="Y15" s="29">
        <v>8.2243941152336354E-5</v>
      </c>
      <c r="Z15" s="29">
        <v>-4.6804854055209733E-6</v>
      </c>
      <c r="AA15" s="29">
        <v>7.4334580779238731E-5</v>
      </c>
      <c r="AB15" s="29">
        <v>8.5188439769309291E-5</v>
      </c>
      <c r="AC15" s="29">
        <v>7.2710064119022104E-5</v>
      </c>
      <c r="AD15" s="7"/>
      <c r="AE15" s="7"/>
      <c r="AF15" s="7"/>
      <c r="AG15" s="7"/>
      <c r="AH15" s="7"/>
      <c r="AI15" s="7"/>
    </row>
    <row r="16" spans="1:35" x14ac:dyDescent="0.15">
      <c r="A16" s="7"/>
      <c r="B16" s="32" t="str">
        <v>BND</v>
      </c>
      <c r="C16" s="16">
        <v>3.147444359747889E-5</v>
      </c>
      <c r="D16" s="16">
        <v>3.9423102822563589E-6</v>
      </c>
      <c r="E16" s="16">
        <v>3.3111509753184666E-5</v>
      </c>
      <c r="F16" s="16">
        <v>3.2826124958055365E-5</v>
      </c>
      <c r="G16" s="15">
        <v>3.684206895863499E-5</v>
      </c>
      <c r="H16" s="15">
        <v>3.2470481816914741E-5</v>
      </c>
      <c r="I16" s="15">
        <v>-1.1184747430646985E-5</v>
      </c>
      <c r="J16" s="15">
        <v>-1.1475168345507152E-5</v>
      </c>
      <c r="K16" s="7"/>
      <c r="L16" s="7"/>
      <c r="M16" s="17"/>
      <c r="N16" s="7"/>
      <c r="O16" s="7"/>
      <c r="P16" s="7"/>
      <c r="Q16" s="7"/>
      <c r="R16" s="7"/>
      <c r="S16" s="35"/>
      <c r="T16" s="7"/>
      <c r="U16" s="39" t="str">
        <v>BND</v>
      </c>
      <c r="V16" s="16">
        <v>-6.5212802806262472E-6</v>
      </c>
      <c r="W16" s="16">
        <v>-6.5096474775896896E-6</v>
      </c>
      <c r="X16" s="16">
        <v>-4.912225137598196E-6</v>
      </c>
      <c r="Y16" s="16">
        <v>-4.6804854055209733E-6</v>
      </c>
      <c r="Z16" s="29">
        <v>4.4021534102963838E-6</v>
      </c>
      <c r="AA16" s="29">
        <v>-7.4612962682072356E-6</v>
      </c>
      <c r="AB16" s="29">
        <v>-8.2272455075124598E-6</v>
      </c>
      <c r="AC16" s="29">
        <v>-7.297055803809948E-6</v>
      </c>
      <c r="AD16" s="7"/>
      <c r="AE16" s="7"/>
      <c r="AF16" s="7"/>
      <c r="AG16" s="7"/>
      <c r="AH16" s="7"/>
      <c r="AI16" s="7"/>
    </row>
    <row r="17" spans="1:35" x14ac:dyDescent="0.15">
      <c r="A17" s="7"/>
      <c r="B17" s="32" t="str">
        <v>VGT</v>
      </c>
      <c r="C17" s="16">
        <v>5.5272089268310477E-4</v>
      </c>
      <c r="D17" s="16">
        <v>6.4761131014398507E-5</v>
      </c>
      <c r="E17" s="16">
        <v>4.6154852643559406E-4</v>
      </c>
      <c r="F17" s="16">
        <v>4.6600176019018913E-4</v>
      </c>
      <c r="G17" s="16">
        <v>3.2470481816914741E-5</v>
      </c>
      <c r="H17" s="15">
        <v>6.6815092242655653E-4</v>
      </c>
      <c r="I17" s="15">
        <v>-2.3037220626755274E-4</v>
      </c>
      <c r="J17" s="15">
        <v>-2.1217213620630952E-4</v>
      </c>
      <c r="K17" s="7"/>
      <c r="L17" s="7"/>
      <c r="M17" s="17"/>
      <c r="N17" s="7"/>
      <c r="O17" s="7"/>
      <c r="P17" s="7"/>
      <c r="Q17" s="7"/>
      <c r="R17" s="7"/>
      <c r="S17" s="35"/>
      <c r="T17" s="7"/>
      <c r="U17" s="39" t="str">
        <v>VGT</v>
      </c>
      <c r="V17" s="16">
        <v>8.346084542297596E-5</v>
      </c>
      <c r="W17" s="16">
        <v>8.3591566368246986E-5</v>
      </c>
      <c r="X17" s="16">
        <v>6.847837723071878E-5</v>
      </c>
      <c r="Y17" s="16">
        <v>7.4334580779238731E-5</v>
      </c>
      <c r="Z17" s="16">
        <v>-7.4612962682072356E-6</v>
      </c>
      <c r="AA17" s="29">
        <v>1.2533302518699142E-4</v>
      </c>
      <c r="AB17" s="29">
        <v>1.3641383604754852E-4</v>
      </c>
      <c r="AC17" s="29">
        <v>1.1092704229701829E-4</v>
      </c>
      <c r="AD17" s="7"/>
      <c r="AE17" s="7"/>
      <c r="AF17" s="7"/>
      <c r="AG17" s="7"/>
      <c r="AH17" s="7"/>
      <c r="AI17" s="7"/>
    </row>
    <row r="18" spans="1:35" x14ac:dyDescent="0.15">
      <c r="A18" s="7"/>
      <c r="B18" s="32" t="str">
        <v>XNTK</v>
      </c>
      <c r="C18" s="16">
        <v>-2.0442999235254956E-4</v>
      </c>
      <c r="D18" s="16">
        <v>-9.7612395879668754E-5</v>
      </c>
      <c r="E18" s="16">
        <v>-1.7486299665869516E-4</v>
      </c>
      <c r="F18" s="16">
        <v>-1.8002226099839142E-4</v>
      </c>
      <c r="G18" s="16">
        <v>-1.1184747430646985E-5</v>
      </c>
      <c r="H18" s="16">
        <v>-2.3037220626755274E-4</v>
      </c>
      <c r="I18" s="15">
        <v>6.6191482149712249E-4</v>
      </c>
      <c r="J18" s="15">
        <v>5.8496684555928895E-4</v>
      </c>
      <c r="K18" s="7"/>
      <c r="L18" s="7"/>
      <c r="M18" s="17"/>
      <c r="N18" s="7"/>
      <c r="O18" s="7"/>
      <c r="P18" s="7"/>
      <c r="Q18" s="7"/>
      <c r="R18" s="7"/>
      <c r="S18" s="35"/>
      <c r="T18" s="7"/>
      <c r="U18" s="39" t="str">
        <v>XNTK</v>
      </c>
      <c r="V18" s="16">
        <v>8.9434821828878751E-5</v>
      </c>
      <c r="W18" s="16">
        <v>8.96407936497364E-5</v>
      </c>
      <c r="X18" s="16">
        <v>7.541356013315117E-5</v>
      </c>
      <c r="Y18" s="16">
        <v>8.5188439769309291E-5</v>
      </c>
      <c r="Z18" s="16">
        <v>-8.2272455075124598E-6</v>
      </c>
      <c r="AA18" s="16">
        <v>1.3641383604754852E-4</v>
      </c>
      <c r="AB18" s="29">
        <v>1.6023178156024734E-4</v>
      </c>
      <c r="AC18" s="29">
        <v>1.2176522228746866E-4</v>
      </c>
      <c r="AD18" s="7"/>
      <c r="AE18" s="7"/>
      <c r="AF18" s="7"/>
      <c r="AG18" s="7"/>
      <c r="AH18" s="7"/>
      <c r="AI18" s="7"/>
    </row>
    <row r="19" spans="1:35" x14ac:dyDescent="0.15">
      <c r="A19" s="7"/>
      <c r="B19" s="32" t="str">
        <v>QQQ</v>
      </c>
      <c r="C19" s="16">
        <v>-1.906521536372036E-4</v>
      </c>
      <c r="D19" s="16">
        <v>-8.1495959335131941E-5</v>
      </c>
      <c r="E19" s="16">
        <v>-1.6833205936117642E-4</v>
      </c>
      <c r="F19" s="16">
        <v>-1.7197861710382316E-4</v>
      </c>
      <c r="G19" s="16">
        <v>-1.1475168345507152E-5</v>
      </c>
      <c r="H19" s="16">
        <v>-2.1217213620630952E-4</v>
      </c>
      <c r="I19" s="16">
        <v>5.8496684555928895E-4</v>
      </c>
      <c r="J19" s="15">
        <v>5.4631945369418939E-4</v>
      </c>
      <c r="K19" s="7"/>
      <c r="L19" s="7"/>
      <c r="M19" s="17"/>
      <c r="N19" s="7"/>
      <c r="O19" s="7"/>
      <c r="P19" s="7"/>
      <c r="Q19" s="7"/>
      <c r="R19" s="7"/>
      <c r="S19" s="35"/>
      <c r="T19" s="7"/>
      <c r="U19" s="39" t="str">
        <v>QQQ</v>
      </c>
      <c r="V19" s="16">
        <v>8.0961767999105039E-5</v>
      </c>
      <c r="W19" s="16">
        <v>8.1064362788453096E-5</v>
      </c>
      <c r="X19" s="16">
        <v>6.5300453945356146E-5</v>
      </c>
      <c r="Y19" s="16">
        <v>7.2710064119022104E-5</v>
      </c>
      <c r="Z19" s="16">
        <v>-7.297055803809948E-6</v>
      </c>
      <c r="AA19" s="16">
        <v>1.1092704229701829E-4</v>
      </c>
      <c r="AB19" s="16">
        <v>1.2176522228746866E-4</v>
      </c>
      <c r="AC19" s="29">
        <v>1.10666304382846E-4</v>
      </c>
      <c r="AD19" s="7"/>
      <c r="AE19" s="7"/>
      <c r="AF19" s="7"/>
      <c r="AG19" s="7"/>
      <c r="AH19" s="7"/>
      <c r="AI19" s="7"/>
    </row>
    <row r="20" spans="1:35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7"/>
      <c r="N20" s="7"/>
      <c r="O20" s="7"/>
      <c r="P20" s="7"/>
      <c r="Q20" s="7"/>
      <c r="R20" s="7"/>
      <c r="S20" s="35"/>
    </row>
    <row r="21" spans="1:35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7"/>
      <c r="N21" s="7"/>
      <c r="O21" s="7"/>
      <c r="P21" s="7"/>
      <c r="Q21" s="7"/>
      <c r="R21" s="7"/>
      <c r="S21" s="35"/>
    </row>
    <row r="22" spans="1:35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7"/>
      <c r="N22" s="7"/>
      <c r="O22" s="7"/>
      <c r="P22" s="7"/>
      <c r="Q22" s="7"/>
      <c r="R22" s="7"/>
      <c r="S22" s="35"/>
    </row>
    <row r="23" spans="1:35" x14ac:dyDescent="0.15">
      <c r="S23" s="35"/>
    </row>
    <row r="24" spans="1:35" x14ac:dyDescent="0.15">
      <c r="S24" s="35"/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9F98-C346-ED4F-894A-C263AD9EABAC}">
  <dimension ref="A1:AI24"/>
  <sheetViews>
    <sheetView topLeftCell="T1" zoomScale="150" zoomScaleNormal="150" zoomScalePageLayoutView="150" workbookViewId="0">
      <selection activeCell="AF3" sqref="AF3"/>
    </sheetView>
  </sheetViews>
  <sheetFormatPr baseColWidth="10" defaultRowHeight="13" x14ac:dyDescent="0.15"/>
  <cols>
    <col min="1" max="1" width="2.5" style="1" customWidth="1"/>
    <col min="2" max="9" width="9.1640625" style="1" customWidth="1"/>
    <col min="10" max="10" width="8" style="1" bestFit="1" customWidth="1"/>
    <col min="11" max="12" width="10.1640625" style="1" customWidth="1"/>
    <col min="13" max="13" width="10.1640625" style="3" customWidth="1"/>
    <col min="14" max="14" width="11.83203125" style="1" customWidth="1"/>
    <col min="15" max="15" width="12" style="1" bestFit="1" customWidth="1"/>
    <col min="16" max="18" width="10.83203125" style="1"/>
    <col min="19" max="19" width="4.1640625" style="1" customWidth="1"/>
    <col min="20" max="34" width="10.83203125" style="1"/>
    <col min="35" max="35" width="13.5" style="1" bestFit="1" customWidth="1"/>
    <col min="36" max="16384" width="10.83203125" style="1"/>
  </cols>
  <sheetData>
    <row r="1" spans="1:35" x14ac:dyDescent="0.15">
      <c r="A1" s="7"/>
      <c r="B1" s="13">
        <v>2020</v>
      </c>
      <c r="C1" s="7"/>
      <c r="D1" s="7"/>
      <c r="E1" s="7"/>
      <c r="F1" s="7"/>
      <c r="G1" s="7"/>
      <c r="H1" s="7"/>
      <c r="I1" s="7"/>
      <c r="J1" s="7"/>
      <c r="K1" s="7"/>
      <c r="L1" s="7"/>
      <c r="M1" s="17"/>
      <c r="N1" s="7"/>
      <c r="O1" s="7"/>
      <c r="P1" s="7"/>
      <c r="Q1" s="7"/>
      <c r="R1" s="7"/>
      <c r="S1" s="35"/>
      <c r="T1" s="13">
        <v>2019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x14ac:dyDescent="0.15">
      <c r="A2" s="7"/>
      <c r="B2" s="7"/>
      <c r="C2" s="41" t="str">
        <f>Data!B2</f>
        <v>VTI</v>
      </c>
      <c r="D2" s="41" t="str">
        <f>Data!C2</f>
        <v>SCHB</v>
      </c>
      <c r="E2" s="41" t="str">
        <f>Data!D2</f>
        <v>VEU</v>
      </c>
      <c r="F2" s="41" t="str">
        <f>Data!E2</f>
        <v>SCHE</v>
      </c>
      <c r="G2" s="41" t="str">
        <f>Data!F2</f>
        <v>BND</v>
      </c>
      <c r="H2" s="41" t="str">
        <f>Data!G2</f>
        <v>VGT</v>
      </c>
      <c r="I2" s="41" t="str">
        <f>Data!H2</f>
        <v>XNTK</v>
      </c>
      <c r="J2" s="41" t="str">
        <f>Data!I2</f>
        <v>QQQ</v>
      </c>
      <c r="K2" s="7" t="s">
        <v>27</v>
      </c>
      <c r="L2" s="7"/>
      <c r="M2" s="26" t="s">
        <v>1</v>
      </c>
      <c r="N2" s="26" t="s">
        <v>2</v>
      </c>
      <c r="O2" s="26" t="s">
        <v>3</v>
      </c>
      <c r="P2" s="42" t="s">
        <v>4</v>
      </c>
      <c r="Q2" s="26" t="s">
        <v>8</v>
      </c>
      <c r="R2" s="7"/>
      <c r="S2" s="35"/>
      <c r="T2" s="7"/>
      <c r="U2" s="7"/>
      <c r="V2" s="37" t="s">
        <v>15</v>
      </c>
      <c r="W2" s="37" t="s">
        <v>17</v>
      </c>
      <c r="X2" s="37" t="s">
        <v>18</v>
      </c>
      <c r="Y2" s="37" t="s">
        <v>19</v>
      </c>
      <c r="Z2" s="37" t="s">
        <v>21</v>
      </c>
      <c r="AA2" s="37" t="s">
        <v>22</v>
      </c>
      <c r="AB2" s="37" t="s">
        <v>23</v>
      </c>
      <c r="AC2" s="37" t="s">
        <v>24</v>
      </c>
      <c r="AD2" s="7" t="s">
        <v>27</v>
      </c>
      <c r="AE2" s="26" t="s">
        <v>1</v>
      </c>
      <c r="AF2" s="26" t="s">
        <v>2</v>
      </c>
      <c r="AG2" s="26" t="s">
        <v>3</v>
      </c>
      <c r="AH2" s="42" t="s">
        <v>4</v>
      </c>
      <c r="AI2" s="26" t="s">
        <v>28</v>
      </c>
    </row>
    <row r="3" spans="1:35" x14ac:dyDescent="0.15">
      <c r="A3" s="7"/>
      <c r="B3" s="7" t="s">
        <v>9</v>
      </c>
      <c r="C3" s="43">
        <v>0</v>
      </c>
      <c r="D3" s="43">
        <v>0</v>
      </c>
      <c r="E3" s="43">
        <v>0</v>
      </c>
      <c r="F3" s="43">
        <v>0</v>
      </c>
      <c r="G3" s="43">
        <v>0.17273281888694508</v>
      </c>
      <c r="H3" s="43">
        <v>0.37263258169773905</v>
      </c>
      <c r="I3" s="43">
        <v>0.45463459941531575</v>
      </c>
      <c r="J3" s="43">
        <v>0</v>
      </c>
      <c r="K3" s="44">
        <f>SUM(C3:J3)</f>
        <v>1</v>
      </c>
      <c r="L3" s="7"/>
      <c r="M3" s="16">
        <f t="array" ref="M3">MMULT(C3:J3,MMULT(C12:J19,TRANSPOSE(C3:J3)))</f>
        <v>1.5505609543835642E-4</v>
      </c>
      <c r="N3" s="16">
        <f>SQRT(M3)</f>
        <v>1.2452152241213422E-2</v>
      </c>
      <c r="O3" s="43">
        <f>SUMPRODUCT(C3:J3,C7:J7)</f>
        <v>1.8006440082595303E-3</v>
      </c>
      <c r="P3" s="45" t="s">
        <v>6</v>
      </c>
      <c r="Q3" s="46">
        <v>1.8E-3</v>
      </c>
      <c r="R3" s="7"/>
      <c r="S3" s="35"/>
      <c r="T3" s="7"/>
      <c r="U3" s="7" t="s">
        <v>9</v>
      </c>
      <c r="V3" s="36">
        <v>0</v>
      </c>
      <c r="W3" s="36">
        <v>0</v>
      </c>
      <c r="X3" s="36">
        <v>0</v>
      </c>
      <c r="Y3" s="36">
        <v>0</v>
      </c>
      <c r="Z3" s="36">
        <v>3.3722435265395707E-2</v>
      </c>
      <c r="AA3" s="36">
        <v>0.96627756473460436</v>
      </c>
      <c r="AB3" s="36">
        <v>0</v>
      </c>
      <c r="AC3" s="36">
        <v>0</v>
      </c>
      <c r="AD3" s="7">
        <f>SUM(V3:AC3)</f>
        <v>1</v>
      </c>
      <c r="AE3" s="16">
        <f t="array" ref="AE3">MMULT(V3:AC3,MMULT(V12:AC19,TRANSPOSE(V3:AC3)))</f>
        <v>1.1654123456848412E-4</v>
      </c>
      <c r="AF3" s="16">
        <f>SQRT(AE3)</f>
        <v>1.0795426557968153E-2</v>
      </c>
      <c r="AG3" s="43">
        <f>SUMPRODUCT(U3:AB3,U7:AB7)</f>
        <v>1.8000000008865876E-3</v>
      </c>
      <c r="AH3" s="45" t="s">
        <v>6</v>
      </c>
      <c r="AI3" s="46">
        <v>1.8E-3</v>
      </c>
    </row>
    <row r="4" spans="1:35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17"/>
      <c r="N4" s="7"/>
      <c r="O4" s="7"/>
      <c r="P4" s="7"/>
      <c r="Q4" s="7"/>
      <c r="R4" s="7"/>
      <c r="S4" s="35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5" x14ac:dyDescent="0.15">
      <c r="A5" s="7"/>
      <c r="B5" s="13" t="s">
        <v>7</v>
      </c>
      <c r="C5" s="7"/>
      <c r="D5" s="7"/>
      <c r="E5" s="7"/>
      <c r="F5" s="7"/>
      <c r="G5" s="7"/>
      <c r="H5" s="7"/>
      <c r="I5" s="7"/>
      <c r="J5" s="7"/>
      <c r="K5" s="7"/>
      <c r="L5" s="7"/>
      <c r="M5" s="17"/>
      <c r="N5" s="7"/>
      <c r="O5" s="7"/>
      <c r="P5" s="7"/>
      <c r="Q5" s="7"/>
      <c r="R5" s="7"/>
      <c r="S5" s="35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5" ht="14" thickBot="1" x14ac:dyDescent="0.2">
      <c r="A6" s="7"/>
      <c r="B6" s="13"/>
      <c r="C6" s="4" t="str">
        <f>Data!B2</f>
        <v>VTI</v>
      </c>
      <c r="D6" s="4" t="str">
        <f>Data!C2</f>
        <v>SCHB</v>
      </c>
      <c r="E6" s="4" t="str">
        <f>Data!D2</f>
        <v>VEU</v>
      </c>
      <c r="F6" s="4" t="str">
        <f>Data!E2</f>
        <v>SCHE</v>
      </c>
      <c r="G6" s="4" t="str">
        <f>Data!F2</f>
        <v>BND</v>
      </c>
      <c r="H6" s="4" t="str">
        <f>Data!G2</f>
        <v>VGT</v>
      </c>
      <c r="I6" s="4" t="str">
        <f>Data!H2</f>
        <v>XNTK</v>
      </c>
      <c r="J6" s="4" t="str">
        <f>Data!I2</f>
        <v>QQQ</v>
      </c>
      <c r="K6" s="7"/>
      <c r="L6" s="7"/>
      <c r="M6" s="17"/>
      <c r="N6" s="7"/>
      <c r="O6" s="7"/>
      <c r="P6" s="7"/>
      <c r="Q6" s="7"/>
      <c r="R6" s="7"/>
      <c r="S6" s="35"/>
      <c r="T6" s="7"/>
      <c r="U6" s="7"/>
      <c r="V6" s="37" t="s">
        <v>15</v>
      </c>
      <c r="W6" s="37" t="s">
        <v>17</v>
      </c>
      <c r="X6" s="37" t="s">
        <v>18</v>
      </c>
      <c r="Y6" s="37" t="s">
        <v>19</v>
      </c>
      <c r="Z6" s="37" t="s">
        <v>21</v>
      </c>
      <c r="AA6" s="37" t="s">
        <v>22</v>
      </c>
      <c r="AB6" s="37" t="s">
        <v>23</v>
      </c>
      <c r="AC6" s="37" t="s">
        <v>24</v>
      </c>
      <c r="AD6" s="7"/>
      <c r="AE6" s="7"/>
      <c r="AF6" s="7"/>
      <c r="AG6" s="7"/>
      <c r="AH6" s="7"/>
      <c r="AI6" s="7"/>
    </row>
    <row r="7" spans="1:35" ht="14" thickBot="1" x14ac:dyDescent="0.2">
      <c r="A7" s="7"/>
      <c r="B7" s="31"/>
      <c r="C7" s="47">
        <f>Data!B471</f>
        <v>9.3624761871121851E-4</v>
      </c>
      <c r="D7" s="47">
        <f>Data!C471</f>
        <v>-3.3160237482239612E-4</v>
      </c>
      <c r="E7" s="47">
        <f>Data!D471</f>
        <v>5.2635485553740647E-4</v>
      </c>
      <c r="F7" s="47">
        <f>Data!E471</f>
        <v>6.2452071046191233E-4</v>
      </c>
      <c r="G7" s="47">
        <f>Data!F471</f>
        <v>3.0075531287172168E-4</v>
      </c>
      <c r="H7" s="47">
        <f>Data!G471</f>
        <v>1.7455115430650707E-3</v>
      </c>
      <c r="I7" s="47">
        <f>Data!H471</f>
        <v>2.4156965264167116E-3</v>
      </c>
      <c r="J7" s="47">
        <f>Data!I471</f>
        <v>1.7862791693623926E-3</v>
      </c>
      <c r="K7" s="7"/>
      <c r="L7" s="7"/>
      <c r="M7" s="17"/>
      <c r="N7" s="7"/>
      <c r="O7" s="7"/>
      <c r="P7" s="7"/>
      <c r="Q7" s="7"/>
      <c r="R7" s="7"/>
      <c r="S7" s="35"/>
      <c r="T7" s="7"/>
      <c r="U7" s="7"/>
      <c r="V7" s="12">
        <f>Data!N471</f>
        <v>1.0734545081545776E-3</v>
      </c>
      <c r="W7" s="12">
        <f>Data!O471</f>
        <v>1.0815523700223684E-3</v>
      </c>
      <c r="X7" s="12">
        <f>Data!P471</f>
        <v>7.1345549731412705E-4</v>
      </c>
      <c r="Y7" s="12">
        <f>Data!Q471</f>
        <v>5.358159917227363E-4</v>
      </c>
      <c r="Z7" s="12">
        <f>Data!R471</f>
        <v>3.6479155787284633E-4</v>
      </c>
      <c r="AA7" s="12">
        <f>Data!S471</f>
        <v>1.8500878075150828E-3</v>
      </c>
      <c r="AB7" s="12">
        <f>Data!T471</f>
        <v>1.5472820610504024E-3</v>
      </c>
      <c r="AC7" s="12">
        <f>Data!U471</f>
        <v>1.3035567611132249E-3</v>
      </c>
      <c r="AD7" s="7"/>
      <c r="AE7" s="7"/>
      <c r="AF7" s="7"/>
      <c r="AG7" s="7"/>
      <c r="AH7" s="7"/>
      <c r="AI7" s="7"/>
    </row>
    <row r="8" spans="1:35" x14ac:dyDescent="0.15">
      <c r="A8" s="7"/>
      <c r="B8" s="13"/>
      <c r="C8" s="14"/>
      <c r="D8" s="14"/>
      <c r="E8" s="14"/>
      <c r="F8" s="14"/>
      <c r="G8" s="14"/>
      <c r="H8" s="14"/>
      <c r="I8" s="7"/>
      <c r="J8" s="7"/>
      <c r="K8" s="7"/>
      <c r="L8" s="7"/>
      <c r="M8" s="17"/>
      <c r="N8" s="7"/>
      <c r="O8" s="7"/>
      <c r="P8" s="7"/>
      <c r="Q8" s="7"/>
      <c r="R8" s="7"/>
      <c r="S8" s="35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15">
      <c r="A9" s="7"/>
      <c r="B9" s="13"/>
      <c r="C9" s="7"/>
      <c r="D9" s="7"/>
      <c r="E9" s="7"/>
      <c r="F9" s="7"/>
      <c r="G9" s="7"/>
      <c r="H9" s="7"/>
      <c r="I9" s="7"/>
      <c r="J9" s="7"/>
      <c r="K9" s="7"/>
      <c r="L9" s="7"/>
      <c r="M9" s="17"/>
      <c r="N9" s="7"/>
      <c r="O9" s="7"/>
      <c r="P9" s="7"/>
      <c r="Q9" s="7"/>
      <c r="R9" s="7"/>
      <c r="S9" s="35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5" ht="16" x14ac:dyDescent="0.2">
      <c r="A10" s="7"/>
      <c r="B10" s="33" t="s">
        <v>25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17"/>
      <c r="N10" s="7"/>
      <c r="O10" s="7"/>
      <c r="P10" s="7"/>
      <c r="Q10" s="7"/>
      <c r="R10" s="7"/>
      <c r="S10" s="35"/>
      <c r="T10" s="7"/>
      <c r="U10" s="33" t="s">
        <v>26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15">
      <c r="A11" s="7"/>
      <c r="B11" s="7"/>
      <c r="C11" s="4" t="str">
        <f>Data!B491</f>
        <v>VTI</v>
      </c>
      <c r="D11" s="4" t="str">
        <f>Data!C491</f>
        <v>SCHB</v>
      </c>
      <c r="E11" s="4" t="str">
        <f>Data!D491</f>
        <v>VEU</v>
      </c>
      <c r="F11" s="4" t="str">
        <f>Data!E491</f>
        <v>SCHE</v>
      </c>
      <c r="G11" s="4" t="str">
        <f>Data!F491</f>
        <v>BND</v>
      </c>
      <c r="H11" s="4" t="str">
        <f>Data!G491</f>
        <v>VGT</v>
      </c>
      <c r="I11" s="4" t="str">
        <f>Data!H491</f>
        <v>XNTK</v>
      </c>
      <c r="J11" s="4" t="str">
        <f>Data!I491</f>
        <v>QQQ</v>
      </c>
      <c r="K11" s="7"/>
      <c r="L11" s="7"/>
      <c r="M11" s="17"/>
      <c r="N11" s="7"/>
      <c r="O11" s="7"/>
      <c r="P11" s="7"/>
      <c r="Q11" s="7"/>
      <c r="R11" s="7"/>
      <c r="S11" s="35"/>
      <c r="T11" s="7"/>
      <c r="U11" s="7"/>
      <c r="V11" s="38" t="str">
        <f>Data!N491</f>
        <v>VTI</v>
      </c>
      <c r="W11" s="38" t="str">
        <f>Data!O491</f>
        <v>SCHB</v>
      </c>
      <c r="X11" s="38" t="str">
        <f>Data!P491</f>
        <v>VEU</v>
      </c>
      <c r="Y11" s="38" t="str">
        <f>Data!Q491</f>
        <v>SCHE</v>
      </c>
      <c r="Z11" s="38" t="str">
        <f>Data!R491</f>
        <v>BND</v>
      </c>
      <c r="AA11" s="38" t="str">
        <f>Data!S491</f>
        <v>VGT</v>
      </c>
      <c r="AB11" s="38" t="str">
        <f>Data!T491</f>
        <v>XNTK</v>
      </c>
      <c r="AC11" s="38" t="str">
        <f>Data!U491</f>
        <v>QQQ</v>
      </c>
      <c r="AD11" s="7"/>
      <c r="AE11" s="7"/>
      <c r="AF11" s="7"/>
      <c r="AG11" s="7"/>
      <c r="AH11" s="7"/>
      <c r="AI11" s="7"/>
    </row>
    <row r="12" spans="1:35" x14ac:dyDescent="0.15">
      <c r="A12" s="7"/>
      <c r="B12" s="32" t="str">
        <f t="array" ref="B12:B19">TRANSPOSE(C11:J11)</f>
        <v>VTI</v>
      </c>
      <c r="C12" s="15" cm="1">
        <f t="array" ref="C12:J19">Data!B492:I499</f>
        <v>5.0802211982160805E-4</v>
      </c>
      <c r="D12" s="15">
        <v>4.911815164469537E-5</v>
      </c>
      <c r="E12" s="15">
        <v>4.3579289564562803E-4</v>
      </c>
      <c r="F12" s="15">
        <v>4.2324757083089977E-4</v>
      </c>
      <c r="G12" s="15">
        <v>3.147444359747889E-5</v>
      </c>
      <c r="H12" s="15">
        <v>5.5272089268310477E-4</v>
      </c>
      <c r="I12" s="15">
        <v>-2.0442999235254956E-4</v>
      </c>
      <c r="J12" s="15">
        <v>-1.906521536372036E-4</v>
      </c>
      <c r="K12" s="7"/>
      <c r="L12" s="7"/>
      <c r="M12" s="17"/>
      <c r="N12" s="7"/>
      <c r="O12" s="7"/>
      <c r="P12" s="7"/>
      <c r="Q12" s="7"/>
      <c r="R12" s="7"/>
      <c r="S12" s="35"/>
      <c r="T12" s="7"/>
      <c r="U12" s="39" t="str">
        <f t="array" ref="U12:U19">TRANSPOSE(V11:AC11)</f>
        <v>VTI</v>
      </c>
      <c r="V12" s="29" cm="1">
        <f t="array" ref="V12:AC19">Data!N492:U499</f>
        <v>6.6930865603345049E-5</v>
      </c>
      <c r="W12" s="29">
        <v>6.6751047970226802E-5</v>
      </c>
      <c r="X12" s="29">
        <v>5.2937931874346356E-5</v>
      </c>
      <c r="Y12" s="29">
        <v>5.6284655757336126E-5</v>
      </c>
      <c r="Z12" s="29">
        <v>-6.5212802806262472E-6</v>
      </c>
      <c r="AA12" s="29">
        <v>8.346084542297596E-5</v>
      </c>
      <c r="AB12" s="29">
        <v>8.9434821828878751E-5</v>
      </c>
      <c r="AC12" s="29">
        <v>8.0961767999105039E-5</v>
      </c>
      <c r="AD12" s="7"/>
      <c r="AE12" s="7"/>
      <c r="AF12" s="7"/>
      <c r="AG12" s="7"/>
      <c r="AH12" s="7"/>
      <c r="AI12" s="7"/>
    </row>
    <row r="13" spans="1:35" x14ac:dyDescent="0.15">
      <c r="A13" s="7"/>
      <c r="B13" s="32" t="str">
        <v>SCHB</v>
      </c>
      <c r="C13" s="16">
        <v>4.911815164469537E-5</v>
      </c>
      <c r="D13" s="15">
        <v>5.4327446154629701E-4</v>
      </c>
      <c r="E13" s="15">
        <v>3.4830254045700733E-5</v>
      </c>
      <c r="F13" s="15">
        <v>3.6268739185970326E-5</v>
      </c>
      <c r="G13" s="15">
        <v>3.9423102822563589E-6</v>
      </c>
      <c r="H13" s="15">
        <v>6.4761131014398507E-5</v>
      </c>
      <c r="I13" s="15">
        <v>-9.7612395879668754E-5</v>
      </c>
      <c r="J13" s="15">
        <v>-8.1495959335131941E-5</v>
      </c>
      <c r="K13" s="7"/>
      <c r="L13" s="7"/>
      <c r="M13" s="17"/>
      <c r="N13" s="7"/>
      <c r="O13" s="7"/>
      <c r="P13" s="7"/>
      <c r="Q13" s="7"/>
      <c r="R13" s="7"/>
      <c r="S13" s="35"/>
      <c r="T13" s="7"/>
      <c r="U13" s="39" t="str">
        <v>SCHB</v>
      </c>
      <c r="V13" s="16">
        <v>6.6751047970226802E-5</v>
      </c>
      <c r="W13" s="29">
        <v>6.6799630531007176E-5</v>
      </c>
      <c r="X13" s="29">
        <v>5.3128522009234162E-5</v>
      </c>
      <c r="Y13" s="29">
        <v>5.632389185475866E-5</v>
      </c>
      <c r="Z13" s="29">
        <v>-6.5096474775896896E-6</v>
      </c>
      <c r="AA13" s="29">
        <v>8.3591566368246986E-5</v>
      </c>
      <c r="AB13" s="29">
        <v>8.96407936497364E-5</v>
      </c>
      <c r="AC13" s="29">
        <v>8.1064362788453096E-5</v>
      </c>
      <c r="AD13" s="7"/>
      <c r="AE13" s="7"/>
      <c r="AF13" s="7"/>
      <c r="AG13" s="7"/>
      <c r="AH13" s="7"/>
      <c r="AI13" s="7"/>
    </row>
    <row r="14" spans="1:35" x14ac:dyDescent="0.15">
      <c r="A14" s="7"/>
      <c r="B14" s="32" t="str">
        <v>VEU</v>
      </c>
      <c r="C14" s="16">
        <v>4.3579289564562803E-4</v>
      </c>
      <c r="D14" s="16">
        <v>3.4830254045700733E-5</v>
      </c>
      <c r="E14" s="15">
        <v>4.2300060464372586E-4</v>
      </c>
      <c r="F14" s="15">
        <v>4.1824676112224064E-4</v>
      </c>
      <c r="G14" s="15">
        <v>3.3111509753184666E-5</v>
      </c>
      <c r="H14" s="15">
        <v>4.6154852643559406E-4</v>
      </c>
      <c r="I14" s="15">
        <v>-1.7486299665869516E-4</v>
      </c>
      <c r="J14" s="15">
        <v>-1.6833205936117642E-4</v>
      </c>
      <c r="K14" s="7"/>
      <c r="L14" s="7"/>
      <c r="M14" s="17"/>
      <c r="N14" s="7"/>
      <c r="O14" s="7"/>
      <c r="P14" s="7"/>
      <c r="Q14" s="7"/>
      <c r="R14" s="7"/>
      <c r="S14" s="35"/>
      <c r="T14" s="7"/>
      <c r="U14" s="39" t="str">
        <v>VEU</v>
      </c>
      <c r="V14" s="16">
        <v>5.2937931874346356E-5</v>
      </c>
      <c r="W14" s="16">
        <v>5.3128522009234162E-5</v>
      </c>
      <c r="X14" s="29">
        <v>5.4984684126144895E-5</v>
      </c>
      <c r="Y14" s="29">
        <v>6.0586297564148119E-5</v>
      </c>
      <c r="Z14" s="29">
        <v>-4.912225137598196E-6</v>
      </c>
      <c r="AA14" s="29">
        <v>6.847837723071878E-5</v>
      </c>
      <c r="AB14" s="29">
        <v>7.541356013315117E-5</v>
      </c>
      <c r="AC14" s="29">
        <v>6.5300453945356146E-5</v>
      </c>
      <c r="AD14" s="7"/>
      <c r="AE14" s="7"/>
      <c r="AF14" s="7"/>
      <c r="AG14" s="7"/>
      <c r="AH14" s="7"/>
      <c r="AI14" s="7"/>
    </row>
    <row r="15" spans="1:35" x14ac:dyDescent="0.15">
      <c r="A15" s="7"/>
      <c r="B15" s="32" t="str">
        <v>SCHE</v>
      </c>
      <c r="C15" s="16">
        <v>4.2324757083089977E-4</v>
      </c>
      <c r="D15" s="16">
        <v>3.6268739185970326E-5</v>
      </c>
      <c r="E15" s="16">
        <v>4.1824676112224064E-4</v>
      </c>
      <c r="F15" s="15">
        <v>4.5592491276790723E-4</v>
      </c>
      <c r="G15" s="15">
        <v>3.2826124958055365E-5</v>
      </c>
      <c r="H15" s="15">
        <v>4.6600176019018913E-4</v>
      </c>
      <c r="I15" s="15">
        <v>-1.8002226099839142E-4</v>
      </c>
      <c r="J15" s="15">
        <v>-1.7197861710382316E-4</v>
      </c>
      <c r="K15" s="7"/>
      <c r="L15" s="7"/>
      <c r="M15" s="17"/>
      <c r="N15" s="7"/>
      <c r="O15" s="7"/>
      <c r="P15" s="7"/>
      <c r="Q15" s="7"/>
      <c r="R15" s="7"/>
      <c r="S15" s="35"/>
      <c r="T15" s="7"/>
      <c r="U15" s="39" t="str">
        <v>SCHE</v>
      </c>
      <c r="V15" s="16">
        <v>5.6284655757336126E-5</v>
      </c>
      <c r="W15" s="16">
        <v>5.632389185475866E-5</v>
      </c>
      <c r="X15" s="16">
        <v>6.0586297564148119E-5</v>
      </c>
      <c r="Y15" s="29">
        <v>8.2243941152336354E-5</v>
      </c>
      <c r="Z15" s="29">
        <v>-4.6804854055209733E-6</v>
      </c>
      <c r="AA15" s="29">
        <v>7.4334580779238731E-5</v>
      </c>
      <c r="AB15" s="29">
        <v>8.5188439769309291E-5</v>
      </c>
      <c r="AC15" s="29">
        <v>7.2710064119022104E-5</v>
      </c>
      <c r="AD15" s="7"/>
      <c r="AE15" s="7"/>
      <c r="AF15" s="7"/>
      <c r="AG15" s="7"/>
      <c r="AH15" s="7"/>
      <c r="AI15" s="7"/>
    </row>
    <row r="16" spans="1:35" x14ac:dyDescent="0.15">
      <c r="A16" s="7"/>
      <c r="B16" s="32" t="str">
        <v>BND</v>
      </c>
      <c r="C16" s="16">
        <v>3.147444359747889E-5</v>
      </c>
      <c r="D16" s="16">
        <v>3.9423102822563589E-6</v>
      </c>
      <c r="E16" s="16">
        <v>3.3111509753184666E-5</v>
      </c>
      <c r="F16" s="16">
        <v>3.2826124958055365E-5</v>
      </c>
      <c r="G16" s="15">
        <v>3.684206895863499E-5</v>
      </c>
      <c r="H16" s="15">
        <v>3.2470481816914741E-5</v>
      </c>
      <c r="I16" s="15">
        <v>-1.1184747430646985E-5</v>
      </c>
      <c r="J16" s="15">
        <v>-1.1475168345507152E-5</v>
      </c>
      <c r="K16" s="7"/>
      <c r="L16" s="7"/>
      <c r="M16" s="17"/>
      <c r="N16" s="7"/>
      <c r="O16" s="7"/>
      <c r="P16" s="7"/>
      <c r="Q16" s="7"/>
      <c r="R16" s="7"/>
      <c r="S16" s="35"/>
      <c r="T16" s="7"/>
      <c r="U16" s="39" t="str">
        <v>BND</v>
      </c>
      <c r="V16" s="16">
        <v>-6.5212802806262472E-6</v>
      </c>
      <c r="W16" s="16">
        <v>-6.5096474775896896E-6</v>
      </c>
      <c r="X16" s="16">
        <v>-4.912225137598196E-6</v>
      </c>
      <c r="Y16" s="16">
        <v>-4.6804854055209733E-6</v>
      </c>
      <c r="Z16" s="29">
        <v>4.4021534102963838E-6</v>
      </c>
      <c r="AA16" s="29">
        <v>-7.4612962682072356E-6</v>
      </c>
      <c r="AB16" s="29">
        <v>-8.2272455075124598E-6</v>
      </c>
      <c r="AC16" s="29">
        <v>-7.297055803809948E-6</v>
      </c>
      <c r="AD16" s="7"/>
      <c r="AE16" s="7"/>
      <c r="AF16" s="7"/>
      <c r="AG16" s="7"/>
      <c r="AH16" s="7"/>
      <c r="AI16" s="7"/>
    </row>
    <row r="17" spans="1:35" x14ac:dyDescent="0.15">
      <c r="A17" s="7"/>
      <c r="B17" s="32" t="str">
        <v>VGT</v>
      </c>
      <c r="C17" s="16">
        <v>5.5272089268310477E-4</v>
      </c>
      <c r="D17" s="16">
        <v>6.4761131014398507E-5</v>
      </c>
      <c r="E17" s="16">
        <v>4.6154852643559406E-4</v>
      </c>
      <c r="F17" s="16">
        <v>4.6600176019018913E-4</v>
      </c>
      <c r="G17" s="16">
        <v>3.2470481816914741E-5</v>
      </c>
      <c r="H17" s="15">
        <v>6.6815092242655653E-4</v>
      </c>
      <c r="I17" s="15">
        <v>-2.3037220626755274E-4</v>
      </c>
      <c r="J17" s="15">
        <v>-2.1217213620630952E-4</v>
      </c>
      <c r="K17" s="7"/>
      <c r="L17" s="7"/>
      <c r="M17" s="17"/>
      <c r="N17" s="7"/>
      <c r="O17" s="7"/>
      <c r="P17" s="7"/>
      <c r="Q17" s="7"/>
      <c r="R17" s="7"/>
      <c r="S17" s="35"/>
      <c r="T17" s="7"/>
      <c r="U17" s="39" t="str">
        <v>VGT</v>
      </c>
      <c r="V17" s="16">
        <v>8.346084542297596E-5</v>
      </c>
      <c r="W17" s="16">
        <v>8.3591566368246986E-5</v>
      </c>
      <c r="X17" s="16">
        <v>6.847837723071878E-5</v>
      </c>
      <c r="Y17" s="16">
        <v>7.4334580779238731E-5</v>
      </c>
      <c r="Z17" s="16">
        <v>-7.4612962682072356E-6</v>
      </c>
      <c r="AA17" s="29">
        <v>1.2533302518699142E-4</v>
      </c>
      <c r="AB17" s="29">
        <v>1.3641383604754852E-4</v>
      </c>
      <c r="AC17" s="29">
        <v>1.1092704229701829E-4</v>
      </c>
      <c r="AD17" s="7"/>
      <c r="AE17" s="7"/>
      <c r="AF17" s="7"/>
      <c r="AG17" s="7"/>
      <c r="AH17" s="7"/>
      <c r="AI17" s="7"/>
    </row>
    <row r="18" spans="1:35" x14ac:dyDescent="0.15">
      <c r="A18" s="7"/>
      <c r="B18" s="32" t="str">
        <v>XNTK</v>
      </c>
      <c r="C18" s="16">
        <v>-2.0442999235254956E-4</v>
      </c>
      <c r="D18" s="16">
        <v>-9.7612395879668754E-5</v>
      </c>
      <c r="E18" s="16">
        <v>-1.7486299665869516E-4</v>
      </c>
      <c r="F18" s="16">
        <v>-1.8002226099839142E-4</v>
      </c>
      <c r="G18" s="16">
        <v>-1.1184747430646985E-5</v>
      </c>
      <c r="H18" s="16">
        <v>-2.3037220626755274E-4</v>
      </c>
      <c r="I18" s="15">
        <v>6.6191482149712249E-4</v>
      </c>
      <c r="J18" s="15">
        <v>5.8496684555928895E-4</v>
      </c>
      <c r="K18" s="7"/>
      <c r="L18" s="7"/>
      <c r="M18" s="17"/>
      <c r="N18" s="7"/>
      <c r="O18" s="7"/>
      <c r="P18" s="7"/>
      <c r="Q18" s="7"/>
      <c r="R18" s="7"/>
      <c r="S18" s="35"/>
      <c r="T18" s="7"/>
      <c r="U18" s="39" t="str">
        <v>XNTK</v>
      </c>
      <c r="V18" s="16">
        <v>8.9434821828878751E-5</v>
      </c>
      <c r="W18" s="16">
        <v>8.96407936497364E-5</v>
      </c>
      <c r="X18" s="16">
        <v>7.541356013315117E-5</v>
      </c>
      <c r="Y18" s="16">
        <v>8.5188439769309291E-5</v>
      </c>
      <c r="Z18" s="16">
        <v>-8.2272455075124598E-6</v>
      </c>
      <c r="AA18" s="16">
        <v>1.3641383604754852E-4</v>
      </c>
      <c r="AB18" s="29">
        <v>1.6023178156024734E-4</v>
      </c>
      <c r="AC18" s="29">
        <v>1.2176522228746866E-4</v>
      </c>
      <c r="AD18" s="7"/>
      <c r="AE18" s="7"/>
      <c r="AF18" s="7"/>
      <c r="AG18" s="7"/>
      <c r="AH18" s="7"/>
      <c r="AI18" s="7"/>
    </row>
    <row r="19" spans="1:35" x14ac:dyDescent="0.15">
      <c r="A19" s="7"/>
      <c r="B19" s="32" t="str">
        <v>QQQ</v>
      </c>
      <c r="C19" s="16">
        <v>-1.906521536372036E-4</v>
      </c>
      <c r="D19" s="16">
        <v>-8.1495959335131941E-5</v>
      </c>
      <c r="E19" s="16">
        <v>-1.6833205936117642E-4</v>
      </c>
      <c r="F19" s="16">
        <v>-1.7197861710382316E-4</v>
      </c>
      <c r="G19" s="16">
        <v>-1.1475168345507152E-5</v>
      </c>
      <c r="H19" s="16">
        <v>-2.1217213620630952E-4</v>
      </c>
      <c r="I19" s="16">
        <v>5.8496684555928895E-4</v>
      </c>
      <c r="J19" s="15">
        <v>5.4631945369418939E-4</v>
      </c>
      <c r="K19" s="7"/>
      <c r="L19" s="7"/>
      <c r="M19" s="17"/>
      <c r="N19" s="7"/>
      <c r="O19" s="7"/>
      <c r="P19" s="7"/>
      <c r="Q19" s="7"/>
      <c r="R19" s="7"/>
      <c r="S19" s="35"/>
      <c r="T19" s="7"/>
      <c r="U19" s="39" t="str">
        <v>QQQ</v>
      </c>
      <c r="V19" s="16">
        <v>8.0961767999105039E-5</v>
      </c>
      <c r="W19" s="16">
        <v>8.1064362788453096E-5</v>
      </c>
      <c r="X19" s="16">
        <v>6.5300453945356146E-5</v>
      </c>
      <c r="Y19" s="16">
        <v>7.2710064119022104E-5</v>
      </c>
      <c r="Z19" s="16">
        <v>-7.297055803809948E-6</v>
      </c>
      <c r="AA19" s="16">
        <v>1.1092704229701829E-4</v>
      </c>
      <c r="AB19" s="16">
        <v>1.2176522228746866E-4</v>
      </c>
      <c r="AC19" s="29">
        <v>1.10666304382846E-4</v>
      </c>
      <c r="AD19" s="7"/>
      <c r="AE19" s="7"/>
      <c r="AF19" s="7"/>
      <c r="AG19" s="7"/>
      <c r="AH19" s="7"/>
      <c r="AI19" s="7"/>
    </row>
    <row r="20" spans="1:35" x14ac:dyDescent="0.1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7"/>
      <c r="N20" s="7"/>
      <c r="O20" s="7"/>
      <c r="P20" s="7"/>
      <c r="Q20" s="7"/>
      <c r="R20" s="7"/>
      <c r="S20" s="35"/>
    </row>
    <row r="21" spans="1:35" x14ac:dyDescent="0.1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7"/>
      <c r="N21" s="7"/>
      <c r="O21" s="7"/>
      <c r="P21" s="7"/>
      <c r="Q21" s="7"/>
      <c r="R21" s="7"/>
      <c r="S21" s="35"/>
    </row>
    <row r="22" spans="1:35" x14ac:dyDescent="0.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7"/>
      <c r="N22" s="7"/>
      <c r="O22" s="7"/>
      <c r="P22" s="7"/>
      <c r="Q22" s="7"/>
      <c r="R22" s="7"/>
      <c r="S22" s="35"/>
    </row>
    <row r="23" spans="1:35" x14ac:dyDescent="0.15">
      <c r="S23" s="35"/>
    </row>
    <row r="24" spans="1:35" x14ac:dyDescent="0.15">
      <c r="S24" s="35"/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J64"/>
  <sheetViews>
    <sheetView tabSelected="1" topLeftCell="L1" zoomScaleNormal="100" workbookViewId="0">
      <selection activeCell="U35" sqref="U35"/>
    </sheetView>
  </sheetViews>
  <sheetFormatPr baseColWidth="10" defaultRowHeight="13" x14ac:dyDescent="0.15"/>
  <cols>
    <col min="1" max="1" width="14.6640625" style="1" customWidth="1"/>
    <col min="2" max="7" width="10.1640625" style="1" customWidth="1"/>
    <col min="8" max="8" width="10" style="1" bestFit="1" customWidth="1"/>
    <col min="9" max="9" width="13.33203125" style="2" bestFit="1" customWidth="1"/>
    <col min="10" max="10" width="10.1640625" style="1" customWidth="1"/>
    <col min="11" max="11" width="6.6640625" style="1" customWidth="1"/>
    <col min="12" max="12" width="10.1640625" style="1" customWidth="1"/>
    <col min="13" max="13" width="10.1640625" style="3" customWidth="1"/>
    <col min="14" max="14" width="12" style="1" customWidth="1"/>
    <col min="15" max="15" width="10.83203125" style="1"/>
    <col min="16" max="16" width="12.33203125" style="1" customWidth="1"/>
    <col min="17" max="18" width="10.83203125" style="1"/>
    <col min="19" max="19" width="5.6640625" style="1" customWidth="1"/>
    <col min="20" max="20" width="14.1640625" style="1" bestFit="1" customWidth="1"/>
    <col min="21" max="16384" width="10.83203125" style="1"/>
  </cols>
  <sheetData>
    <row r="1" spans="1:36" ht="23" x14ac:dyDescent="0.25">
      <c r="A1" s="56">
        <v>2020</v>
      </c>
      <c r="B1" s="26" t="str">
        <f>Data!B2</f>
        <v>VTI</v>
      </c>
      <c r="C1" s="26" t="str">
        <f>Data!C2</f>
        <v>SCHB</v>
      </c>
      <c r="D1" s="26" t="str">
        <f>Data!D2</f>
        <v>VEU</v>
      </c>
      <c r="E1" s="26" t="str">
        <f>Data!E2</f>
        <v>SCHE</v>
      </c>
      <c r="F1" s="26" t="str">
        <f>Data!F2</f>
        <v>BND</v>
      </c>
      <c r="G1" s="26" t="str">
        <f>Data!G2</f>
        <v>VGT</v>
      </c>
      <c r="H1" s="26" t="str">
        <f>Data!H2</f>
        <v>XNTK</v>
      </c>
      <c r="I1" s="26" t="str">
        <f>Data!I2</f>
        <v>QQQ</v>
      </c>
      <c r="J1" s="26" t="s">
        <v>27</v>
      </c>
      <c r="K1" s="7"/>
      <c r="L1" s="26" t="s">
        <v>1</v>
      </c>
      <c r="M1" s="26" t="s">
        <v>2</v>
      </c>
      <c r="N1" s="26" t="s">
        <v>3</v>
      </c>
      <c r="O1" s="42" t="s">
        <v>4</v>
      </c>
      <c r="P1" s="26" t="s">
        <v>5</v>
      </c>
      <c r="Q1" s="7"/>
      <c r="R1" s="7"/>
      <c r="S1" s="40"/>
      <c r="T1" s="56">
        <v>2019</v>
      </c>
      <c r="U1" s="25" t="str" cm="1">
        <f t="array" ref="U1:AB1">Data!N2:U2</f>
        <v>VTI</v>
      </c>
      <c r="V1" s="25" t="str">
        <v>SCHB</v>
      </c>
      <c r="W1" s="25" t="str">
        <v>VEU</v>
      </c>
      <c r="X1" s="25" t="str">
        <v>SCHE</v>
      </c>
      <c r="Y1" s="25" t="str">
        <v>BND</v>
      </c>
      <c r="Z1" s="25" t="str">
        <v>VGT</v>
      </c>
      <c r="AA1" s="25" t="str">
        <v>XNTK</v>
      </c>
      <c r="AB1" s="25" t="str">
        <v>QQQ</v>
      </c>
      <c r="AC1" s="25" t="s">
        <v>27</v>
      </c>
      <c r="AD1" s="7"/>
      <c r="AE1" s="26" t="s">
        <v>1</v>
      </c>
      <c r="AF1" s="26" t="s">
        <v>2</v>
      </c>
      <c r="AG1" s="26" t="s">
        <v>3</v>
      </c>
      <c r="AH1" s="42" t="s">
        <v>4</v>
      </c>
      <c r="AI1" s="26" t="s">
        <v>5</v>
      </c>
      <c r="AJ1" s="7"/>
    </row>
    <row r="2" spans="1:36" x14ac:dyDescent="0.15">
      <c r="A2" s="7"/>
      <c r="B2" s="48">
        <f>'r=0.001'!C3</f>
        <v>0</v>
      </c>
      <c r="C2" s="48">
        <f>'r=0.001'!D3</f>
        <v>1.9197334032568736E-2</v>
      </c>
      <c r="D2" s="48">
        <f>'r=0.001'!E3</f>
        <v>0</v>
      </c>
      <c r="E2" s="48">
        <f>'r=0.001'!F3</f>
        <v>0</v>
      </c>
      <c r="F2" s="48">
        <f>'r=0.001'!G3</f>
        <v>0.59265421776273253</v>
      </c>
      <c r="G2" s="48">
        <f>'r=0.001'!H3</f>
        <v>0.16342785194897355</v>
      </c>
      <c r="H2" s="48">
        <f>'r=0.001'!I3</f>
        <v>0.22472059625572505</v>
      </c>
      <c r="I2" s="48">
        <f>'r=0.001'!J3</f>
        <v>0</v>
      </c>
      <c r="J2" s="50">
        <f>SUM(U2:AB2)</f>
        <v>0.99999999999999978</v>
      </c>
      <c r="K2" s="7"/>
      <c r="L2" s="16">
        <f>'r=0.0012'!M3</f>
        <v>6.7959219831673973E-5</v>
      </c>
      <c r="M2" s="16">
        <f>'r=0.001'!N3</f>
        <v>7.1032208055127272E-3</v>
      </c>
      <c r="N2" s="43">
        <f>'r=0.001'!O3</f>
        <v>9.9999998895702749E-4</v>
      </c>
      <c r="O2" s="42" t="s">
        <v>4</v>
      </c>
      <c r="P2" s="46">
        <f>'r=0.001'!Q3</f>
        <v>1E-3</v>
      </c>
      <c r="Q2" s="7"/>
      <c r="R2" s="7"/>
      <c r="S2" s="40"/>
      <c r="T2" s="7"/>
      <c r="U2" s="49">
        <f>'r=0.001'!V3</f>
        <v>0</v>
      </c>
      <c r="V2" s="49">
        <f>'r=0.001'!W3</f>
        <v>0</v>
      </c>
      <c r="W2" s="49">
        <f>'r=0.001'!X3</f>
        <v>0</v>
      </c>
      <c r="X2" s="49">
        <f>'r=0.001'!Y3</f>
        <v>0</v>
      </c>
      <c r="Y2" s="49">
        <f>'r=0.001'!Z3</f>
        <v>0.57233551242282854</v>
      </c>
      <c r="Z2" s="49">
        <f>'r=0.001'!AA3</f>
        <v>0.42766448757717124</v>
      </c>
      <c r="AA2" s="49">
        <f>'r=0.001'!AB3</f>
        <v>0</v>
      </c>
      <c r="AB2" s="49">
        <f>'r=0.001'!AC3</f>
        <v>0</v>
      </c>
      <c r="AC2" s="50">
        <f>SUM(U2:AB2)</f>
        <v>0.99999999999999978</v>
      </c>
      <c r="AD2" s="7"/>
      <c r="AE2" s="16">
        <f>'r=0.001'!AE3</f>
        <v>2.0712461072005009E-5</v>
      </c>
      <c r="AF2" s="16">
        <f>'r=0.001'!AF3</f>
        <v>4.5510944916585735E-3</v>
      </c>
      <c r="AG2" s="43">
        <f>'r=0.001'!AG3</f>
        <v>1.0000000173763877E-3</v>
      </c>
      <c r="AH2" s="42" t="s">
        <v>4</v>
      </c>
      <c r="AI2" s="46">
        <f>'r=0.001'!AI3</f>
        <v>1E-3</v>
      </c>
      <c r="AJ2" s="7"/>
    </row>
    <row r="3" spans="1:36" x14ac:dyDescent="0.15">
      <c r="A3" s="7"/>
      <c r="B3" s="49">
        <f>'r=0.0012'!C3</f>
        <v>0</v>
      </c>
      <c r="C3" s="49">
        <f>'r=0.0012'!D3</f>
        <v>3.0646914834624416E-3</v>
      </c>
      <c r="D3" s="49">
        <f>'r=0.0012'!E3</f>
        <v>0</v>
      </c>
      <c r="E3" s="49">
        <f>'r=0.0012'!F3</f>
        <v>0</v>
      </c>
      <c r="F3" s="49">
        <f>'r=0.0012'!G3</f>
        <v>0.50287804547109671</v>
      </c>
      <c r="G3" s="49">
        <f>'r=0.0012'!H3</f>
        <v>0.21444734230215634</v>
      </c>
      <c r="H3" s="49">
        <f>'r=0.0012'!I3</f>
        <v>0.2796099209164446</v>
      </c>
      <c r="I3" s="49">
        <f>'r=0.0012'!J3</f>
        <v>0</v>
      </c>
      <c r="J3" s="50">
        <f t="shared" ref="J3:J6" si="0">SUM(B3:I3)</f>
        <v>1.0000000001731602</v>
      </c>
      <c r="K3" s="7"/>
      <c r="L3" s="16">
        <f>'r=0.0012'!M3</f>
        <v>6.7959219831673973E-5</v>
      </c>
      <c r="M3" s="16">
        <f>'r=0.0012'!N3</f>
        <v>8.2437382195017558E-3</v>
      </c>
      <c r="N3" s="43">
        <f>'r=0.0012'!O3</f>
        <v>1.2000000110055124E-3</v>
      </c>
      <c r="O3" s="42" t="s">
        <v>4</v>
      </c>
      <c r="P3" s="46">
        <f>'r=0.0012'!Q3</f>
        <v>1.1999999999999999E-3</v>
      </c>
      <c r="Q3" s="7"/>
      <c r="R3" s="7"/>
      <c r="S3" s="40"/>
      <c r="T3" s="7"/>
      <c r="U3" s="48">
        <f>'r=0.0012'!V3</f>
        <v>0</v>
      </c>
      <c r="V3" s="48">
        <f>'r=0.0012'!W3</f>
        <v>0</v>
      </c>
      <c r="W3" s="48">
        <f>'r=0.0012'!X3</f>
        <v>0</v>
      </c>
      <c r="X3" s="48">
        <f>'r=0.0012'!Y3</f>
        <v>0</v>
      </c>
      <c r="Y3" s="48">
        <f>'r=0.0012'!Z3</f>
        <v>0.43768106674035451</v>
      </c>
      <c r="Z3" s="48">
        <f>'r=0.0012'!AA3</f>
        <v>0.56231797958623841</v>
      </c>
      <c r="AA3" s="48">
        <f>'r=0.0012'!AB3</f>
        <v>0</v>
      </c>
      <c r="AB3" s="48">
        <f>'r=0.0012'!AC3</f>
        <v>0</v>
      </c>
      <c r="AC3" s="50">
        <f t="shared" ref="AC3:AC6" si="1">SUM(U3:AB3)</f>
        <v>0.99999904632659287</v>
      </c>
      <c r="AD3" s="7"/>
      <c r="AE3" s="16">
        <f>'r=0.0012'!AE3</f>
        <v>3.6801101319275522E-5</v>
      </c>
      <c r="AF3" s="16">
        <f>'r=0.0012'!AF3</f>
        <v>6.0663911281152588E-3</v>
      </c>
      <c r="AG3" s="43">
        <f>'r=0.0012'!AG3</f>
        <v>1.1999999961666782E-3</v>
      </c>
      <c r="AH3" s="42" t="s">
        <v>4</v>
      </c>
      <c r="AI3" s="46">
        <f>'r=0.0012'!AI3</f>
        <v>1.1999999999999999E-3</v>
      </c>
      <c r="AJ3" s="7"/>
    </row>
    <row r="4" spans="1:36" x14ac:dyDescent="0.15">
      <c r="A4" s="7"/>
      <c r="B4" s="49">
        <f>'r=0.0014'!C3</f>
        <v>0</v>
      </c>
      <c r="C4" s="49">
        <f>'r=0.0014'!D3</f>
        <v>0</v>
      </c>
      <c r="D4" s="49">
        <f>'r=0.0014'!E3</f>
        <v>0</v>
      </c>
      <c r="E4" s="49">
        <f>'r=0.0014'!F3</f>
        <v>0</v>
      </c>
      <c r="F4" s="49">
        <f>'r=0.0014'!G3</f>
        <v>0.39560415360624851</v>
      </c>
      <c r="G4" s="49">
        <f>'r=0.0014'!H3</f>
        <v>0.26711582041964016</v>
      </c>
      <c r="H4" s="49">
        <f>'r=0.0014'!I3</f>
        <v>0.33728002597411133</v>
      </c>
      <c r="I4" s="49">
        <f>'r=0.0014'!J3</f>
        <v>0</v>
      </c>
      <c r="J4" s="50">
        <f t="shared" si="0"/>
        <v>1</v>
      </c>
      <c r="K4" s="7"/>
      <c r="L4" s="16">
        <f>'r=0.0014'!M3</f>
        <v>9.1104943237089306E-5</v>
      </c>
      <c r="M4" s="16">
        <f>'r=0.0014'!N3</f>
        <v>9.5448909494603076E-3</v>
      </c>
      <c r="N4" s="43">
        <f>'r=0.0014'!O3</f>
        <v>1.3999999860443773E-3</v>
      </c>
      <c r="O4" s="42" t="s">
        <v>4</v>
      </c>
      <c r="P4" s="46">
        <f>'r=0.0014'!Q3</f>
        <v>1.4E-3</v>
      </c>
      <c r="Q4" s="7"/>
      <c r="R4" s="7"/>
      <c r="S4" s="40"/>
      <c r="T4" s="7"/>
      <c r="U4" s="48">
        <f>'r=0.0014'!V3</f>
        <v>0</v>
      </c>
      <c r="V4" s="48">
        <f>'r=0.0014'!W3</f>
        <v>0</v>
      </c>
      <c r="W4" s="48">
        <f>'r=0.0014'!X3</f>
        <v>0</v>
      </c>
      <c r="X4" s="48">
        <f>'r=0.0014'!Y3</f>
        <v>0</v>
      </c>
      <c r="Y4" s="48">
        <f>'r=0.0014'!Z3</f>
        <v>0.30302896543033031</v>
      </c>
      <c r="Z4" s="48">
        <f>'r=0.0014'!AA3</f>
        <v>0.69697103456966958</v>
      </c>
      <c r="AA4" s="48">
        <f>'r=0.0014'!AB3</f>
        <v>0</v>
      </c>
      <c r="AB4" s="48">
        <f>'r=0.0014'!AC3</f>
        <v>0</v>
      </c>
      <c r="AC4" s="50">
        <f t="shared" si="1"/>
        <v>0.99999999999999989</v>
      </c>
      <c r="AD4" s="7"/>
      <c r="AE4" s="16">
        <f>'r=0.0014'!AE3</f>
        <v>5.8135398112392111E-5</v>
      </c>
      <c r="AF4" s="16">
        <f>'r=0.0014'!AF3</f>
        <v>7.6246572455679678E-3</v>
      </c>
      <c r="AG4" s="43">
        <f>'r=0.0014'!AG3</f>
        <v>1.400000021628446E-3</v>
      </c>
      <c r="AH4" s="42" t="s">
        <v>4</v>
      </c>
      <c r="AI4" s="46">
        <f>'r=0.0014'!AI3</f>
        <v>1.4E-3</v>
      </c>
      <c r="AJ4" s="7"/>
    </row>
    <row r="5" spans="1:36" x14ac:dyDescent="0.15">
      <c r="A5" s="7"/>
      <c r="B5" s="49">
        <f>'r=0.0016'!C3</f>
        <v>0</v>
      </c>
      <c r="C5" s="49">
        <f>'r=0.0016'!D3</f>
        <v>0</v>
      </c>
      <c r="D5" s="49">
        <f>'r=0.0016'!E3</f>
        <v>0</v>
      </c>
      <c r="E5" s="49">
        <f>'r=0.0016'!F3</f>
        <v>0</v>
      </c>
      <c r="F5" s="49">
        <f>'r=0.0016'!G3</f>
        <v>0.2843476171529894</v>
      </c>
      <c r="G5" s="49">
        <f>'r=0.0016'!H3</f>
        <v>0.31978939287314062</v>
      </c>
      <c r="H5" s="49">
        <f>'r=0.0016'!I3</f>
        <v>0.39586298997386965</v>
      </c>
      <c r="I5" s="49">
        <f>'r=0.0016'!J3</f>
        <v>0</v>
      </c>
      <c r="J5" s="50">
        <f t="shared" si="0"/>
        <v>0.99999999999999978</v>
      </c>
      <c r="K5" s="7"/>
      <c r="L5" s="16">
        <f>'r=0.0016'!M3</f>
        <v>1.2009473956914386E-4</v>
      </c>
      <c r="M5" s="16">
        <f>'r=0.0016'!N3</f>
        <v>1.0958774546870826E-2</v>
      </c>
      <c r="N5" s="43">
        <f>'r=0.0016'!O3</f>
        <v>1.5999999829878239E-3</v>
      </c>
      <c r="O5" s="42" t="s">
        <v>4</v>
      </c>
      <c r="P5" s="46">
        <f>'r=0.0016'!Q3</f>
        <v>1.6000000000000001E-3</v>
      </c>
      <c r="Q5" s="7"/>
      <c r="R5" s="7"/>
      <c r="S5" s="40"/>
      <c r="T5" s="7"/>
      <c r="U5" s="48">
        <f>'r=0.0016'!V3</f>
        <v>0</v>
      </c>
      <c r="V5" s="48">
        <f>'r=0.0016'!W3</f>
        <v>0</v>
      </c>
      <c r="W5" s="48">
        <f>'r=0.0016'!X3</f>
        <v>0</v>
      </c>
      <c r="X5" s="48">
        <f>'r=0.0016'!Y3</f>
        <v>0</v>
      </c>
      <c r="Y5" s="48">
        <f>'r=0.0016'!Z3</f>
        <v>0.16837569278837844</v>
      </c>
      <c r="Z5" s="48">
        <f>'r=0.0016'!AA3</f>
        <v>0.83162430721162139</v>
      </c>
      <c r="AA5" s="48">
        <f>'r=0.0016'!AB3</f>
        <v>0</v>
      </c>
      <c r="AB5" s="48">
        <f>'r=0.0016'!AC3</f>
        <v>0</v>
      </c>
      <c r="AC5" s="50">
        <f t="shared" si="1"/>
        <v>0.99999999999999978</v>
      </c>
      <c r="AD5" s="7"/>
      <c r="AE5" s="16">
        <f>'r=0.0016'!AE3</f>
        <v>8.4715455342586679E-5</v>
      </c>
      <c r="AF5" s="16">
        <f>'r=0.0016'!AF3</f>
        <v>9.2040999202848018E-3</v>
      </c>
      <c r="AG5" s="43">
        <f>'r=0.0016'!AG3</f>
        <v>1.6000000224855907E-3</v>
      </c>
      <c r="AH5" s="42" t="s">
        <v>4</v>
      </c>
      <c r="AI5" s="46">
        <f>'r=0.0016'!AI3</f>
        <v>1.6000000000000001E-3</v>
      </c>
      <c r="AJ5" s="7"/>
    </row>
    <row r="6" spans="1:36" x14ac:dyDescent="0.15">
      <c r="A6" s="7"/>
      <c r="B6" s="49">
        <f>'r=0.0018'!C3</f>
        <v>0</v>
      </c>
      <c r="C6" s="49">
        <f>'r=0.0018'!D3</f>
        <v>0</v>
      </c>
      <c r="D6" s="49">
        <f>'r=0.0018'!E3</f>
        <v>0</v>
      </c>
      <c r="E6" s="49">
        <f>'r=0.0018'!F3</f>
        <v>0</v>
      </c>
      <c r="F6" s="49">
        <f>'r=0.0018'!G3</f>
        <v>0.17273281888694508</v>
      </c>
      <c r="G6" s="49">
        <f>'r=0.0018'!H3</f>
        <v>0.37263258169773905</v>
      </c>
      <c r="H6" s="49">
        <f>'r=0.0018'!I3</f>
        <v>0.45463459941531575</v>
      </c>
      <c r="I6" s="49">
        <f>'r=0.0018'!J3</f>
        <v>0</v>
      </c>
      <c r="J6" s="50">
        <f t="shared" si="0"/>
        <v>1</v>
      </c>
      <c r="K6" s="7"/>
      <c r="L6" s="16">
        <f>'r=0.0018'!M3</f>
        <v>1.5505609543835642E-4</v>
      </c>
      <c r="M6" s="16">
        <f>'r=0.0018'!N3</f>
        <v>1.2452152241213422E-2</v>
      </c>
      <c r="N6" s="43">
        <f>'r=0.0018'!O3</f>
        <v>1.8006440082595303E-3</v>
      </c>
      <c r="O6" s="42" t="s">
        <v>4</v>
      </c>
      <c r="P6" s="46">
        <f>'r=0.0018'!Q3</f>
        <v>1.8E-3</v>
      </c>
      <c r="Q6" s="7"/>
      <c r="R6" s="7"/>
      <c r="S6" s="40"/>
      <c r="T6" s="7"/>
      <c r="U6" s="48">
        <f>'r=0.0018'!V3</f>
        <v>0</v>
      </c>
      <c r="V6" s="48">
        <f>'r=0.0018'!W3</f>
        <v>0</v>
      </c>
      <c r="W6" s="48">
        <f>'r=0.0018'!X3</f>
        <v>0</v>
      </c>
      <c r="X6" s="48">
        <f>'r=0.0018'!Y3</f>
        <v>0</v>
      </c>
      <c r="Y6" s="48">
        <f>'r=0.0018'!Z3</f>
        <v>3.3722435265395707E-2</v>
      </c>
      <c r="Z6" s="48">
        <f>'r=0.0018'!AA3</f>
        <v>0.96627756473460436</v>
      </c>
      <c r="AA6" s="48">
        <f>'r=0.0018'!AB3</f>
        <v>0</v>
      </c>
      <c r="AB6" s="48">
        <f>'r=0.0018'!AC3</f>
        <v>0</v>
      </c>
      <c r="AC6" s="50">
        <f t="shared" si="1"/>
        <v>1</v>
      </c>
      <c r="AD6" s="7"/>
      <c r="AE6" s="16">
        <f>'r=0.0018'!AE3</f>
        <v>1.1654123456848412E-4</v>
      </c>
      <c r="AF6" s="16">
        <f>'r=0.0018'!AF3</f>
        <v>1.0795426557968153E-2</v>
      </c>
      <c r="AG6" s="43">
        <f>'r=0.0018'!AG3</f>
        <v>1.8000000008865876E-3</v>
      </c>
      <c r="AH6" s="42" t="s">
        <v>4</v>
      </c>
      <c r="AI6" s="46">
        <f>'r=0.0018'!AI3</f>
        <v>1.8E-3</v>
      </c>
      <c r="AJ6" s="7"/>
    </row>
    <row r="7" spans="1:36" x14ac:dyDescent="0.15">
      <c r="A7" s="7"/>
      <c r="B7" s="7"/>
      <c r="C7" s="7"/>
      <c r="D7" s="7"/>
      <c r="E7" s="7"/>
      <c r="F7" s="7"/>
      <c r="G7" s="7"/>
      <c r="H7" s="7"/>
      <c r="I7" s="9"/>
      <c r="J7" s="7"/>
      <c r="K7" s="7"/>
      <c r="L7" s="7"/>
      <c r="M7" s="17"/>
      <c r="N7" s="7"/>
      <c r="O7" s="7"/>
      <c r="P7" s="7"/>
      <c r="Q7" s="7"/>
      <c r="R7" s="7"/>
      <c r="S7" s="40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x14ac:dyDescent="0.15">
      <c r="A8" s="7"/>
      <c r="B8" s="7"/>
      <c r="C8" s="7"/>
      <c r="D8" s="7"/>
      <c r="E8" s="7"/>
      <c r="F8" s="7"/>
      <c r="G8" s="7"/>
      <c r="H8" s="7"/>
      <c r="I8" s="9"/>
      <c r="J8" s="7"/>
      <c r="K8" s="7"/>
      <c r="L8" s="7"/>
      <c r="M8" s="17"/>
      <c r="N8" s="7"/>
      <c r="O8" s="7"/>
      <c r="P8" s="7"/>
      <c r="Q8" s="7"/>
      <c r="R8" s="7"/>
      <c r="S8" s="40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15">
      <c r="A9" s="7"/>
      <c r="B9" s="7"/>
      <c r="C9" s="7"/>
      <c r="D9" s="7"/>
      <c r="E9" s="7"/>
      <c r="F9" s="7"/>
      <c r="G9" s="7"/>
      <c r="H9" s="7"/>
      <c r="I9" s="9"/>
      <c r="J9" s="7"/>
      <c r="K9" s="7"/>
      <c r="L9" s="7"/>
      <c r="M9" s="17"/>
      <c r="N9" s="7"/>
      <c r="O9" s="7"/>
      <c r="P9" s="51"/>
      <c r="Q9" s="7"/>
      <c r="R9" s="7"/>
      <c r="S9" s="40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x14ac:dyDescent="0.15">
      <c r="A10" s="7"/>
      <c r="B10" s="7"/>
      <c r="C10" s="7"/>
      <c r="D10" s="7"/>
      <c r="E10" s="7"/>
      <c r="F10" s="7"/>
      <c r="G10" s="7"/>
      <c r="H10" s="7"/>
      <c r="I10" s="9"/>
      <c r="J10" s="7"/>
      <c r="K10" s="7"/>
      <c r="L10" s="7"/>
      <c r="M10" s="17"/>
      <c r="N10" s="7"/>
      <c r="O10" s="7"/>
      <c r="P10" s="7"/>
      <c r="Q10" s="7"/>
      <c r="R10" s="7"/>
      <c r="S10" s="40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x14ac:dyDescent="0.15">
      <c r="A11" s="13" t="s">
        <v>29</v>
      </c>
      <c r="B11" s="53" t="str">
        <f>'r=0.001'!C6</f>
        <v>VTI</v>
      </c>
      <c r="C11" s="53" t="str">
        <f>'r=0.001'!D6</f>
        <v>SCHB</v>
      </c>
      <c r="D11" s="53" t="str">
        <f>'r=0.001'!E6</f>
        <v>VEU</v>
      </c>
      <c r="E11" s="53" t="str">
        <f>'r=0.001'!F6</f>
        <v>SCHE</v>
      </c>
      <c r="F11" s="53" t="str">
        <f>'r=0.001'!G6</f>
        <v>BND</v>
      </c>
      <c r="G11" s="53" t="str">
        <f>'r=0.001'!H6</f>
        <v>VGT</v>
      </c>
      <c r="H11" s="53" t="str">
        <f>'r=0.001'!I6</f>
        <v>XNTK</v>
      </c>
      <c r="I11" s="53" t="str">
        <f>'r=0.001'!J6</f>
        <v>QQQ</v>
      </c>
      <c r="J11" s="7"/>
      <c r="K11" s="7"/>
      <c r="L11" s="7"/>
      <c r="M11" s="17"/>
      <c r="N11" s="7"/>
      <c r="O11" s="7"/>
      <c r="P11" s="7"/>
      <c r="Q11" s="7"/>
      <c r="R11" s="7"/>
      <c r="S11" s="40"/>
      <c r="T11" s="13" t="s">
        <v>29</v>
      </c>
      <c r="U11" s="39" t="str">
        <f>'r=0.001'!V6</f>
        <v>VTI</v>
      </c>
      <c r="V11" s="39" t="str">
        <f>'r=0.001'!W6</f>
        <v>SCHB</v>
      </c>
      <c r="W11" s="39" t="str">
        <f>'r=0.001'!X6</f>
        <v>VEU</v>
      </c>
      <c r="X11" s="39" t="str">
        <f>'r=0.001'!Y6</f>
        <v>SCHE</v>
      </c>
      <c r="Y11" s="39" t="str">
        <f>'r=0.001'!Z6</f>
        <v>BND</v>
      </c>
      <c r="Z11" s="39" t="str">
        <f>'r=0.001'!AA6</f>
        <v>VGT</v>
      </c>
      <c r="AA11" s="39" t="str">
        <f>'r=0.001'!AB6</f>
        <v>XNTK</v>
      </c>
      <c r="AB11" s="39" t="str">
        <f>'r=0.001'!AC6</f>
        <v>QQQ</v>
      </c>
      <c r="AC11" s="7"/>
      <c r="AD11" s="7"/>
      <c r="AE11" s="7"/>
      <c r="AF11" s="7"/>
      <c r="AG11" s="7"/>
      <c r="AH11" s="7"/>
      <c r="AI11" s="7"/>
      <c r="AJ11" s="7"/>
    </row>
    <row r="12" spans="1:36" x14ac:dyDescent="0.15">
      <c r="A12" s="7"/>
      <c r="B12" s="52">
        <f>'r=0.001'!C7</f>
        <v>9.3624761871121851E-4</v>
      </c>
      <c r="C12" s="52">
        <f>'r=0.001'!D7</f>
        <v>-3.3160237482239612E-4</v>
      </c>
      <c r="D12" s="52">
        <f>'r=0.001'!E7</f>
        <v>5.2635485553740647E-4</v>
      </c>
      <c r="E12" s="52">
        <f>'r=0.001'!F7</f>
        <v>6.2452071046191233E-4</v>
      </c>
      <c r="F12" s="52">
        <f>'r=0.001'!G7</f>
        <v>3.0075531287172168E-4</v>
      </c>
      <c r="G12" s="52">
        <f>'r=0.001'!H7</f>
        <v>1.7455115430650707E-3</v>
      </c>
      <c r="H12" s="52">
        <f>'r=0.001'!I7</f>
        <v>2.4156965264167116E-3</v>
      </c>
      <c r="I12" s="52">
        <f>'r=0.001'!J7</f>
        <v>1.7862791693623926E-3</v>
      </c>
      <c r="J12" s="7"/>
      <c r="K12" s="7"/>
      <c r="L12" s="7"/>
      <c r="M12" s="17"/>
      <c r="N12" s="7"/>
      <c r="O12" s="7"/>
      <c r="P12" s="7"/>
      <c r="Q12" s="7"/>
      <c r="R12" s="7"/>
      <c r="S12" s="40"/>
      <c r="T12" s="7"/>
      <c r="U12" s="52">
        <f>'r=0.001'!V7</f>
        <v>1.0734545081545776E-3</v>
      </c>
      <c r="V12" s="52">
        <f>'r=0.001'!W7</f>
        <v>1.0815523700223684E-3</v>
      </c>
      <c r="W12" s="52">
        <f>'r=0.001'!X7</f>
        <v>7.1345549731412705E-4</v>
      </c>
      <c r="X12" s="52">
        <f>'r=0.001'!Y7</f>
        <v>5.358159917227363E-4</v>
      </c>
      <c r="Y12" s="52">
        <f>'r=0.001'!Z7</f>
        <v>3.6479155787284633E-4</v>
      </c>
      <c r="Z12" s="52">
        <f>'r=0.001'!AA7</f>
        <v>1.8500878075150828E-3</v>
      </c>
      <c r="AA12" s="52">
        <f>'r=0.001'!AB7</f>
        <v>1.5472820610504024E-3</v>
      </c>
      <c r="AB12" s="52">
        <f>'r=0.001'!AC7</f>
        <v>1.3035567611132249E-3</v>
      </c>
      <c r="AC12" s="7"/>
      <c r="AD12" s="7"/>
      <c r="AE12" s="7"/>
      <c r="AF12" s="7"/>
      <c r="AG12" s="7"/>
      <c r="AH12" s="7"/>
      <c r="AI12" s="7"/>
      <c r="AJ12" s="7"/>
    </row>
    <row r="13" spans="1:36" x14ac:dyDescent="0.15">
      <c r="A13" s="7"/>
      <c r="B13" s="7"/>
      <c r="C13" s="7"/>
      <c r="D13" s="7"/>
      <c r="E13" s="7"/>
      <c r="F13" s="7"/>
      <c r="G13" s="7"/>
      <c r="H13" s="7"/>
      <c r="I13" s="9"/>
      <c r="J13" s="7"/>
      <c r="K13" s="7"/>
      <c r="L13" s="7"/>
      <c r="M13" s="17"/>
      <c r="N13" s="7"/>
      <c r="O13" s="7"/>
      <c r="P13" s="7"/>
      <c r="Q13" s="7"/>
      <c r="R13" s="7"/>
      <c r="S13" s="40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x14ac:dyDescent="0.15">
      <c r="A14" s="7"/>
      <c r="B14" s="7"/>
      <c r="C14" s="7"/>
      <c r="D14" s="7"/>
      <c r="E14" s="7"/>
      <c r="F14" s="7"/>
      <c r="G14" s="7"/>
      <c r="H14" s="7"/>
      <c r="I14" s="9"/>
      <c r="J14" s="7"/>
      <c r="K14" s="7"/>
      <c r="L14" s="7"/>
      <c r="M14" s="17"/>
      <c r="N14" s="7"/>
      <c r="O14" s="7"/>
      <c r="P14" s="7"/>
      <c r="Q14" s="7"/>
      <c r="R14" s="7"/>
      <c r="S14" s="40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ht="16" x14ac:dyDescent="0.2">
      <c r="A15" s="33" t="s">
        <v>25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17"/>
      <c r="N15" s="7"/>
      <c r="O15" s="7"/>
      <c r="P15" s="7"/>
      <c r="Q15" s="7"/>
      <c r="R15" s="7"/>
      <c r="S15" s="40"/>
      <c r="T15" s="33" t="s">
        <v>26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x14ac:dyDescent="0.15">
      <c r="A16" s="7"/>
      <c r="B16" s="4" t="str">
        <f>Data!B491</f>
        <v>VTI</v>
      </c>
      <c r="C16" s="4" t="str">
        <f>Data!C491</f>
        <v>SCHB</v>
      </c>
      <c r="D16" s="4" t="str">
        <f>Data!D491</f>
        <v>VEU</v>
      </c>
      <c r="E16" s="4" t="str">
        <f>Data!E491</f>
        <v>SCHE</v>
      </c>
      <c r="F16" s="4" t="str">
        <f>Data!F491</f>
        <v>BND</v>
      </c>
      <c r="G16" s="4" t="str">
        <f>Data!G491</f>
        <v>VGT</v>
      </c>
      <c r="H16" s="4" t="str">
        <f>Data!H491</f>
        <v>XNTK</v>
      </c>
      <c r="I16" s="4" t="str">
        <f>Data!I491</f>
        <v>QQQ</v>
      </c>
      <c r="J16" s="7"/>
      <c r="K16" s="7"/>
      <c r="L16" s="7"/>
      <c r="M16" s="17"/>
      <c r="N16" s="7"/>
      <c r="O16" s="7"/>
      <c r="P16" s="7"/>
      <c r="Q16" s="7"/>
      <c r="R16" s="7"/>
      <c r="S16" s="40"/>
      <c r="T16" s="7"/>
      <c r="U16" s="4" t="str">
        <f>Data!N491</f>
        <v>VTI</v>
      </c>
      <c r="V16" s="4" t="str">
        <f>Data!O491</f>
        <v>SCHB</v>
      </c>
      <c r="W16" s="4" t="str">
        <f>Data!P491</f>
        <v>VEU</v>
      </c>
      <c r="X16" s="4" t="str">
        <f>Data!Q491</f>
        <v>SCHE</v>
      </c>
      <c r="Y16" s="4" t="str">
        <f>Data!R491</f>
        <v>BND</v>
      </c>
      <c r="Z16" s="4" t="str">
        <f>Data!S491</f>
        <v>VGT</v>
      </c>
      <c r="AA16" s="4" t="str">
        <f>Data!T491</f>
        <v>XNTK</v>
      </c>
      <c r="AB16" s="4" t="str">
        <f>Data!U491</f>
        <v>QQQ</v>
      </c>
      <c r="AC16" s="7"/>
      <c r="AD16" s="7"/>
      <c r="AE16" s="7"/>
      <c r="AF16" s="7"/>
      <c r="AG16" s="7"/>
      <c r="AH16" s="7"/>
      <c r="AI16" s="7"/>
      <c r="AJ16" s="7"/>
    </row>
    <row r="17" spans="1:36" x14ac:dyDescent="0.15">
      <c r="A17" s="32" t="str">
        <f t="array" ref="A17:A24">TRANSPOSE(B16:I16)</f>
        <v>VTI</v>
      </c>
      <c r="B17" s="15">
        <f>Data!B492</f>
        <v>5.0802211982160805E-4</v>
      </c>
      <c r="C17" s="15">
        <f>Data!C492</f>
        <v>4.911815164469537E-5</v>
      </c>
      <c r="D17" s="15">
        <f>Data!D492</f>
        <v>4.3579289564562803E-4</v>
      </c>
      <c r="E17" s="15">
        <f>Data!E492</f>
        <v>4.2324757083089977E-4</v>
      </c>
      <c r="F17" s="15">
        <f>Data!F492</f>
        <v>3.147444359747889E-5</v>
      </c>
      <c r="G17" s="15">
        <f>Data!G492</f>
        <v>5.5272089268310477E-4</v>
      </c>
      <c r="H17" s="15">
        <f>Data!H492</f>
        <v>-2.0442999235254956E-4</v>
      </c>
      <c r="I17" s="15">
        <f>Data!I492</f>
        <v>-1.906521536372036E-4</v>
      </c>
      <c r="J17" s="7"/>
      <c r="K17" s="7"/>
      <c r="L17" s="7"/>
      <c r="M17" s="17"/>
      <c r="N17" s="7"/>
      <c r="O17" s="7"/>
      <c r="P17" s="7"/>
      <c r="Q17" s="7"/>
      <c r="R17" s="7"/>
      <c r="S17" s="40"/>
      <c r="T17" s="32" t="str">
        <f t="array" ref="T17:T24">TRANSPOSE(U16:AB16)</f>
        <v>VTI</v>
      </c>
      <c r="U17" s="15">
        <f>Data!N492</f>
        <v>6.6930865603345049E-5</v>
      </c>
      <c r="V17" s="15">
        <f>Data!O492</f>
        <v>6.6751047970226802E-5</v>
      </c>
      <c r="W17" s="15">
        <f>Data!P492</f>
        <v>5.2937931874346356E-5</v>
      </c>
      <c r="X17" s="15">
        <f>Data!Q492</f>
        <v>5.6284655757336126E-5</v>
      </c>
      <c r="Y17" s="15">
        <f>Data!R492</f>
        <v>-6.5212802806262472E-6</v>
      </c>
      <c r="Z17" s="15">
        <f>Data!S492</f>
        <v>8.346084542297596E-5</v>
      </c>
      <c r="AA17" s="15">
        <f>Data!T492</f>
        <v>8.9434821828878751E-5</v>
      </c>
      <c r="AB17" s="15">
        <f>Data!U492</f>
        <v>8.0961767999105039E-5</v>
      </c>
      <c r="AC17" s="7"/>
      <c r="AD17" s="7"/>
      <c r="AE17" s="7"/>
      <c r="AF17" s="7"/>
      <c r="AG17" s="7"/>
      <c r="AH17" s="7"/>
      <c r="AI17" s="7"/>
      <c r="AJ17" s="7"/>
    </row>
    <row r="18" spans="1:36" x14ac:dyDescent="0.15">
      <c r="A18" s="32" t="str">
        <v>SCHB</v>
      </c>
      <c r="B18" s="16">
        <f>'r=0.001'!C13</f>
        <v>4.911815164469537E-5</v>
      </c>
      <c r="C18" s="15">
        <f>'r=0.001'!D13</f>
        <v>5.4327446154629701E-4</v>
      </c>
      <c r="D18" s="15">
        <f>'r=0.001'!E13</f>
        <v>3.4830254045700733E-5</v>
      </c>
      <c r="E18" s="15">
        <f>'r=0.001'!F13</f>
        <v>3.6268739185970326E-5</v>
      </c>
      <c r="F18" s="15">
        <f>'r=0.001'!G13</f>
        <v>3.9423102822563589E-6</v>
      </c>
      <c r="G18" s="15">
        <f>'r=0.001'!H13</f>
        <v>6.4761131014398507E-5</v>
      </c>
      <c r="H18" s="15">
        <f>'r=0.001'!I13</f>
        <v>-9.7612395879668754E-5</v>
      </c>
      <c r="I18" s="15">
        <f>'r=0.001'!J13</f>
        <v>-8.1495959335131941E-5</v>
      </c>
      <c r="J18" s="7"/>
      <c r="K18" s="7"/>
      <c r="L18" s="7"/>
      <c r="M18" s="17"/>
      <c r="N18" s="7"/>
      <c r="O18" s="7"/>
      <c r="P18" s="7"/>
      <c r="Q18" s="7"/>
      <c r="R18" s="7"/>
      <c r="S18" s="40"/>
      <c r="T18" s="32" t="str">
        <v>SCHB</v>
      </c>
      <c r="U18" s="16">
        <f>Data!N493</f>
        <v>6.6751047970226802E-5</v>
      </c>
      <c r="V18" s="15">
        <f>Data!O493</f>
        <v>6.6799630531007176E-5</v>
      </c>
      <c r="W18" s="15">
        <f>Data!P493</f>
        <v>5.3128522009234162E-5</v>
      </c>
      <c r="X18" s="15">
        <f>Data!Q493</f>
        <v>5.632389185475866E-5</v>
      </c>
      <c r="Y18" s="15">
        <f>Data!R493</f>
        <v>-6.5096474775896896E-6</v>
      </c>
      <c r="Z18" s="15">
        <f>Data!S493</f>
        <v>8.3591566368246986E-5</v>
      </c>
      <c r="AA18" s="15">
        <f>Data!T493</f>
        <v>8.96407936497364E-5</v>
      </c>
      <c r="AB18" s="15">
        <f>Data!U493</f>
        <v>8.1064362788453096E-5</v>
      </c>
      <c r="AC18" s="7"/>
      <c r="AD18" s="7"/>
      <c r="AE18" s="7"/>
      <c r="AF18" s="7"/>
      <c r="AG18" s="7"/>
      <c r="AH18" s="7"/>
      <c r="AI18" s="7"/>
      <c r="AJ18" s="7"/>
    </row>
    <row r="19" spans="1:36" x14ac:dyDescent="0.15">
      <c r="A19" s="32" t="str">
        <v>VEU</v>
      </c>
      <c r="B19" s="16">
        <f>Data!B494</f>
        <v>4.3579289564562803E-4</v>
      </c>
      <c r="C19" s="16">
        <f>Data!C494</f>
        <v>3.4830254045700733E-5</v>
      </c>
      <c r="D19" s="15">
        <f>Data!D494</f>
        <v>4.2300060464372586E-4</v>
      </c>
      <c r="E19" s="15">
        <f>Data!E494</f>
        <v>4.1824676112224064E-4</v>
      </c>
      <c r="F19" s="15">
        <f>Data!F494</f>
        <v>3.3111509753184666E-5</v>
      </c>
      <c r="G19" s="15">
        <f>Data!G494</f>
        <v>4.6154852643559406E-4</v>
      </c>
      <c r="H19" s="15">
        <f>Data!H494</f>
        <v>-1.7486299665869516E-4</v>
      </c>
      <c r="I19" s="15">
        <f>Data!I494</f>
        <v>-1.6833205936117642E-4</v>
      </c>
      <c r="J19" s="7"/>
      <c r="K19" s="7"/>
      <c r="L19" s="7"/>
      <c r="M19" s="17"/>
      <c r="N19" s="7"/>
      <c r="O19" s="7"/>
      <c r="P19" s="7"/>
      <c r="Q19" s="7"/>
      <c r="R19" s="7"/>
      <c r="S19" s="40"/>
      <c r="T19" s="32" t="str">
        <v>VEU</v>
      </c>
      <c r="U19" s="16">
        <f>Data!N494</f>
        <v>5.2937931874346356E-5</v>
      </c>
      <c r="V19" s="16">
        <f>Data!O494</f>
        <v>5.3128522009234162E-5</v>
      </c>
      <c r="W19" s="15">
        <f>Data!P494</f>
        <v>5.4984684126144895E-5</v>
      </c>
      <c r="X19" s="15">
        <f>Data!Q494</f>
        <v>6.0586297564148119E-5</v>
      </c>
      <c r="Y19" s="15">
        <f>Data!R494</f>
        <v>-4.912225137598196E-6</v>
      </c>
      <c r="Z19" s="15">
        <f>Data!S494</f>
        <v>6.847837723071878E-5</v>
      </c>
      <c r="AA19" s="15">
        <f>Data!T494</f>
        <v>7.541356013315117E-5</v>
      </c>
      <c r="AB19" s="15">
        <f>Data!U494</f>
        <v>6.5300453945356146E-5</v>
      </c>
      <c r="AC19" s="7"/>
      <c r="AD19" s="7"/>
      <c r="AE19" s="7"/>
      <c r="AF19" s="7"/>
      <c r="AG19" s="7"/>
      <c r="AH19" s="7"/>
      <c r="AI19" s="7"/>
      <c r="AJ19" s="7"/>
    </row>
    <row r="20" spans="1:36" x14ac:dyDescent="0.15">
      <c r="A20" s="32" t="str">
        <v>SCHE</v>
      </c>
      <c r="B20" s="16">
        <f>Data!B495</f>
        <v>4.2324757083089977E-4</v>
      </c>
      <c r="C20" s="16">
        <f>Data!C495</f>
        <v>3.6268739185970326E-5</v>
      </c>
      <c r="D20" s="16">
        <f>Data!D495</f>
        <v>4.1824676112224064E-4</v>
      </c>
      <c r="E20" s="15">
        <f>Data!E495</f>
        <v>4.5592491276790723E-4</v>
      </c>
      <c r="F20" s="15">
        <f>Data!F495</f>
        <v>3.2826124958055365E-5</v>
      </c>
      <c r="G20" s="15">
        <f>Data!G495</f>
        <v>4.6600176019018913E-4</v>
      </c>
      <c r="H20" s="15">
        <f>Data!H495</f>
        <v>-1.8002226099839142E-4</v>
      </c>
      <c r="I20" s="15">
        <f>Data!I495</f>
        <v>-1.7197861710382316E-4</v>
      </c>
      <c r="J20" s="7"/>
      <c r="K20" s="7"/>
      <c r="L20" s="7"/>
      <c r="M20" s="17"/>
      <c r="N20" s="7"/>
      <c r="O20" s="7"/>
      <c r="P20" s="7"/>
      <c r="Q20" s="7"/>
      <c r="R20" s="7"/>
      <c r="S20" s="40"/>
      <c r="T20" s="32" t="str">
        <v>SCHE</v>
      </c>
      <c r="U20" s="16">
        <f>Data!N495</f>
        <v>5.6284655757336126E-5</v>
      </c>
      <c r="V20" s="16">
        <f>Data!O495</f>
        <v>5.632389185475866E-5</v>
      </c>
      <c r="W20" s="16">
        <f>Data!P495</f>
        <v>6.0586297564148119E-5</v>
      </c>
      <c r="X20" s="15">
        <f>Data!Q495</f>
        <v>8.2243941152336354E-5</v>
      </c>
      <c r="Y20" s="15">
        <f>Data!R495</f>
        <v>-4.6804854055209733E-6</v>
      </c>
      <c r="Z20" s="15">
        <f>Data!S495</f>
        <v>7.4334580779238731E-5</v>
      </c>
      <c r="AA20" s="15">
        <f>Data!T495</f>
        <v>8.5188439769309291E-5</v>
      </c>
      <c r="AB20" s="15">
        <f>Data!U495</f>
        <v>7.2710064119022104E-5</v>
      </c>
      <c r="AC20" s="7"/>
      <c r="AD20" s="7"/>
      <c r="AE20" s="7"/>
      <c r="AF20" s="7"/>
      <c r="AG20" s="7"/>
      <c r="AH20" s="7"/>
      <c r="AI20" s="7"/>
      <c r="AJ20" s="7"/>
    </row>
    <row r="21" spans="1:36" x14ac:dyDescent="0.15">
      <c r="A21" s="32" t="str">
        <v>BND</v>
      </c>
      <c r="B21" s="16">
        <f>Data!B496</f>
        <v>3.147444359747889E-5</v>
      </c>
      <c r="C21" s="16">
        <f>Data!C496</f>
        <v>3.9423102822563589E-6</v>
      </c>
      <c r="D21" s="16">
        <f>Data!D496</f>
        <v>3.3111509753184666E-5</v>
      </c>
      <c r="E21" s="16">
        <f>Data!E496</f>
        <v>3.2826124958055365E-5</v>
      </c>
      <c r="F21" s="15">
        <f>Data!F496</f>
        <v>3.684206895863499E-5</v>
      </c>
      <c r="G21" s="15">
        <f>Data!G496</f>
        <v>3.2470481816914741E-5</v>
      </c>
      <c r="H21" s="15">
        <f>Data!H496</f>
        <v>-1.1184747430646985E-5</v>
      </c>
      <c r="I21" s="15">
        <f>Data!I496</f>
        <v>-1.1475168345507152E-5</v>
      </c>
      <c r="J21" s="7"/>
      <c r="K21" s="7"/>
      <c r="L21" s="7"/>
      <c r="M21" s="17"/>
      <c r="N21" s="7"/>
      <c r="O21" s="7"/>
      <c r="P21" s="7"/>
      <c r="Q21" s="7"/>
      <c r="R21" s="7"/>
      <c r="S21" s="40"/>
      <c r="T21" s="32" t="str">
        <v>BND</v>
      </c>
      <c r="U21" s="16">
        <f>Data!N496</f>
        <v>-6.5212802806262472E-6</v>
      </c>
      <c r="V21" s="16">
        <f>Data!O496</f>
        <v>-6.5096474775896896E-6</v>
      </c>
      <c r="W21" s="16">
        <f>Data!P496</f>
        <v>-4.912225137598196E-6</v>
      </c>
      <c r="X21" s="16">
        <f>Data!Q496</f>
        <v>-4.6804854055209733E-6</v>
      </c>
      <c r="Y21" s="15">
        <f>Data!R496</f>
        <v>4.4021534102963838E-6</v>
      </c>
      <c r="Z21" s="15">
        <f>Data!S496</f>
        <v>-7.4612962682072356E-6</v>
      </c>
      <c r="AA21" s="15">
        <f>Data!T496</f>
        <v>-8.2272455075124598E-6</v>
      </c>
      <c r="AB21" s="15">
        <f>Data!U496</f>
        <v>-7.297055803809948E-6</v>
      </c>
      <c r="AC21" s="7"/>
      <c r="AD21" s="7"/>
      <c r="AE21" s="7"/>
      <c r="AF21" s="7"/>
      <c r="AG21" s="7"/>
      <c r="AH21" s="7"/>
      <c r="AI21" s="7"/>
      <c r="AJ21" s="7"/>
    </row>
    <row r="22" spans="1:36" x14ac:dyDescent="0.15">
      <c r="A22" s="32" t="str">
        <v>VGT</v>
      </c>
      <c r="B22" s="16">
        <f>Data!B497</f>
        <v>5.5272089268310477E-4</v>
      </c>
      <c r="C22" s="16">
        <f>Data!C497</f>
        <v>6.4761131014398507E-5</v>
      </c>
      <c r="D22" s="16">
        <f>Data!D497</f>
        <v>4.6154852643559406E-4</v>
      </c>
      <c r="E22" s="16">
        <f>Data!E497</f>
        <v>4.6600176019018913E-4</v>
      </c>
      <c r="F22" s="16">
        <f>Data!F497</f>
        <v>3.2470481816914741E-5</v>
      </c>
      <c r="G22" s="15">
        <f>Data!G497</f>
        <v>6.6815092242655653E-4</v>
      </c>
      <c r="H22" s="15">
        <f>Data!H497</f>
        <v>-2.3037220626755274E-4</v>
      </c>
      <c r="I22" s="15">
        <f>Data!I497</f>
        <v>-2.1217213620630952E-4</v>
      </c>
      <c r="J22" s="7"/>
      <c r="K22" s="7"/>
      <c r="L22" s="7"/>
      <c r="M22" s="17"/>
      <c r="N22" s="7"/>
      <c r="O22" s="7"/>
      <c r="P22" s="7"/>
      <c r="Q22" s="7"/>
      <c r="R22" s="7"/>
      <c r="S22" s="40"/>
      <c r="T22" s="32" t="str">
        <v>VGT</v>
      </c>
      <c r="U22" s="16">
        <f>Data!N497</f>
        <v>8.346084542297596E-5</v>
      </c>
      <c r="V22" s="16">
        <f>Data!O497</f>
        <v>8.3591566368246986E-5</v>
      </c>
      <c r="W22" s="16">
        <f>Data!P497</f>
        <v>6.847837723071878E-5</v>
      </c>
      <c r="X22" s="16">
        <f>Data!Q497</f>
        <v>7.4334580779238731E-5</v>
      </c>
      <c r="Y22" s="16">
        <f>Data!R497</f>
        <v>-7.4612962682072356E-6</v>
      </c>
      <c r="Z22" s="15">
        <f>Data!S497</f>
        <v>1.2533302518699142E-4</v>
      </c>
      <c r="AA22" s="15">
        <f>Data!T497</f>
        <v>1.3641383604754852E-4</v>
      </c>
      <c r="AB22" s="15">
        <f>Data!U497</f>
        <v>1.1092704229701829E-4</v>
      </c>
      <c r="AC22" s="7"/>
      <c r="AD22" s="7"/>
      <c r="AE22" s="7"/>
      <c r="AF22" s="7"/>
      <c r="AG22" s="7"/>
      <c r="AH22" s="7"/>
      <c r="AI22" s="7"/>
      <c r="AJ22" s="7"/>
    </row>
    <row r="23" spans="1:36" x14ac:dyDescent="0.15">
      <c r="A23" s="32" t="str">
        <v>XNTK</v>
      </c>
      <c r="B23" s="16">
        <f>Data!B498</f>
        <v>-2.0442999235254956E-4</v>
      </c>
      <c r="C23" s="16">
        <f>Data!C498</f>
        <v>-9.7612395879668754E-5</v>
      </c>
      <c r="D23" s="16">
        <f>Data!D498</f>
        <v>-1.7486299665869516E-4</v>
      </c>
      <c r="E23" s="16">
        <f>Data!E498</f>
        <v>-1.8002226099839142E-4</v>
      </c>
      <c r="F23" s="16">
        <f>Data!F498</f>
        <v>-1.1184747430646985E-5</v>
      </c>
      <c r="G23" s="16">
        <f>Data!G498</f>
        <v>-2.3037220626755274E-4</v>
      </c>
      <c r="H23" s="15">
        <f>Data!H498</f>
        <v>6.6191482149712249E-4</v>
      </c>
      <c r="I23" s="15">
        <f>Data!I498</f>
        <v>5.8496684555928895E-4</v>
      </c>
      <c r="J23" s="7"/>
      <c r="K23" s="7"/>
      <c r="L23" s="7"/>
      <c r="M23" s="17"/>
      <c r="N23" s="7"/>
      <c r="O23" s="7"/>
      <c r="P23" s="7"/>
      <c r="Q23" s="7"/>
      <c r="R23" s="7"/>
      <c r="S23" s="40"/>
      <c r="T23" s="32" t="str">
        <v>XNTK</v>
      </c>
      <c r="U23" s="16">
        <f>Data!N498</f>
        <v>8.9434821828878751E-5</v>
      </c>
      <c r="V23" s="16">
        <f>Data!O498</f>
        <v>8.96407936497364E-5</v>
      </c>
      <c r="W23" s="16">
        <f>Data!P498</f>
        <v>7.541356013315117E-5</v>
      </c>
      <c r="X23" s="16">
        <f>Data!Q498</f>
        <v>8.5188439769309291E-5</v>
      </c>
      <c r="Y23" s="16">
        <f>Data!R498</f>
        <v>-8.2272455075124598E-6</v>
      </c>
      <c r="Z23" s="16">
        <f>Data!S498</f>
        <v>1.3641383604754852E-4</v>
      </c>
      <c r="AA23" s="15">
        <f>Data!T498</f>
        <v>1.6023178156024734E-4</v>
      </c>
      <c r="AB23" s="15">
        <f>Data!U498</f>
        <v>1.2176522228746866E-4</v>
      </c>
      <c r="AC23" s="7"/>
      <c r="AD23" s="7"/>
      <c r="AE23" s="7"/>
      <c r="AF23" s="7"/>
      <c r="AG23" s="7"/>
      <c r="AH23" s="7"/>
      <c r="AI23" s="7"/>
      <c r="AJ23" s="7"/>
    </row>
    <row r="24" spans="1:36" x14ac:dyDescent="0.15">
      <c r="A24" s="32" t="str">
        <v>QQQ</v>
      </c>
      <c r="B24" s="16">
        <f>Data!B499</f>
        <v>-1.906521536372036E-4</v>
      </c>
      <c r="C24" s="16">
        <f>Data!C499</f>
        <v>-8.1495959335131941E-5</v>
      </c>
      <c r="D24" s="16">
        <f>Data!D499</f>
        <v>-1.6833205936117642E-4</v>
      </c>
      <c r="E24" s="16">
        <f>Data!E499</f>
        <v>-1.7197861710382316E-4</v>
      </c>
      <c r="F24" s="16">
        <f>Data!F499</f>
        <v>-1.1475168345507152E-5</v>
      </c>
      <c r="G24" s="16">
        <f>Data!G499</f>
        <v>-2.1217213620630952E-4</v>
      </c>
      <c r="H24" s="16">
        <f>Data!H499</f>
        <v>5.8496684555928895E-4</v>
      </c>
      <c r="I24" s="15">
        <f>Data!I499</f>
        <v>5.4631945369418939E-4</v>
      </c>
      <c r="J24" s="7"/>
      <c r="K24" s="7"/>
      <c r="L24" s="7"/>
      <c r="M24" s="17"/>
      <c r="N24" s="7"/>
      <c r="O24" s="7"/>
      <c r="P24" s="7"/>
      <c r="Q24" s="7"/>
      <c r="R24" s="7"/>
      <c r="S24" s="40"/>
      <c r="T24" s="32" t="str">
        <v>QQQ</v>
      </c>
      <c r="U24" s="16">
        <f>Data!N499</f>
        <v>8.0961767999105039E-5</v>
      </c>
      <c r="V24" s="16">
        <f>Data!O499</f>
        <v>8.1064362788453096E-5</v>
      </c>
      <c r="W24" s="16">
        <f>Data!P499</f>
        <v>6.5300453945356146E-5</v>
      </c>
      <c r="X24" s="16">
        <f>Data!Q499</f>
        <v>7.2710064119022104E-5</v>
      </c>
      <c r="Y24" s="16">
        <f>Data!R499</f>
        <v>-7.297055803809948E-6</v>
      </c>
      <c r="Z24" s="16">
        <f>Data!S499</f>
        <v>1.1092704229701829E-4</v>
      </c>
      <c r="AA24" s="16">
        <f>Data!T499</f>
        <v>1.2176522228746866E-4</v>
      </c>
      <c r="AB24" s="15">
        <f>Data!U499</f>
        <v>1.10666304382846E-4</v>
      </c>
      <c r="AC24" s="7"/>
      <c r="AD24" s="7"/>
      <c r="AE24" s="7"/>
      <c r="AF24" s="7"/>
      <c r="AG24" s="7"/>
      <c r="AH24" s="7"/>
      <c r="AI24" s="7"/>
      <c r="AJ24" s="7"/>
    </row>
    <row r="25" spans="1:36" x14ac:dyDescent="0.15">
      <c r="A25" s="7"/>
      <c r="B25" s="7"/>
      <c r="C25" s="7"/>
      <c r="D25" s="7"/>
      <c r="E25" s="7"/>
      <c r="F25" s="7"/>
      <c r="G25" s="7"/>
      <c r="H25" s="7"/>
      <c r="I25" s="9"/>
      <c r="J25" s="7"/>
      <c r="K25" s="7"/>
      <c r="L25" s="7"/>
      <c r="M25" s="17"/>
      <c r="N25" s="7"/>
      <c r="O25" s="7"/>
      <c r="P25" s="7"/>
      <c r="Q25" s="7"/>
      <c r="R25" s="7"/>
      <c r="S25" s="40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x14ac:dyDescent="0.15">
      <c r="A26" s="7"/>
      <c r="B26" s="7"/>
      <c r="C26" s="7"/>
      <c r="D26" s="7"/>
      <c r="E26" s="7"/>
      <c r="F26" s="7"/>
      <c r="G26" s="7"/>
      <c r="H26" s="7"/>
      <c r="I26" s="9"/>
      <c r="J26" s="7"/>
      <c r="K26" s="7"/>
      <c r="L26" s="7"/>
      <c r="M26" s="17"/>
      <c r="N26" s="7"/>
      <c r="O26" s="7"/>
      <c r="P26" s="7"/>
      <c r="Q26" s="7"/>
      <c r="R26" s="7"/>
      <c r="S26" s="40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x14ac:dyDescent="0.15">
      <c r="A27" s="7"/>
      <c r="B27" s="7"/>
      <c r="C27" s="7"/>
      <c r="D27" s="7"/>
      <c r="E27" s="7"/>
      <c r="F27" s="7"/>
      <c r="G27" s="7"/>
      <c r="H27" s="7"/>
      <c r="I27" s="9"/>
      <c r="J27" s="7"/>
      <c r="K27" s="7"/>
      <c r="L27" s="7"/>
      <c r="M27" s="17"/>
      <c r="N27" s="7"/>
      <c r="O27" s="7"/>
      <c r="P27" s="7"/>
      <c r="Q27" s="7"/>
      <c r="R27" s="7"/>
      <c r="S27" s="40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x14ac:dyDescent="0.15">
      <c r="A28" s="7"/>
      <c r="B28" s="7"/>
      <c r="C28" s="7"/>
      <c r="D28" s="7"/>
      <c r="E28" s="7"/>
      <c r="F28" s="7"/>
      <c r="G28" s="7"/>
      <c r="H28" s="7"/>
      <c r="I28" s="9"/>
      <c r="J28" s="7"/>
      <c r="K28" s="7"/>
      <c r="L28" s="7"/>
      <c r="M28" s="17"/>
      <c r="N28" s="7"/>
      <c r="O28" s="7"/>
      <c r="P28" s="7"/>
      <c r="Q28" s="7"/>
      <c r="R28" s="7"/>
      <c r="S28" s="40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x14ac:dyDescent="0.15">
      <c r="A29" s="7"/>
      <c r="B29" s="7"/>
      <c r="C29" s="7"/>
      <c r="D29" s="7"/>
      <c r="E29" s="7"/>
      <c r="F29" s="7"/>
      <c r="G29" s="7"/>
      <c r="H29" s="7"/>
      <c r="I29" s="9"/>
      <c r="J29" s="7"/>
      <c r="K29" s="7"/>
      <c r="L29" s="7"/>
      <c r="M29" s="17"/>
      <c r="N29" s="7"/>
      <c r="O29" s="7"/>
      <c r="P29" s="7"/>
      <c r="Q29" s="7"/>
      <c r="R29" s="7"/>
      <c r="S29" s="40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x14ac:dyDescent="0.15">
      <c r="A30" s="7"/>
      <c r="B30" s="7"/>
      <c r="C30" s="7"/>
      <c r="D30" s="7"/>
      <c r="E30" s="7"/>
      <c r="F30" s="7"/>
      <c r="G30" s="7"/>
      <c r="H30" s="7"/>
      <c r="I30" s="9"/>
      <c r="J30" s="7"/>
      <c r="K30" s="7"/>
      <c r="L30" s="7"/>
      <c r="M30" s="17"/>
      <c r="N30" s="7"/>
      <c r="O30" s="7"/>
      <c r="P30" s="7"/>
      <c r="Q30" s="7"/>
      <c r="R30" s="7"/>
      <c r="S30" s="40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x14ac:dyDescent="0.15">
      <c r="A31" s="7"/>
      <c r="B31" s="7"/>
      <c r="C31" s="7"/>
      <c r="D31" s="7"/>
      <c r="E31" s="7"/>
      <c r="F31" s="7"/>
      <c r="G31" s="7"/>
      <c r="H31" s="7"/>
      <c r="I31" s="9"/>
      <c r="J31" s="7"/>
      <c r="K31" s="7"/>
      <c r="L31" s="7"/>
      <c r="M31" s="17"/>
      <c r="N31" s="7"/>
      <c r="O31" s="7"/>
      <c r="P31" s="7"/>
      <c r="Q31" s="7"/>
      <c r="R31" s="7"/>
      <c r="S31" s="40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</row>
    <row r="32" spans="1:36" x14ac:dyDescent="0.15">
      <c r="A32" s="7"/>
      <c r="B32" s="7"/>
      <c r="C32" s="7"/>
      <c r="D32" s="7"/>
      <c r="E32" s="7"/>
      <c r="F32" s="7"/>
      <c r="G32" s="7"/>
      <c r="H32" s="7"/>
      <c r="I32" s="9"/>
      <c r="J32" s="7"/>
      <c r="K32" s="7"/>
      <c r="L32" s="7"/>
      <c r="M32" s="17"/>
      <c r="N32" s="7"/>
      <c r="O32" s="7"/>
      <c r="P32" s="7"/>
      <c r="Q32" s="7"/>
      <c r="R32" s="7"/>
      <c r="S32" s="40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x14ac:dyDescent="0.15">
      <c r="A33" s="7"/>
      <c r="B33" s="7"/>
      <c r="C33" s="7"/>
      <c r="D33" s="7"/>
      <c r="E33" s="7"/>
      <c r="F33" s="7"/>
      <c r="G33" s="7"/>
      <c r="H33" s="7"/>
      <c r="I33" s="9"/>
      <c r="J33" s="7"/>
      <c r="K33" s="7"/>
      <c r="L33" s="7"/>
      <c r="M33" s="17"/>
      <c r="N33" s="7"/>
      <c r="O33" s="7"/>
      <c r="P33" s="7"/>
      <c r="Q33" s="7"/>
      <c r="R33" s="7"/>
      <c r="S33" s="40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x14ac:dyDescent="0.15">
      <c r="A34" s="7"/>
      <c r="B34" s="7"/>
      <c r="C34" s="7"/>
      <c r="D34" s="7"/>
      <c r="E34" s="7"/>
      <c r="F34" s="7"/>
      <c r="G34" s="7"/>
      <c r="H34" s="7"/>
      <c r="I34" s="9"/>
      <c r="J34" s="7"/>
      <c r="K34" s="7"/>
      <c r="L34" s="7"/>
      <c r="M34" s="17"/>
      <c r="N34" s="7"/>
      <c r="O34" s="7"/>
      <c r="P34" s="7"/>
      <c r="Q34" s="7"/>
      <c r="R34" s="7"/>
      <c r="S34" s="40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x14ac:dyDescent="0.15">
      <c r="A35" s="7"/>
      <c r="B35" s="7"/>
      <c r="C35" s="7"/>
      <c r="D35" s="7"/>
      <c r="E35" s="7"/>
      <c r="F35" s="7"/>
      <c r="G35" s="7"/>
      <c r="H35" s="7"/>
      <c r="I35" s="9"/>
      <c r="J35" s="7"/>
      <c r="K35" s="7"/>
      <c r="L35" s="7"/>
      <c r="M35" s="17"/>
      <c r="N35" s="7"/>
      <c r="O35" s="7"/>
      <c r="P35" s="7"/>
      <c r="Q35" s="7"/>
      <c r="R35" s="7"/>
      <c r="S35" s="40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x14ac:dyDescent="0.15">
      <c r="A36" s="7"/>
      <c r="B36" s="7"/>
      <c r="C36" s="7"/>
      <c r="D36" s="7"/>
      <c r="E36" s="7"/>
      <c r="F36" s="7"/>
      <c r="G36" s="7"/>
      <c r="H36" s="7"/>
      <c r="I36" s="9"/>
      <c r="J36" s="7"/>
      <c r="K36" s="7"/>
      <c r="L36" s="7"/>
      <c r="M36" s="17"/>
      <c r="N36" s="7"/>
      <c r="O36" s="7"/>
      <c r="P36" s="7"/>
      <c r="Q36" s="7"/>
      <c r="R36" s="7"/>
      <c r="S36" s="40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x14ac:dyDescent="0.15">
      <c r="A37" s="7"/>
      <c r="B37" s="7"/>
      <c r="C37" s="7"/>
      <c r="D37" s="7"/>
      <c r="E37" s="7"/>
      <c r="F37" s="7"/>
      <c r="G37" s="7"/>
      <c r="H37" s="7"/>
      <c r="I37" s="9"/>
      <c r="J37" s="7"/>
      <c r="K37" s="7"/>
      <c r="L37" s="7"/>
      <c r="M37" s="17"/>
      <c r="N37" s="7"/>
      <c r="O37" s="7"/>
      <c r="P37" s="7"/>
      <c r="Q37" s="7"/>
      <c r="R37" s="7"/>
      <c r="S37" s="40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x14ac:dyDescent="0.15">
      <c r="A38" s="7"/>
      <c r="B38" s="7"/>
      <c r="C38" s="7"/>
      <c r="D38" s="7"/>
      <c r="E38" s="7"/>
      <c r="F38" s="7"/>
      <c r="G38" s="7"/>
      <c r="H38" s="7"/>
      <c r="I38" s="9"/>
      <c r="J38" s="7"/>
      <c r="K38" s="7"/>
      <c r="L38" s="7"/>
      <c r="M38" s="17"/>
      <c r="N38" s="7"/>
      <c r="O38" s="7"/>
      <c r="P38" s="7"/>
      <c r="Q38" s="7"/>
      <c r="R38" s="7"/>
      <c r="S38" s="40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x14ac:dyDescent="0.15">
      <c r="A39" s="7"/>
      <c r="B39" s="7"/>
      <c r="C39" s="7"/>
      <c r="D39" s="7"/>
      <c r="E39" s="7"/>
      <c r="F39" s="7"/>
      <c r="G39" s="7"/>
      <c r="H39" s="7"/>
      <c r="I39" s="9"/>
      <c r="J39" s="7"/>
      <c r="K39" s="7"/>
      <c r="L39" s="7"/>
      <c r="M39" s="17"/>
      <c r="N39" s="7"/>
      <c r="O39" s="7"/>
      <c r="P39" s="7"/>
      <c r="Q39" s="7"/>
      <c r="R39" s="7"/>
      <c r="S39" s="40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x14ac:dyDescent="0.15">
      <c r="A40" s="7"/>
      <c r="B40" s="7"/>
      <c r="C40" s="7"/>
      <c r="D40" s="7"/>
      <c r="E40" s="7"/>
      <c r="F40" s="7"/>
      <c r="G40" s="7"/>
      <c r="H40" s="7"/>
      <c r="I40" s="9"/>
      <c r="J40" s="7"/>
      <c r="K40" s="7"/>
      <c r="L40" s="7"/>
      <c r="M40" s="17"/>
      <c r="N40" s="7"/>
      <c r="O40" s="7"/>
      <c r="P40" s="7"/>
      <c r="Q40" s="7"/>
      <c r="R40" s="7"/>
      <c r="S40" s="40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x14ac:dyDescent="0.15">
      <c r="A41" s="7"/>
      <c r="B41" s="7"/>
      <c r="C41" s="7"/>
      <c r="D41" s="7"/>
      <c r="E41" s="7"/>
      <c r="F41" s="7"/>
      <c r="G41" s="7"/>
      <c r="H41" s="7"/>
      <c r="I41" s="9"/>
      <c r="J41" s="7"/>
      <c r="K41" s="7"/>
      <c r="L41" s="7"/>
      <c r="M41" s="17"/>
      <c r="N41" s="7"/>
      <c r="O41" s="7"/>
      <c r="P41" s="7"/>
      <c r="Q41" s="7"/>
      <c r="R41" s="7"/>
      <c r="S41" s="40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x14ac:dyDescent="0.15">
      <c r="A42" s="7"/>
      <c r="B42" s="7"/>
      <c r="C42" s="7"/>
      <c r="D42" s="7"/>
      <c r="E42" s="7"/>
      <c r="F42" s="7"/>
      <c r="G42" s="7"/>
      <c r="H42" s="7"/>
      <c r="I42" s="9"/>
      <c r="J42" s="7"/>
      <c r="K42" s="7"/>
      <c r="L42" s="7"/>
      <c r="M42" s="17"/>
      <c r="N42" s="7"/>
      <c r="O42" s="7"/>
      <c r="P42" s="7"/>
      <c r="Q42" s="7"/>
      <c r="R42" s="7"/>
      <c r="S42" s="40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x14ac:dyDescent="0.15">
      <c r="A43" s="7"/>
      <c r="B43" s="7"/>
      <c r="C43" s="7"/>
      <c r="D43" s="7"/>
      <c r="E43" s="7"/>
      <c r="F43" s="7"/>
      <c r="G43" s="7"/>
      <c r="H43" s="7"/>
      <c r="I43" s="9"/>
      <c r="J43" s="7"/>
      <c r="K43" s="7"/>
      <c r="L43" s="7"/>
      <c r="M43" s="17"/>
      <c r="N43" s="7"/>
      <c r="O43" s="7"/>
      <c r="P43" s="7"/>
      <c r="Q43" s="7"/>
      <c r="R43" s="7"/>
      <c r="S43" s="40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x14ac:dyDescent="0.15">
      <c r="A44" s="7"/>
      <c r="B44" s="7"/>
      <c r="C44" s="7"/>
      <c r="D44" s="7"/>
      <c r="E44" s="7"/>
      <c r="F44" s="7"/>
      <c r="G44" s="7"/>
      <c r="H44" s="7"/>
      <c r="I44" s="9"/>
      <c r="J44" s="7"/>
      <c r="K44" s="7"/>
      <c r="L44" s="7"/>
      <c r="M44" s="17"/>
      <c r="N44" s="7"/>
      <c r="O44" s="7"/>
      <c r="P44" s="7"/>
      <c r="Q44" s="7"/>
      <c r="R44" s="7"/>
      <c r="S44" s="40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</row>
    <row r="45" spans="1:36" x14ac:dyDescent="0.15">
      <c r="A45" s="7"/>
      <c r="B45" s="7"/>
      <c r="C45" s="7"/>
      <c r="D45" s="7"/>
      <c r="E45" s="7"/>
      <c r="F45" s="7"/>
      <c r="G45" s="7"/>
      <c r="H45" s="7"/>
      <c r="I45" s="9"/>
      <c r="J45" s="7"/>
      <c r="K45" s="7"/>
      <c r="L45" s="7"/>
      <c r="M45" s="17"/>
      <c r="N45" s="7"/>
      <c r="O45" s="7"/>
      <c r="P45" s="7"/>
      <c r="Q45" s="7"/>
      <c r="R45" s="7"/>
      <c r="S45" s="40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x14ac:dyDescent="0.15">
      <c r="A46" s="7"/>
      <c r="B46" s="7"/>
      <c r="C46" s="7"/>
      <c r="D46" s="7"/>
      <c r="E46" s="7"/>
      <c r="F46" s="7"/>
      <c r="G46" s="7"/>
      <c r="H46" s="7"/>
      <c r="I46" s="9"/>
      <c r="J46" s="7"/>
      <c r="K46" s="7"/>
      <c r="L46" s="7"/>
      <c r="M46" s="17"/>
      <c r="N46" s="7"/>
      <c r="O46" s="7"/>
      <c r="P46" s="7"/>
      <c r="Q46" s="7"/>
      <c r="R46" s="7"/>
      <c r="S46" s="40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</row>
    <row r="47" spans="1:36" x14ac:dyDescent="0.15">
      <c r="A47" s="7"/>
      <c r="B47" s="7"/>
      <c r="C47" s="7"/>
      <c r="D47" s="7"/>
      <c r="E47" s="7"/>
      <c r="F47" s="7"/>
      <c r="G47" s="7"/>
      <c r="H47" s="7"/>
      <c r="I47" s="9"/>
      <c r="J47" s="7"/>
      <c r="K47" s="7"/>
      <c r="L47" s="7"/>
      <c r="M47" s="17"/>
      <c r="N47" s="7"/>
      <c r="O47" s="7"/>
      <c r="P47" s="7"/>
      <c r="Q47" s="7"/>
      <c r="R47" s="7"/>
      <c r="S47" s="40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x14ac:dyDescent="0.15">
      <c r="A48" s="7"/>
      <c r="B48" s="7"/>
      <c r="C48" s="7"/>
      <c r="D48" s="7"/>
      <c r="E48" s="7"/>
      <c r="F48" s="7"/>
      <c r="G48" s="7"/>
      <c r="H48" s="7"/>
      <c r="I48" s="9"/>
      <c r="J48" s="7"/>
      <c r="K48" s="7"/>
      <c r="L48" s="7"/>
      <c r="M48" s="17"/>
      <c r="N48" s="7"/>
      <c r="O48" s="7"/>
      <c r="P48" s="7"/>
      <c r="Q48" s="7"/>
      <c r="R48" s="7"/>
      <c r="S48" s="40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</row>
    <row r="49" spans="1:36" x14ac:dyDescent="0.15">
      <c r="A49" s="7"/>
      <c r="B49" s="7"/>
      <c r="C49" s="7"/>
      <c r="D49" s="7"/>
      <c r="E49" s="7"/>
      <c r="F49" s="7"/>
      <c r="G49" s="7"/>
      <c r="H49" s="7"/>
      <c r="I49" s="9"/>
      <c r="J49" s="7"/>
      <c r="K49" s="7"/>
      <c r="L49" s="7"/>
      <c r="M49" s="17"/>
      <c r="N49" s="7"/>
      <c r="O49" s="7"/>
      <c r="P49" s="7"/>
      <c r="Q49" s="7"/>
      <c r="R49" s="7"/>
      <c r="S49" s="40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</row>
    <row r="50" spans="1:36" x14ac:dyDescent="0.15">
      <c r="A50" s="7"/>
      <c r="B50" s="7"/>
      <c r="C50" s="7"/>
      <c r="D50" s="7"/>
      <c r="E50" s="7"/>
      <c r="F50" s="7"/>
      <c r="G50" s="7"/>
      <c r="H50" s="7"/>
      <c r="I50" s="9"/>
      <c r="J50" s="7"/>
      <c r="K50" s="7"/>
      <c r="L50" s="7"/>
      <c r="M50" s="17"/>
      <c r="N50" s="7"/>
      <c r="O50" s="7"/>
      <c r="P50" s="7"/>
      <c r="Q50" s="7"/>
      <c r="R50" s="7"/>
      <c r="S50" s="40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</row>
    <row r="51" spans="1:36" x14ac:dyDescent="0.15">
      <c r="A51" s="7"/>
      <c r="B51" s="7"/>
      <c r="C51" s="7"/>
      <c r="D51" s="7"/>
      <c r="E51" s="7"/>
      <c r="F51" s="7"/>
      <c r="G51" s="7"/>
      <c r="H51" s="7"/>
      <c r="I51" s="9"/>
      <c r="J51" s="7"/>
      <c r="K51" s="7"/>
      <c r="L51" s="7"/>
      <c r="M51" s="17"/>
      <c r="N51" s="7"/>
      <c r="O51" s="7"/>
      <c r="P51" s="7"/>
      <c r="Q51" s="7"/>
      <c r="R51" s="7"/>
      <c r="S51" s="40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</row>
    <row r="52" spans="1:36" x14ac:dyDescent="0.15">
      <c r="A52" s="7"/>
      <c r="B52" s="7"/>
      <c r="C52" s="7"/>
      <c r="D52" s="7"/>
      <c r="E52" s="7"/>
      <c r="F52" s="7"/>
      <c r="G52" s="7"/>
      <c r="H52" s="7"/>
      <c r="I52" s="9"/>
      <c r="J52" s="7"/>
      <c r="K52" s="7"/>
      <c r="L52" s="7"/>
      <c r="M52" s="17"/>
      <c r="N52" s="7"/>
      <c r="O52" s="7"/>
      <c r="P52" s="7"/>
      <c r="Q52" s="7"/>
      <c r="R52" s="7"/>
      <c r="S52" s="40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</row>
    <row r="53" spans="1:36" x14ac:dyDescent="0.15">
      <c r="A53" s="7"/>
      <c r="B53" s="7"/>
      <c r="C53" s="7"/>
      <c r="D53" s="7"/>
      <c r="E53" s="7"/>
      <c r="F53" s="7"/>
      <c r="G53" s="7"/>
      <c r="H53" s="7"/>
      <c r="I53" s="9"/>
      <c r="J53" s="7"/>
      <c r="K53" s="7"/>
      <c r="L53" s="7"/>
      <c r="M53" s="17"/>
      <c r="N53" s="7"/>
      <c r="O53" s="7"/>
      <c r="P53" s="7"/>
      <c r="Q53" s="7"/>
      <c r="R53" s="7"/>
      <c r="S53" s="40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</row>
    <row r="54" spans="1:36" x14ac:dyDescent="0.15">
      <c r="A54" s="7"/>
      <c r="B54" s="7"/>
      <c r="C54" s="7"/>
      <c r="D54" s="7"/>
      <c r="E54" s="7"/>
      <c r="F54" s="7"/>
      <c r="G54" s="7"/>
      <c r="H54" s="7"/>
      <c r="I54" s="9"/>
      <c r="J54" s="7"/>
      <c r="K54" s="7"/>
      <c r="L54" s="7"/>
      <c r="M54" s="17"/>
      <c r="N54" s="7"/>
      <c r="O54" s="7"/>
      <c r="P54" s="7"/>
      <c r="Q54" s="7"/>
      <c r="R54" s="7"/>
      <c r="S54" s="40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</row>
    <row r="55" spans="1:36" x14ac:dyDescent="0.15">
      <c r="A55" s="7"/>
      <c r="B55" s="7"/>
      <c r="C55" s="7"/>
      <c r="D55" s="7"/>
      <c r="E55" s="7"/>
      <c r="F55" s="7"/>
      <c r="G55" s="7"/>
      <c r="H55" s="7"/>
      <c r="I55" s="9"/>
      <c r="J55" s="7"/>
      <c r="K55" s="7"/>
      <c r="L55" s="7"/>
      <c r="M55" s="17"/>
      <c r="N55" s="7"/>
      <c r="O55" s="7"/>
      <c r="P55" s="7"/>
      <c r="Q55" s="7"/>
      <c r="R55" s="7"/>
      <c r="S55" s="40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</row>
    <row r="56" spans="1:36" x14ac:dyDescent="0.15">
      <c r="A56" s="7"/>
      <c r="B56" s="7"/>
      <c r="C56" s="7"/>
      <c r="D56" s="7"/>
      <c r="E56" s="7"/>
      <c r="F56" s="7"/>
      <c r="G56" s="7"/>
      <c r="H56" s="7"/>
      <c r="I56" s="9"/>
      <c r="J56" s="7"/>
      <c r="K56" s="7"/>
      <c r="L56" s="7"/>
      <c r="M56" s="17"/>
      <c r="N56" s="7"/>
      <c r="O56" s="7"/>
      <c r="P56" s="7"/>
      <c r="Q56" s="7"/>
      <c r="R56" s="7"/>
      <c r="S56" s="40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</row>
    <row r="57" spans="1:36" x14ac:dyDescent="0.15">
      <c r="A57" s="7"/>
      <c r="B57" s="7"/>
      <c r="C57" s="7"/>
      <c r="D57" s="7"/>
      <c r="E57" s="7"/>
      <c r="F57" s="7"/>
      <c r="G57" s="7"/>
      <c r="H57" s="7"/>
      <c r="I57" s="9"/>
      <c r="J57" s="7"/>
      <c r="K57" s="7"/>
      <c r="L57" s="7"/>
      <c r="M57" s="17"/>
      <c r="N57" s="7"/>
      <c r="O57" s="7"/>
      <c r="P57" s="7"/>
      <c r="Q57" s="7"/>
      <c r="R57" s="7"/>
      <c r="S57" s="40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</row>
    <row r="58" spans="1:36" x14ac:dyDescent="0.15">
      <c r="A58" s="7"/>
      <c r="B58" s="7"/>
      <c r="C58" s="7"/>
      <c r="D58" s="7"/>
      <c r="E58" s="7"/>
      <c r="F58" s="7"/>
      <c r="G58" s="7"/>
      <c r="H58" s="7"/>
      <c r="I58" s="9"/>
      <c r="J58" s="7"/>
      <c r="K58" s="7"/>
      <c r="L58" s="7"/>
      <c r="M58" s="17"/>
      <c r="N58" s="7"/>
      <c r="O58" s="7"/>
      <c r="P58" s="7"/>
      <c r="Q58" s="7"/>
      <c r="R58" s="7"/>
      <c r="S58" s="40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</row>
    <row r="59" spans="1:36" x14ac:dyDescent="0.15">
      <c r="S59" s="35"/>
    </row>
    <row r="60" spans="1:36" x14ac:dyDescent="0.15">
      <c r="S60" s="35"/>
    </row>
    <row r="61" spans="1:36" x14ac:dyDescent="0.15">
      <c r="S61" s="35"/>
    </row>
    <row r="62" spans="1:36" x14ac:dyDescent="0.15">
      <c r="S62" s="35"/>
    </row>
    <row r="63" spans="1:36" x14ac:dyDescent="0.15">
      <c r="S63" s="35"/>
    </row>
    <row r="64" spans="1:36" x14ac:dyDescent="0.15">
      <c r="S64" s="35"/>
    </row>
  </sheetData>
  <phoneticPr fontId="1" type="noConversion"/>
  <pageMargins left="0.75" right="0.75" top="1" bottom="1" header="0.5" footer="0.5"/>
  <pageSetup scale="71" orientation="landscape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r=0.001</vt:lpstr>
      <vt:lpstr>r=0.0012</vt:lpstr>
      <vt:lpstr>r=0.0014</vt:lpstr>
      <vt:lpstr>r=0.0016</vt:lpstr>
      <vt:lpstr>r=0.0018</vt:lpstr>
      <vt:lpstr>Efficient Frontier</vt:lpstr>
    </vt:vector>
  </TitlesOfParts>
  <Manager/>
  <Company>GWU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 Joost</dc:creator>
  <cp:keywords/>
  <dc:description/>
  <cp:lastModifiedBy>McGee, Brandon Kristofer</cp:lastModifiedBy>
  <cp:lastPrinted>2017-11-07T19:35:31Z</cp:lastPrinted>
  <dcterms:created xsi:type="dcterms:W3CDTF">2010-10-20T13:50:18Z</dcterms:created>
  <dcterms:modified xsi:type="dcterms:W3CDTF">2021-03-31T23:27:06Z</dcterms:modified>
  <cp:category/>
</cp:coreProperties>
</file>