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mi/Desktop/Research-Team研究部門/中嶋チーム/fft-benchmarks/"/>
    </mc:Choice>
  </mc:AlternateContent>
  <xr:revisionPtr revIDLastSave="0" documentId="13_ncr:1_{87137E44-32D5-A042-BEFC-74DBDC2A2168}" xr6:coauthVersionLast="36" xr6:coauthVersionMax="36" xr10:uidLastSave="{00000000-0000-0000-0000-000000000000}"/>
  <bookViews>
    <workbookView xWindow="2260" yWindow="580" windowWidth="35640" windowHeight="20440" activeTab="6" xr2:uid="{00000000-000D-0000-FFFF-FFFF00000000}"/>
  </bookViews>
  <sheets>
    <sheet name="table.1D.fftw" sheetId="14" r:id="rId1"/>
    <sheet name="table.1D.ssl2" sheetId="18" r:id="rId2"/>
    <sheet name="1D-ALL" sheetId="5" r:id="rId3"/>
    <sheet name="3DFFT" sheetId="11" r:id="rId4"/>
    <sheet name="3D.fftw" sheetId="15" r:id="rId5"/>
    <sheet name="table.3D.ssl" sheetId="12" r:id="rId6"/>
    <sheet name="3D-ALL" sheetId="13" r:id="rId7"/>
    <sheet name="3DFFT in slices" sheetId="3" r:id="rId8"/>
    <sheet name="3D1D.fftw" sheetId="16" r:id="rId9"/>
    <sheet name="table.3D1D.SSL2" sheetId="2" r:id="rId10"/>
    <sheet name="3D1D-ALL" sheetId="4" r:id="rId11"/>
    <sheet name="Sheet1" sheetId="17" r:id="rId12"/>
  </sheets>
  <definedNames>
    <definedName name="_xlchart.v1.0" hidden="1">'3D-ALL'!$A$37:$A$42</definedName>
    <definedName name="_xlchart.v1.1" hidden="1">'3D-ALL'!$C$36</definedName>
    <definedName name="_xlchart.v1.10" hidden="1">'3D-ALL'!$G$37:$G$42</definedName>
    <definedName name="_xlchart.v1.2" hidden="1">'3D-ALL'!$C$37:$C$42</definedName>
    <definedName name="_xlchart.v1.3" hidden="1">'3D-ALL'!$D$36</definedName>
    <definedName name="_xlchart.v1.4" hidden="1">'3D-ALL'!$D$37:$D$42</definedName>
    <definedName name="_xlchart.v1.5" hidden="1">'3D-ALL'!$E$36</definedName>
    <definedName name="_xlchart.v1.6" hidden="1">'3D-ALL'!$E$37:$E$42</definedName>
    <definedName name="_xlchart.v1.7" hidden="1">'3D-ALL'!$F$36</definedName>
    <definedName name="_xlchart.v1.8" hidden="1">'3D-ALL'!$F$37:$F$42</definedName>
    <definedName name="_xlchart.v1.9" hidden="1">'3D-ALL'!$G$36</definedName>
  </definedNames>
  <calcPr calcId="181029"/>
</workbook>
</file>

<file path=xl/calcChain.xml><?xml version="1.0" encoding="utf-8"?>
<calcChain xmlns="http://schemas.openxmlformats.org/spreadsheetml/2006/main">
  <c r="F5" i="18" l="1"/>
  <c r="G5" i="18"/>
  <c r="H5" i="18"/>
  <c r="F6" i="18"/>
  <c r="G6" i="18"/>
  <c r="H6" i="18"/>
  <c r="F7" i="18"/>
  <c r="G7" i="18"/>
  <c r="H7" i="18"/>
  <c r="F8" i="18"/>
  <c r="G8" i="18"/>
  <c r="H8" i="18"/>
  <c r="F9" i="18"/>
  <c r="G9" i="18"/>
  <c r="H9" i="18"/>
  <c r="F10" i="18"/>
  <c r="G10" i="18"/>
  <c r="H10" i="18"/>
  <c r="F11" i="18"/>
  <c r="G11" i="18"/>
  <c r="H11" i="18"/>
  <c r="F12" i="18"/>
  <c r="G12" i="18"/>
  <c r="H12" i="18"/>
  <c r="F13" i="18"/>
  <c r="G13" i="18"/>
  <c r="H13" i="18"/>
  <c r="F14" i="18"/>
  <c r="G14" i="18"/>
  <c r="H14" i="18"/>
  <c r="F15" i="18"/>
  <c r="G15" i="18"/>
  <c r="H15" i="18"/>
  <c r="F16" i="18"/>
  <c r="G16" i="18"/>
  <c r="H16" i="18"/>
  <c r="F17" i="18"/>
  <c r="G17" i="18"/>
  <c r="H17" i="18"/>
  <c r="F18" i="18"/>
  <c r="G18" i="18"/>
  <c r="H18" i="18"/>
  <c r="F19" i="18"/>
  <c r="G19" i="18"/>
  <c r="H19" i="18"/>
  <c r="H4" i="18"/>
  <c r="G4" i="18"/>
  <c r="F4" i="18"/>
  <c r="C121" i="5" l="1"/>
  <c r="C95" i="5"/>
  <c r="C50" i="5"/>
  <c r="C97" i="5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D30" i="18" l="1"/>
  <c r="C30" i="18"/>
  <c r="D39" i="18"/>
  <c r="C39" i="18"/>
  <c r="D40" i="18"/>
  <c r="C40" i="18"/>
  <c r="D34" i="18"/>
  <c r="C34" i="18"/>
  <c r="D42" i="18"/>
  <c r="C42" i="18"/>
  <c r="C35" i="18"/>
  <c r="D35" i="18"/>
  <c r="C43" i="18"/>
  <c r="D43" i="18"/>
  <c r="C36" i="18"/>
  <c r="D36" i="18"/>
  <c r="C44" i="18"/>
  <c r="D44" i="18"/>
  <c r="C37" i="18"/>
  <c r="D37" i="18"/>
  <c r="C45" i="18"/>
  <c r="D45" i="18"/>
  <c r="C38" i="18"/>
  <c r="D38" i="18"/>
  <c r="C31" i="18"/>
  <c r="D31" i="18"/>
  <c r="D32" i="18"/>
  <c r="C32" i="18"/>
  <c r="D33" i="18"/>
  <c r="C33" i="18"/>
  <c r="D41" i="18"/>
  <c r="C41" i="18"/>
  <c r="C29" i="16"/>
  <c r="G31" i="16" l="1"/>
  <c r="F31" i="16"/>
  <c r="C31" i="16"/>
  <c r="K31" i="16" s="1"/>
  <c r="B31" i="16"/>
  <c r="J31" i="16" s="1"/>
  <c r="L30" i="16"/>
  <c r="H30" i="16"/>
  <c r="G30" i="16"/>
  <c r="F30" i="16"/>
  <c r="D30" i="16"/>
  <c r="C30" i="16"/>
  <c r="B30" i="16"/>
  <c r="J30" i="16" s="1"/>
  <c r="I29" i="16"/>
  <c r="H29" i="16"/>
  <c r="G29" i="16"/>
  <c r="F29" i="16"/>
  <c r="E29" i="16"/>
  <c r="D29" i="16"/>
  <c r="B29" i="16"/>
  <c r="I28" i="16"/>
  <c r="H28" i="16"/>
  <c r="G28" i="16"/>
  <c r="F28" i="16"/>
  <c r="E28" i="16"/>
  <c r="D28" i="16"/>
  <c r="C28" i="16"/>
  <c r="B28" i="16"/>
  <c r="J28" i="16" s="1"/>
  <c r="I27" i="16"/>
  <c r="H27" i="16"/>
  <c r="G27" i="16"/>
  <c r="F27" i="16"/>
  <c r="E27" i="16"/>
  <c r="D27" i="16"/>
  <c r="C27" i="16"/>
  <c r="B27" i="16"/>
  <c r="J27" i="16" s="1"/>
  <c r="I26" i="16"/>
  <c r="H26" i="16"/>
  <c r="G26" i="16"/>
  <c r="F26" i="16"/>
  <c r="E26" i="16"/>
  <c r="D26" i="16"/>
  <c r="C26" i="16"/>
  <c r="B26" i="16"/>
  <c r="J26" i="16" s="1"/>
  <c r="P38" i="13"/>
  <c r="Q38" i="13"/>
  <c r="P39" i="13"/>
  <c r="Q39" i="13"/>
  <c r="P40" i="13"/>
  <c r="Q40" i="13"/>
  <c r="P41" i="13"/>
  <c r="Q37" i="13"/>
  <c r="P37" i="13"/>
  <c r="Q8" i="13"/>
  <c r="Q7" i="13"/>
  <c r="Q6" i="13"/>
  <c r="Q5" i="13"/>
  <c r="P9" i="13"/>
  <c r="P8" i="13"/>
  <c r="P7" i="13"/>
  <c r="P6" i="13"/>
  <c r="P5" i="13"/>
  <c r="O5" i="13"/>
  <c r="J26" i="15"/>
  <c r="K26" i="15"/>
  <c r="L26" i="15"/>
  <c r="M26" i="15"/>
  <c r="J27" i="15"/>
  <c r="K27" i="15"/>
  <c r="L27" i="15"/>
  <c r="M27" i="15"/>
  <c r="J28" i="15"/>
  <c r="K28" i="15"/>
  <c r="L28" i="15"/>
  <c r="M28" i="15"/>
  <c r="J29" i="15"/>
  <c r="K29" i="15"/>
  <c r="L29" i="15"/>
  <c r="M29" i="15"/>
  <c r="J30" i="15"/>
  <c r="K30" i="15"/>
  <c r="L30" i="15"/>
  <c r="M30" i="15"/>
  <c r="L25" i="15"/>
  <c r="K25" i="15"/>
  <c r="M25" i="15"/>
  <c r="J25" i="15"/>
  <c r="F26" i="15"/>
  <c r="G26" i="15"/>
  <c r="H26" i="15"/>
  <c r="I26" i="15"/>
  <c r="F27" i="15"/>
  <c r="G27" i="15"/>
  <c r="H27" i="15"/>
  <c r="I27" i="15"/>
  <c r="F28" i="15"/>
  <c r="G28" i="15"/>
  <c r="H28" i="15"/>
  <c r="I28" i="15"/>
  <c r="F29" i="15"/>
  <c r="G29" i="15"/>
  <c r="H29" i="15"/>
  <c r="F30" i="15"/>
  <c r="G30" i="15"/>
  <c r="I25" i="15"/>
  <c r="H25" i="15"/>
  <c r="G25" i="15"/>
  <c r="F25" i="15"/>
  <c r="B26" i="15"/>
  <c r="C26" i="15"/>
  <c r="D26" i="15"/>
  <c r="E26" i="15"/>
  <c r="B27" i="15"/>
  <c r="C27" i="15"/>
  <c r="D27" i="15"/>
  <c r="E27" i="15"/>
  <c r="B28" i="15"/>
  <c r="C28" i="15"/>
  <c r="D28" i="15"/>
  <c r="E28" i="15"/>
  <c r="B29" i="15"/>
  <c r="C29" i="15"/>
  <c r="D29" i="15"/>
  <c r="B30" i="15"/>
  <c r="C30" i="15"/>
  <c r="E25" i="15"/>
  <c r="D25" i="15"/>
  <c r="C25" i="15"/>
  <c r="B25" i="15"/>
  <c r="K26" i="16" l="1"/>
  <c r="K30" i="16"/>
  <c r="L26" i="16"/>
  <c r="K27" i="16"/>
  <c r="K28" i="16"/>
  <c r="J29" i="16"/>
  <c r="M26" i="16"/>
  <c r="L27" i="16"/>
  <c r="L28" i="16"/>
  <c r="K29" i="16"/>
  <c r="M27" i="16"/>
  <c r="M28" i="16"/>
  <c r="L29" i="16"/>
  <c r="M29" i="16"/>
  <c r="N6" i="12" l="1"/>
  <c r="N7" i="12"/>
  <c r="N8" i="12"/>
  <c r="N9" i="12"/>
  <c r="N10" i="12"/>
  <c r="N5" i="12"/>
  <c r="M37" i="4" l="1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Q36" i="4"/>
  <c r="P36" i="4"/>
  <c r="O36" i="4"/>
  <c r="N36" i="4"/>
  <c r="M36" i="4"/>
  <c r="M4" i="4"/>
  <c r="M5" i="4"/>
  <c r="M6" i="4"/>
  <c r="M7" i="4"/>
  <c r="M8" i="4"/>
  <c r="M3" i="4"/>
  <c r="J41" i="4"/>
  <c r="L41" i="4" s="1"/>
  <c r="L40" i="4"/>
  <c r="J40" i="4"/>
  <c r="J39" i="4"/>
  <c r="L39" i="4" s="1"/>
  <c r="J38" i="4"/>
  <c r="L38" i="4" s="1"/>
  <c r="J37" i="4"/>
  <c r="L37" i="4" s="1"/>
  <c r="L36" i="4"/>
  <c r="J36" i="4"/>
  <c r="O41" i="13"/>
  <c r="N42" i="13"/>
  <c r="M40" i="13"/>
  <c r="M41" i="13"/>
  <c r="M42" i="13"/>
  <c r="K42" i="13"/>
  <c r="L42" i="13" s="1"/>
  <c r="O42" i="13" s="1"/>
  <c r="K41" i="13"/>
  <c r="L41" i="13" s="1"/>
  <c r="N41" i="13" s="1"/>
  <c r="K40" i="13"/>
  <c r="L40" i="13" s="1"/>
  <c r="N40" i="13" s="1"/>
  <c r="K39" i="13"/>
  <c r="L39" i="13" s="1"/>
  <c r="N39" i="13" s="1"/>
  <c r="K38" i="13"/>
  <c r="L38" i="13" s="1"/>
  <c r="L37" i="13"/>
  <c r="M37" i="13" s="1"/>
  <c r="K37" i="13"/>
  <c r="D122" i="5"/>
  <c r="E122" i="5"/>
  <c r="F122" i="5"/>
  <c r="G122" i="5"/>
  <c r="D123" i="5"/>
  <c r="E123" i="5"/>
  <c r="F123" i="5"/>
  <c r="G123" i="5"/>
  <c r="D124" i="5"/>
  <c r="E124" i="5"/>
  <c r="F124" i="5"/>
  <c r="G124" i="5"/>
  <c r="D125" i="5"/>
  <c r="E125" i="5"/>
  <c r="F125" i="5"/>
  <c r="G125" i="5"/>
  <c r="D126" i="5"/>
  <c r="E126" i="5"/>
  <c r="F126" i="5"/>
  <c r="G126" i="5"/>
  <c r="D127" i="5"/>
  <c r="E127" i="5"/>
  <c r="F127" i="5"/>
  <c r="G127" i="5"/>
  <c r="D128" i="5"/>
  <c r="E128" i="5"/>
  <c r="F128" i="5"/>
  <c r="G128" i="5"/>
  <c r="D129" i="5"/>
  <c r="E129" i="5"/>
  <c r="F129" i="5"/>
  <c r="G129" i="5"/>
  <c r="D130" i="5"/>
  <c r="E130" i="5"/>
  <c r="F130" i="5"/>
  <c r="G130" i="5"/>
  <c r="D131" i="5"/>
  <c r="E131" i="5"/>
  <c r="F131" i="5"/>
  <c r="G131" i="5"/>
  <c r="D132" i="5"/>
  <c r="E132" i="5"/>
  <c r="F132" i="5"/>
  <c r="G132" i="5"/>
  <c r="D133" i="5"/>
  <c r="E133" i="5"/>
  <c r="F133" i="5"/>
  <c r="G133" i="5"/>
  <c r="D134" i="5"/>
  <c r="E134" i="5"/>
  <c r="F134" i="5"/>
  <c r="G134" i="5"/>
  <c r="D135" i="5"/>
  <c r="E135" i="5"/>
  <c r="F135" i="5"/>
  <c r="G135" i="5"/>
  <c r="D136" i="5"/>
  <c r="E136" i="5"/>
  <c r="F136" i="5"/>
  <c r="G136" i="5"/>
  <c r="G121" i="5"/>
  <c r="F121" i="5"/>
  <c r="E121" i="5"/>
  <c r="D121" i="5"/>
  <c r="C96" i="5"/>
  <c r="C122" i="5" s="1"/>
  <c r="D96" i="5"/>
  <c r="E96" i="5"/>
  <c r="F96" i="5"/>
  <c r="G96" i="5"/>
  <c r="C123" i="5"/>
  <c r="D97" i="5"/>
  <c r="E97" i="5"/>
  <c r="F97" i="5"/>
  <c r="G97" i="5"/>
  <c r="C98" i="5"/>
  <c r="C124" i="5" s="1"/>
  <c r="D98" i="5"/>
  <c r="E98" i="5"/>
  <c r="F98" i="5"/>
  <c r="G98" i="5"/>
  <c r="C99" i="5"/>
  <c r="C125" i="5" s="1"/>
  <c r="D99" i="5"/>
  <c r="E99" i="5"/>
  <c r="F99" i="5"/>
  <c r="G99" i="5"/>
  <c r="C100" i="5"/>
  <c r="C126" i="5" s="1"/>
  <c r="D100" i="5"/>
  <c r="E100" i="5"/>
  <c r="F100" i="5"/>
  <c r="G100" i="5"/>
  <c r="C101" i="5"/>
  <c r="C127" i="5" s="1"/>
  <c r="D101" i="5"/>
  <c r="E101" i="5"/>
  <c r="F101" i="5"/>
  <c r="G101" i="5"/>
  <c r="C102" i="5"/>
  <c r="C128" i="5" s="1"/>
  <c r="D102" i="5"/>
  <c r="E102" i="5"/>
  <c r="F102" i="5"/>
  <c r="G102" i="5"/>
  <c r="C103" i="5"/>
  <c r="C129" i="5" s="1"/>
  <c r="D103" i="5"/>
  <c r="E103" i="5"/>
  <c r="F103" i="5"/>
  <c r="G103" i="5"/>
  <c r="C104" i="5"/>
  <c r="C130" i="5" s="1"/>
  <c r="D104" i="5"/>
  <c r="E104" i="5"/>
  <c r="F104" i="5"/>
  <c r="G104" i="5"/>
  <c r="C105" i="5"/>
  <c r="C131" i="5" s="1"/>
  <c r="D105" i="5"/>
  <c r="E105" i="5"/>
  <c r="F105" i="5"/>
  <c r="G105" i="5"/>
  <c r="C106" i="5"/>
  <c r="C132" i="5" s="1"/>
  <c r="D106" i="5"/>
  <c r="E106" i="5"/>
  <c r="F106" i="5"/>
  <c r="G106" i="5"/>
  <c r="C107" i="5"/>
  <c r="C133" i="5" s="1"/>
  <c r="D107" i="5"/>
  <c r="E107" i="5"/>
  <c r="F107" i="5"/>
  <c r="G107" i="5"/>
  <c r="C108" i="5"/>
  <c r="C134" i="5" s="1"/>
  <c r="D108" i="5"/>
  <c r="E108" i="5"/>
  <c r="F108" i="5"/>
  <c r="G108" i="5"/>
  <c r="C109" i="5"/>
  <c r="C135" i="5" s="1"/>
  <c r="D109" i="5"/>
  <c r="E109" i="5"/>
  <c r="F109" i="5"/>
  <c r="G109" i="5"/>
  <c r="C110" i="5"/>
  <c r="C136" i="5" s="1"/>
  <c r="D110" i="5"/>
  <c r="E110" i="5"/>
  <c r="F110" i="5"/>
  <c r="G95" i="5"/>
  <c r="F95" i="5"/>
  <c r="E95" i="5"/>
  <c r="D95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71" i="14"/>
  <c r="H94" i="14"/>
  <c r="I94" i="14"/>
  <c r="J94" i="14"/>
  <c r="K94" i="14"/>
  <c r="H95" i="14"/>
  <c r="I95" i="14"/>
  <c r="J95" i="14"/>
  <c r="K95" i="14"/>
  <c r="H96" i="14"/>
  <c r="I96" i="14"/>
  <c r="J96" i="14"/>
  <c r="K96" i="14"/>
  <c r="H97" i="14"/>
  <c r="I97" i="14"/>
  <c r="J97" i="14"/>
  <c r="K97" i="14"/>
  <c r="H98" i="14"/>
  <c r="I98" i="14"/>
  <c r="J98" i="14"/>
  <c r="K98" i="14"/>
  <c r="H99" i="14"/>
  <c r="I99" i="14"/>
  <c r="J99" i="14"/>
  <c r="K99" i="14"/>
  <c r="H100" i="14"/>
  <c r="I100" i="14"/>
  <c r="J100" i="14"/>
  <c r="K100" i="14"/>
  <c r="H101" i="14"/>
  <c r="I101" i="14"/>
  <c r="J101" i="14"/>
  <c r="K101" i="14"/>
  <c r="H102" i="14"/>
  <c r="I102" i="14"/>
  <c r="J102" i="14"/>
  <c r="K102" i="14"/>
  <c r="H103" i="14"/>
  <c r="I103" i="14"/>
  <c r="J103" i="14"/>
  <c r="K103" i="14"/>
  <c r="H104" i="14"/>
  <c r="I104" i="14"/>
  <c r="J104" i="14"/>
  <c r="K104" i="14"/>
  <c r="H105" i="14"/>
  <c r="I105" i="14"/>
  <c r="J105" i="14"/>
  <c r="K105" i="14"/>
  <c r="H106" i="14"/>
  <c r="I106" i="14"/>
  <c r="J106" i="14"/>
  <c r="K106" i="14"/>
  <c r="H107" i="14"/>
  <c r="I107" i="14"/>
  <c r="J107" i="14"/>
  <c r="K107" i="14"/>
  <c r="H108" i="14"/>
  <c r="I108" i="14"/>
  <c r="J108" i="14"/>
  <c r="K108" i="14"/>
  <c r="K93" i="14"/>
  <c r="J93" i="14"/>
  <c r="I93" i="14"/>
  <c r="H93" i="14"/>
  <c r="O38" i="13" l="1"/>
  <c r="M38" i="13"/>
  <c r="N38" i="13"/>
  <c r="M39" i="13"/>
  <c r="O40" i="13"/>
  <c r="N37" i="13"/>
  <c r="O39" i="13"/>
  <c r="O37" i="13"/>
  <c r="J8" i="4"/>
  <c r="L8" i="4" s="1"/>
  <c r="J7" i="4"/>
  <c r="L7" i="4" s="1"/>
  <c r="J6" i="4"/>
  <c r="L6" i="4" s="1"/>
  <c r="J5" i="4"/>
  <c r="L5" i="4" s="1"/>
  <c r="J4" i="4"/>
  <c r="L4" i="4" s="1"/>
  <c r="J3" i="4"/>
  <c r="L3" i="4" s="1"/>
  <c r="L6" i="13"/>
  <c r="L9" i="13"/>
  <c r="K6" i="13"/>
  <c r="K7" i="13"/>
  <c r="L7" i="13" s="1"/>
  <c r="K8" i="13"/>
  <c r="L8" i="13" s="1"/>
  <c r="K9" i="13"/>
  <c r="K10" i="13"/>
  <c r="L10" i="13" s="1"/>
  <c r="K5" i="13"/>
  <c r="L5" i="13" s="1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M7" i="13" l="1"/>
  <c r="M8" i="13"/>
  <c r="M5" i="13"/>
  <c r="M9" i="13"/>
  <c r="M6" i="13"/>
  <c r="M10" i="13"/>
  <c r="C71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N49" i="14"/>
  <c r="K49" i="14"/>
  <c r="H49" i="14"/>
  <c r="E49" i="14"/>
  <c r="C94" i="14" l="1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93" i="14"/>
  <c r="N41" i="14" l="1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N20" i="14"/>
  <c r="N19" i="14"/>
  <c r="N18" i="14"/>
  <c r="N17" i="14"/>
  <c r="N60" i="14" s="1"/>
  <c r="N16" i="14"/>
  <c r="N15" i="14"/>
  <c r="N14" i="14"/>
  <c r="N13" i="14"/>
  <c r="N12" i="14"/>
  <c r="N11" i="14"/>
  <c r="N10" i="14"/>
  <c r="N9" i="14"/>
  <c r="N52" i="14" s="1"/>
  <c r="N8" i="14"/>
  <c r="N7" i="14"/>
  <c r="N6" i="14"/>
  <c r="K21" i="14"/>
  <c r="K20" i="14"/>
  <c r="K19" i="14"/>
  <c r="K18" i="14"/>
  <c r="K17" i="14"/>
  <c r="K60" i="14" s="1"/>
  <c r="K16" i="14"/>
  <c r="K15" i="14"/>
  <c r="K14" i="14"/>
  <c r="K13" i="14"/>
  <c r="K12" i="14"/>
  <c r="K11" i="14"/>
  <c r="K10" i="14"/>
  <c r="K9" i="14"/>
  <c r="K52" i="14" s="1"/>
  <c r="K8" i="14"/>
  <c r="K7" i="14"/>
  <c r="K6" i="14"/>
  <c r="H21" i="14"/>
  <c r="H20" i="14"/>
  <c r="H19" i="14"/>
  <c r="H18" i="14"/>
  <c r="H17" i="14"/>
  <c r="H60" i="14" s="1"/>
  <c r="H16" i="14"/>
  <c r="H15" i="14"/>
  <c r="H14" i="14"/>
  <c r="H13" i="14"/>
  <c r="H12" i="14"/>
  <c r="H11" i="14"/>
  <c r="H10" i="14"/>
  <c r="H9" i="14"/>
  <c r="H52" i="14" s="1"/>
  <c r="H8" i="14"/>
  <c r="H7" i="14"/>
  <c r="H6" i="14"/>
  <c r="E7" i="14"/>
  <c r="E8" i="14"/>
  <c r="E9" i="14"/>
  <c r="E52" i="14" s="1"/>
  <c r="E10" i="14"/>
  <c r="E11" i="14"/>
  <c r="E54" i="14" s="1"/>
  <c r="E12" i="14"/>
  <c r="E13" i="14"/>
  <c r="E14" i="14"/>
  <c r="E15" i="14"/>
  <c r="E16" i="14"/>
  <c r="E17" i="14"/>
  <c r="E60" i="14" s="1"/>
  <c r="E18" i="14"/>
  <c r="E19" i="14"/>
  <c r="E62" i="14" s="1"/>
  <c r="E20" i="14"/>
  <c r="E21" i="14"/>
  <c r="E6" i="14"/>
  <c r="O6" i="13"/>
  <c r="O7" i="13"/>
  <c r="O8" i="13"/>
  <c r="O9" i="13"/>
  <c r="O10" i="13"/>
  <c r="N6" i="13"/>
  <c r="N7" i="13"/>
  <c r="N8" i="13"/>
  <c r="N9" i="13"/>
  <c r="N10" i="13"/>
  <c r="N5" i="13"/>
  <c r="E6" i="12"/>
  <c r="E7" i="12"/>
  <c r="E8" i="12"/>
  <c r="E9" i="12"/>
  <c r="E10" i="12"/>
  <c r="E5" i="12"/>
  <c r="E58" i="14" l="1"/>
  <c r="H50" i="14"/>
  <c r="H58" i="14"/>
  <c r="K50" i="14"/>
  <c r="K58" i="14"/>
  <c r="N50" i="14"/>
  <c r="E51" i="14"/>
  <c r="E59" i="14"/>
  <c r="E50" i="14"/>
  <c r="N58" i="14"/>
  <c r="H51" i="14"/>
  <c r="H59" i="14"/>
  <c r="K51" i="14"/>
  <c r="K59" i="14"/>
  <c r="N51" i="14"/>
  <c r="N59" i="14"/>
  <c r="N56" i="14"/>
  <c r="E53" i="14"/>
  <c r="K61" i="14"/>
  <c r="H62" i="14"/>
  <c r="N62" i="14"/>
  <c r="N63" i="14"/>
  <c r="H61" i="14"/>
  <c r="N61" i="14"/>
  <c r="K54" i="14"/>
  <c r="K63" i="14"/>
  <c r="H56" i="14"/>
  <c r="K64" i="14"/>
  <c r="H53" i="14"/>
  <c r="N53" i="14"/>
  <c r="H54" i="14"/>
  <c r="N54" i="14"/>
  <c r="H55" i="14"/>
  <c r="N55" i="14"/>
  <c r="H64" i="14"/>
  <c r="K56" i="14"/>
  <c r="E57" i="14"/>
  <c r="H57" i="14"/>
  <c r="K57" i="14"/>
  <c r="N57" i="14"/>
  <c r="E61" i="14"/>
  <c r="K53" i="14"/>
  <c r="K62" i="14"/>
  <c r="H63" i="14"/>
  <c r="E64" i="14"/>
  <c r="E56" i="14"/>
  <c r="K55" i="14"/>
  <c r="E63" i="14"/>
  <c r="E55" i="14"/>
  <c r="F29" i="5" l="1"/>
  <c r="C71" i="5" s="1"/>
  <c r="F30" i="5"/>
  <c r="C51" i="5" s="1"/>
  <c r="C72" i="5" s="1"/>
  <c r="F31" i="5"/>
  <c r="C52" i="5" s="1"/>
  <c r="C73" i="5" s="1"/>
  <c r="F32" i="5"/>
  <c r="C53" i="5" s="1"/>
  <c r="C74" i="5" s="1"/>
  <c r="F33" i="5"/>
  <c r="C54" i="5" s="1"/>
  <c r="C75" i="5" s="1"/>
  <c r="F34" i="5"/>
  <c r="C55" i="5" s="1"/>
  <c r="C76" i="5" s="1"/>
  <c r="F35" i="5"/>
  <c r="C56" i="5" s="1"/>
  <c r="C77" i="5" s="1"/>
  <c r="F36" i="5"/>
  <c r="C57" i="5" s="1"/>
  <c r="C78" i="5" s="1"/>
  <c r="F37" i="5"/>
  <c r="C58" i="5" s="1"/>
  <c r="C79" i="5" s="1"/>
  <c r="F38" i="5"/>
  <c r="C59" i="5" s="1"/>
  <c r="C80" i="5" s="1"/>
  <c r="F39" i="5"/>
  <c r="C60" i="5" s="1"/>
  <c r="C81" i="5" s="1"/>
  <c r="F40" i="5"/>
  <c r="C61" i="5" s="1"/>
  <c r="C82" i="5" s="1"/>
  <c r="F41" i="5"/>
  <c r="C62" i="5" s="1"/>
  <c r="C83" i="5" s="1"/>
  <c r="F42" i="5"/>
  <c r="C63" i="5" s="1"/>
  <c r="C84" i="5" s="1"/>
  <c r="F43" i="5"/>
  <c r="C64" i="5" s="1"/>
  <c r="C85" i="5" s="1"/>
  <c r="F44" i="5"/>
  <c r="C65" i="5" s="1"/>
  <c r="C86" i="5" s="1"/>
  <c r="D50" i="5"/>
  <c r="D71" i="5" s="1"/>
  <c r="E50" i="5"/>
  <c r="E71" i="5" s="1"/>
  <c r="F50" i="5"/>
  <c r="F71" i="5" s="1"/>
  <c r="G50" i="5"/>
  <c r="G71" i="5" s="1"/>
  <c r="D51" i="5"/>
  <c r="D72" i="5" s="1"/>
  <c r="E51" i="5"/>
  <c r="E72" i="5" s="1"/>
  <c r="F51" i="5"/>
  <c r="F72" i="5" s="1"/>
  <c r="G51" i="5"/>
  <c r="G72" i="5" s="1"/>
  <c r="D52" i="5"/>
  <c r="D73" i="5" s="1"/>
  <c r="E52" i="5"/>
  <c r="E73" i="5" s="1"/>
  <c r="F52" i="5"/>
  <c r="F73" i="5" s="1"/>
  <c r="G52" i="5"/>
  <c r="G73" i="5" s="1"/>
  <c r="D53" i="5"/>
  <c r="D74" i="5" s="1"/>
  <c r="E53" i="5"/>
  <c r="E74" i="5" s="1"/>
  <c r="F53" i="5"/>
  <c r="F74" i="5" s="1"/>
  <c r="G53" i="5"/>
  <c r="G74" i="5" s="1"/>
  <c r="D54" i="5"/>
  <c r="D75" i="5" s="1"/>
  <c r="E54" i="5"/>
  <c r="E75" i="5" s="1"/>
  <c r="F54" i="5"/>
  <c r="F75" i="5" s="1"/>
  <c r="G54" i="5"/>
  <c r="G75" i="5" s="1"/>
  <c r="D55" i="5"/>
  <c r="D76" i="5" s="1"/>
  <c r="E55" i="5"/>
  <c r="E76" i="5" s="1"/>
  <c r="F55" i="5"/>
  <c r="F76" i="5" s="1"/>
  <c r="G55" i="5"/>
  <c r="G76" i="5" s="1"/>
  <c r="D56" i="5"/>
  <c r="D77" i="5" s="1"/>
  <c r="E56" i="5"/>
  <c r="E77" i="5" s="1"/>
  <c r="F56" i="5"/>
  <c r="F77" i="5" s="1"/>
  <c r="G56" i="5"/>
  <c r="G77" i="5" s="1"/>
  <c r="D57" i="5"/>
  <c r="D78" i="5" s="1"/>
  <c r="E57" i="5"/>
  <c r="E78" i="5" s="1"/>
  <c r="F57" i="5"/>
  <c r="F78" i="5" s="1"/>
  <c r="G57" i="5"/>
  <c r="G78" i="5" s="1"/>
  <c r="D58" i="5"/>
  <c r="D79" i="5" s="1"/>
  <c r="E58" i="5"/>
  <c r="E79" i="5" s="1"/>
  <c r="F58" i="5"/>
  <c r="F79" i="5" s="1"/>
  <c r="G58" i="5"/>
  <c r="G79" i="5" s="1"/>
  <c r="D59" i="5"/>
  <c r="D80" i="5" s="1"/>
  <c r="E59" i="5"/>
  <c r="E80" i="5" s="1"/>
  <c r="F59" i="5"/>
  <c r="F80" i="5" s="1"/>
  <c r="G59" i="5"/>
  <c r="G80" i="5" s="1"/>
  <c r="D60" i="5"/>
  <c r="D81" i="5" s="1"/>
  <c r="E60" i="5"/>
  <c r="E81" i="5" s="1"/>
  <c r="F60" i="5"/>
  <c r="F81" i="5" s="1"/>
  <c r="G60" i="5"/>
  <c r="G81" i="5" s="1"/>
  <c r="D61" i="5"/>
  <c r="D82" i="5" s="1"/>
  <c r="E61" i="5"/>
  <c r="E82" i="5" s="1"/>
  <c r="F61" i="5"/>
  <c r="F82" i="5" s="1"/>
  <c r="G61" i="5"/>
  <c r="G82" i="5" s="1"/>
  <c r="D62" i="5"/>
  <c r="D83" i="5" s="1"/>
  <c r="E62" i="5"/>
  <c r="E83" i="5" s="1"/>
  <c r="F62" i="5"/>
  <c r="F83" i="5" s="1"/>
  <c r="G62" i="5"/>
  <c r="G83" i="5" s="1"/>
  <c r="D63" i="5"/>
  <c r="D84" i="5" s="1"/>
  <c r="E63" i="5"/>
  <c r="E84" i="5" s="1"/>
  <c r="F63" i="5"/>
  <c r="F84" i="5" s="1"/>
  <c r="G63" i="5"/>
  <c r="G84" i="5" s="1"/>
  <c r="D64" i="5"/>
  <c r="D85" i="5" s="1"/>
  <c r="E64" i="5"/>
  <c r="E85" i="5" s="1"/>
  <c r="F64" i="5"/>
  <c r="F85" i="5" s="1"/>
  <c r="G64" i="5"/>
  <c r="G85" i="5" s="1"/>
  <c r="D65" i="5"/>
  <c r="D86" i="5" s="1"/>
  <c r="E65" i="5"/>
  <c r="E86" i="5" s="1"/>
  <c r="F65" i="5"/>
  <c r="F86" i="5" s="1"/>
  <c r="G65" i="5"/>
  <c r="G86" i="5" s="1"/>
  <c r="Q6" i="4" l="1"/>
  <c r="Q5" i="4"/>
  <c r="Q4" i="4"/>
  <c r="Q3" i="4"/>
  <c r="P7" i="4"/>
  <c r="P6" i="4"/>
  <c r="P5" i="4"/>
  <c r="P4" i="4"/>
  <c r="P3" i="4"/>
  <c r="O4" i="4"/>
  <c r="O5" i="4"/>
  <c r="O6" i="4"/>
  <c r="O7" i="4"/>
  <c r="O8" i="4"/>
  <c r="O3" i="4"/>
  <c r="N4" i="4"/>
  <c r="N5" i="4"/>
  <c r="N6" i="4"/>
  <c r="N7" i="4"/>
  <c r="N8" i="4"/>
  <c r="N3" i="4"/>
  <c r="H3" i="2" l="1"/>
  <c r="H4" i="2"/>
  <c r="H5" i="2"/>
  <c r="H6" i="2"/>
  <c r="H7" i="2"/>
  <c r="H2" i="2"/>
</calcChain>
</file>

<file path=xl/sharedStrings.xml><?xml version="1.0" encoding="utf-8"?>
<sst xmlns="http://schemas.openxmlformats.org/spreadsheetml/2006/main" count="469" uniqueCount="137">
  <si>
    <t>Log_File</t>
  </si>
  <si>
    <t>size(nx),</t>
  </si>
  <si>
    <t>time(BACK)</t>
    <phoneticPr fontId="18"/>
  </si>
  <si>
    <t>time(FWD)</t>
    <phoneticPr fontId="18"/>
  </si>
  <si>
    <t>ny x nz</t>
    <phoneticPr fontId="18"/>
  </si>
  <si>
    <t>nx</t>
    <phoneticPr fontId="18"/>
  </si>
  <si>
    <t>SSL2FFT-3D-many1D.15680329.out</t>
  </si>
  <si>
    <t>ESTIMATE</t>
    <phoneticPr fontId="18"/>
  </si>
  <si>
    <t>MEASURE</t>
    <phoneticPr fontId="18"/>
  </si>
  <si>
    <t>PATIENT</t>
    <phoneticPr fontId="18"/>
  </si>
  <si>
    <t>EXHAUSTIVE</t>
    <phoneticPr fontId="18"/>
  </si>
  <si>
    <t>NX = NY = NZ = 32</t>
    <phoneticPr fontId="18"/>
  </si>
  <si>
    <t>NX = NY = NZ = 64</t>
    <phoneticPr fontId="18"/>
  </si>
  <si>
    <t>NX = NY = NZ = 128</t>
    <phoneticPr fontId="18"/>
  </si>
  <si>
    <t>NX = NY = NZ = 256</t>
    <phoneticPr fontId="18"/>
  </si>
  <si>
    <t>NX = NY = NZ = 512</t>
    <phoneticPr fontId="18"/>
  </si>
  <si>
    <t>NX = NY =  1024 ,  NZ = 512</t>
    <phoneticPr fontId="18"/>
  </si>
  <si>
    <t>benchmark size</t>
    <phoneticPr fontId="18"/>
  </si>
  <si>
    <t>SSL2</t>
    <phoneticPr fontId="18"/>
  </si>
  <si>
    <t>Remark : the actual measured data for FFTW size 32 is as follows, which obviously contains some noise and has been calibrated.</t>
    <phoneticPr fontId="18"/>
  </si>
  <si>
    <t>trans(F+B)</t>
    <phoneticPr fontId="18"/>
  </si>
  <si>
    <t>[plan] size</t>
  </si>
  <si>
    <t>Back</t>
    <phoneticPr fontId="18"/>
  </si>
  <si>
    <t>FWD</t>
    <phoneticPr fontId="18"/>
  </si>
  <si>
    <t>FFT_SIZE</t>
    <phoneticPr fontId="18"/>
  </si>
  <si>
    <t>FFTW_ESTIMATE</t>
  </si>
  <si>
    <t xml:space="preserve">PLAN </t>
    <phoneticPr fontId="18"/>
  </si>
  <si>
    <t>timeout</t>
    <phoneticPr fontId="18"/>
  </si>
  <si>
    <t>Comp(B)</t>
    <phoneticPr fontId="18"/>
  </si>
  <si>
    <t>Comp(F)</t>
    <phoneticPr fontId="18"/>
  </si>
  <si>
    <t>Plan(B)</t>
    <phoneticPr fontId="18"/>
  </si>
  <si>
    <t>Plan(F)</t>
    <phoneticPr fontId="18"/>
  </si>
  <si>
    <t>FFTW_EXHAUSTIVE</t>
  </si>
  <si>
    <t>FFTW_PATIENT</t>
    <phoneticPr fontId="18"/>
  </si>
  <si>
    <t>FFTW_MEASURE</t>
  </si>
  <si>
    <t>size</t>
  </si>
  <si>
    <t>SSL</t>
    <phoneticPr fontId="18"/>
  </si>
  <si>
    <t>Fugaku - complex 1D FFT  (total time for Plan and Comp.)</t>
    <phoneticPr fontId="18"/>
  </si>
  <si>
    <t>total</t>
    <phoneticPr fontId="18"/>
  </si>
  <si>
    <t>SSL2-back</t>
    <phoneticPr fontId="18"/>
  </si>
  <si>
    <t>SSL-fwd</t>
    <phoneticPr fontId="18"/>
  </si>
  <si>
    <t>SSL-set</t>
    <phoneticPr fontId="18"/>
  </si>
  <si>
    <t>Fugaku - SSL2 complex 1D FFT</t>
    <phoneticPr fontId="18"/>
  </si>
  <si>
    <t>Fugaku - complex 1D FFT comparison (FWD transformation phase only)</t>
    <phoneticPr fontId="18"/>
  </si>
  <si>
    <t>Fugaku - time spent for FFTW transformation</t>
    <phoneticPr fontId="18"/>
  </si>
  <si>
    <t>Fugaku - time spent for FFTW planning</t>
    <phoneticPr fontId="18"/>
  </si>
  <si>
    <t>trans(B)</t>
    <phoneticPr fontId="18"/>
  </si>
  <si>
    <t>trans(F)</t>
    <phoneticPr fontId="18"/>
  </si>
  <si>
    <t>plan(B)</t>
    <phoneticPr fontId="18"/>
  </si>
  <si>
    <t>plan(F)</t>
    <phoneticPr fontId="18"/>
  </si>
  <si>
    <t>plan(F+B)</t>
  </si>
  <si>
    <t>plan(F+B)</t>
    <phoneticPr fontId="18"/>
  </si>
  <si>
    <t>trans(F+B)</t>
  </si>
  <si>
    <t>SSL2FFT complex 3D</t>
    <phoneticPr fontId="18"/>
  </si>
  <si>
    <t>FFT</t>
  </si>
  <si>
    <t>3D</t>
  </si>
  <si>
    <t>complex</t>
  </si>
  <si>
    <t>SSL2</t>
  </si>
  <si>
    <t>./ssl2fft.ex</t>
  </si>
  <si>
    <t>+</t>
  </si>
  <si>
    <t>SSL2FFT</t>
    <phoneticPr fontId="18"/>
  </si>
  <si>
    <t>Nfp (# of F.P.ops) = 5 N log2N</t>
    <phoneticPr fontId="18"/>
  </si>
  <si>
    <t>Nfp</t>
    <phoneticPr fontId="18"/>
  </si>
  <si>
    <t>ESTIMATE</t>
  </si>
  <si>
    <t>MEASURE</t>
  </si>
  <si>
    <t>PATIENT</t>
  </si>
  <si>
    <t>EXHAUSTIVE</t>
  </si>
  <si>
    <t>timeout</t>
  </si>
  <si>
    <t>time</t>
    <phoneticPr fontId="18"/>
  </si>
  <si>
    <t>Flops</t>
    <phoneticPr fontId="18"/>
  </si>
  <si>
    <t>total time for Plan and Comp.</t>
    <phoneticPr fontId="18"/>
  </si>
  <si>
    <t>plan phase</t>
    <phoneticPr fontId="18"/>
  </si>
  <si>
    <t>transformation phase</t>
  </si>
  <si>
    <t>transformation phase</t>
    <phoneticPr fontId="18"/>
  </si>
  <si>
    <t>Remark : the actual measured data for FFTW size 32 is shown in right, which obviously contains noise and has been calibrated.</t>
    <phoneticPr fontId="18"/>
  </si>
  <si>
    <t>Fugaku - total time spent for FFTW planning and  transformation</t>
    <phoneticPr fontId="18"/>
  </si>
  <si>
    <t xml:space="preserve">total FFT time </t>
    <phoneticPr fontId="18"/>
  </si>
  <si>
    <t>FFTW_ESTIMATE</t>
    <phoneticPr fontId="18"/>
  </si>
  <si>
    <t>Fugaku - total performance for FFTW planning and  transformation</t>
    <phoneticPr fontId="18"/>
  </si>
  <si>
    <t>FFT_SIZE</t>
  </si>
  <si>
    <t>time(second)</t>
    <phoneticPr fontId="18"/>
  </si>
  <si>
    <t>FLOPS</t>
    <phoneticPr fontId="18"/>
  </si>
  <si>
    <t>nx * ny * nz</t>
    <phoneticPr fontId="18"/>
  </si>
  <si>
    <t>Nxfp</t>
    <phoneticPr fontId="18"/>
  </si>
  <si>
    <t>Nxyzfp</t>
    <phoneticPr fontId="18"/>
  </si>
  <si>
    <t>FLOPS in multi FFT along Xdimension:</t>
    <phoneticPr fontId="18"/>
  </si>
  <si>
    <t>5 * Nx * log2(Nx) * Ny * Nz</t>
    <phoneticPr fontId="18"/>
  </si>
  <si>
    <t>total performance</t>
    <phoneticPr fontId="18"/>
  </si>
  <si>
    <t>Fugaku - complex 1D FFT  ( time for transformation only)</t>
    <phoneticPr fontId="18"/>
  </si>
  <si>
    <t>time for transformation only</t>
    <phoneticPr fontId="18"/>
  </si>
  <si>
    <t>total performance for Plan and Comp.</t>
    <phoneticPr fontId="18"/>
  </si>
  <si>
    <t>performance for transformation only</t>
    <phoneticPr fontId="18"/>
  </si>
  <si>
    <t xml:space="preserve"> double precision complex  3D FFT  in all axes</t>
    <phoneticPr fontId="18"/>
  </si>
  <si>
    <t>FFT pattern in VASP : in double precision 3D space, conduct many 1D transforms</t>
    <phoneticPr fontId="18"/>
  </si>
  <si>
    <t>total time(second)</t>
    <phoneticPr fontId="18"/>
  </si>
  <si>
    <t>total FLOPS</t>
    <phoneticPr fontId="18"/>
  </si>
  <si>
    <t>transformation only</t>
    <phoneticPr fontId="18"/>
  </si>
  <si>
    <t>plan&amp;trans</t>
    <phoneticPr fontId="18"/>
  </si>
  <si>
    <t>total FFT performance</t>
    <phoneticPr fontId="18"/>
  </si>
  <si>
    <t>FFTW_  ESTIMATE</t>
    <phoneticPr fontId="18"/>
  </si>
  <si>
    <t>FFTW_  MEASURE</t>
    <phoneticPr fontId="18"/>
  </si>
  <si>
    <t>FFTW_  PATIENT</t>
    <phoneticPr fontId="18"/>
  </si>
  <si>
    <t>FFTW_  EXHAUSTIVE</t>
    <phoneticPr fontId="18"/>
  </si>
  <si>
    <t>Nxyz</t>
    <phoneticPr fontId="18"/>
  </si>
  <si>
    <t>total(F+B)</t>
    <phoneticPr fontId="18"/>
  </si>
  <si>
    <t>FFTW ESTIMATE</t>
    <phoneticPr fontId="18"/>
  </si>
  <si>
    <t>FFTW MEASURE</t>
    <phoneticPr fontId="18"/>
  </si>
  <si>
    <t>FFTW PATIENT</t>
    <phoneticPr fontId="18"/>
  </si>
  <si>
    <t>FFTW EXHAUSTIVE</t>
    <phoneticPr fontId="18"/>
  </si>
  <si>
    <t>FFTW_MEASURE</t>
    <phoneticPr fontId="18"/>
  </si>
  <si>
    <t>FFTW3-3D-SERIAL.16653660.out</t>
  </si>
  <si>
    <t>FFTW3-3D-SERIAL-PATIENT.16653665.out</t>
  </si>
  <si>
    <t>FFTW3-3D-SERIAL-EXHAUSTIVE.16653731.out</t>
  </si>
  <si>
    <t>plan(F)</t>
  </si>
  <si>
    <t>plan(B)</t>
  </si>
  <si>
    <t>trans(F)</t>
  </si>
  <si>
    <t>trans(B)</t>
  </si>
  <si>
    <t>3D shape is cubic expect for nx=1024</t>
  </si>
  <si>
    <t>nx</t>
  </si>
  <si>
    <t>ny</t>
  </si>
  <si>
    <t>nz</t>
  </si>
  <si>
    <t>total time</t>
    <phoneticPr fontId="18"/>
  </si>
  <si>
    <t>FFTW3-3D-many1D</t>
    <phoneticPr fontId="18"/>
  </si>
  <si>
    <t>FFTW3-3D-many1D-ALL.16652513.out</t>
    <phoneticPr fontId="18"/>
  </si>
  <si>
    <t>FFTW3-3D-many1D-EXHAUSTIVE.16653206.out</t>
  </si>
  <si>
    <t>FFTW_EXHAUSTIVE</t>
    <phoneticPr fontId="18"/>
  </si>
  <si>
    <t>JobID : SSL2FFT-1D-LONG.16984903.out</t>
    <phoneticPr fontId="18"/>
  </si>
  <si>
    <t>⬇️</t>
    <phoneticPr fontId="18"/>
  </si>
  <si>
    <t>this total colum for SSL shows the sum of 1 x setup times and 1 F trans and 1 B trans</t>
    <phoneticPr fontId="18"/>
  </si>
  <si>
    <t>Setup+F</t>
  </si>
  <si>
    <t>B</t>
    <phoneticPr fontId="18"/>
  </si>
  <si>
    <t>Setup</t>
    <phoneticPr fontId="18"/>
  </si>
  <si>
    <t>F</t>
    <phoneticPr fontId="18"/>
  </si>
  <si>
    <t>total(S+F+B)</t>
    <phoneticPr fontId="18"/>
  </si>
  <si>
    <t>trans (F+B)</t>
    <phoneticPr fontId="18"/>
  </si>
  <si>
    <t>total (Setup+F+B)</t>
    <phoneticPr fontId="18"/>
  </si>
  <si>
    <t>transformation  performance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</si>
</sst>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0_);[Red]\(0.000000\)"/>
    <numFmt numFmtId="177" formatCode="0.0.E+00"/>
    <numFmt numFmtId="178" formatCode="0.00000_);[Red]\(0.00000\)"/>
    <numFmt numFmtId="179" formatCode="0.0000_);[Red]\(0.0000\)"/>
    <numFmt numFmtId="180" formatCode="0.00.E+00"/>
    <numFmt numFmtId="181" formatCode="0.0000000_);[Red]\(0.0000000\)"/>
    <numFmt numFmtId="182" formatCode="0.000000000_);[Red]\(0.000000000\)"/>
    <numFmt numFmtId="183" formatCode="0.E+00"/>
  </numFmts>
  <fonts count="2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Tsukushi A Round Gothic Bold"/>
      <family val="3"/>
      <charset val="128"/>
    </font>
    <font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6" fontId="19" fillId="0" borderId="0" xfId="0" applyNumberFormat="1" applyFont="1" applyBorder="1">
      <alignment vertical="center"/>
    </xf>
    <xf numFmtId="0" fontId="19" fillId="0" borderId="0" xfId="0" applyFont="1" applyBorder="1">
      <alignment vertical="center"/>
    </xf>
    <xf numFmtId="176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19" fillId="33" borderId="10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22" fillId="0" borderId="0" xfId="0" applyFo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9" fillId="35" borderId="11" xfId="0" applyFont="1" applyFill="1" applyBorder="1" applyAlignment="1">
      <alignment vertical="center"/>
    </xf>
    <xf numFmtId="0" fontId="19" fillId="35" borderId="10" xfId="0" applyFont="1" applyFill="1" applyBorder="1">
      <alignment vertical="center"/>
    </xf>
    <xf numFmtId="0" fontId="19" fillId="35" borderId="10" xfId="0" applyFont="1" applyFill="1" applyBorder="1" applyAlignment="1">
      <alignment vertical="center"/>
    </xf>
    <xf numFmtId="177" fontId="19" fillId="0" borderId="10" xfId="0" applyNumberFormat="1" applyFont="1" applyBorder="1">
      <alignment vertical="center"/>
    </xf>
    <xf numFmtId="177" fontId="19" fillId="0" borderId="0" xfId="0" applyNumberFormat="1" applyFont="1">
      <alignment vertical="center"/>
    </xf>
    <xf numFmtId="178" fontId="19" fillId="0" borderId="10" xfId="0" applyNumberFormat="1" applyFont="1" applyBorder="1">
      <alignment vertical="center"/>
    </xf>
    <xf numFmtId="177" fontId="19" fillId="0" borderId="10" xfId="42" applyNumberFormat="1" applyFont="1" applyBorder="1">
      <alignment vertical="center"/>
    </xf>
    <xf numFmtId="179" fontId="19" fillId="0" borderId="10" xfId="0" applyNumberFormat="1" applyFont="1" applyFill="1" applyBorder="1">
      <alignment vertical="center"/>
    </xf>
    <xf numFmtId="180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24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0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178" fontId="19" fillId="0" borderId="20" xfId="0" applyNumberFormat="1" applyFont="1" applyBorder="1">
      <alignment vertical="center"/>
    </xf>
    <xf numFmtId="178" fontId="19" fillId="0" borderId="17" xfId="0" applyNumberFormat="1" applyFont="1" applyBorder="1">
      <alignment vertical="center"/>
    </xf>
    <xf numFmtId="176" fontId="19" fillId="0" borderId="20" xfId="0" applyNumberFormat="1" applyFont="1" applyBorder="1">
      <alignment vertical="center"/>
    </xf>
    <xf numFmtId="176" fontId="19" fillId="0" borderId="19" xfId="0" applyNumberFormat="1" applyFont="1" applyBorder="1">
      <alignment vertical="center"/>
    </xf>
    <xf numFmtId="176" fontId="19" fillId="0" borderId="17" xfId="0" applyNumberFormat="1" applyFont="1" applyBorder="1">
      <alignment vertical="center"/>
    </xf>
    <xf numFmtId="176" fontId="19" fillId="0" borderId="16" xfId="0" applyNumberFormat="1" applyFont="1" applyBorder="1">
      <alignment vertical="center"/>
    </xf>
    <xf numFmtId="176" fontId="19" fillId="0" borderId="15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18" xfId="0" applyNumberFormat="1" applyFont="1" applyBorder="1">
      <alignment vertical="center"/>
    </xf>
    <xf numFmtId="0" fontId="19" fillId="0" borderId="13" xfId="0" applyFont="1" applyBorder="1" applyAlignment="1">
      <alignment vertical="center" wrapText="1"/>
    </xf>
    <xf numFmtId="0" fontId="23" fillId="0" borderId="0" xfId="0" applyFont="1">
      <alignment vertical="center"/>
    </xf>
    <xf numFmtId="183" fontId="19" fillId="0" borderId="0" xfId="0" applyNumberFormat="1" applyFont="1">
      <alignment vertical="center"/>
    </xf>
    <xf numFmtId="181" fontId="19" fillId="0" borderId="10" xfId="0" applyNumberFormat="1" applyFont="1" applyBorder="1">
      <alignment vertical="center"/>
    </xf>
    <xf numFmtId="182" fontId="19" fillId="0" borderId="10" xfId="0" applyNumberFormat="1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</a:t>
            </a:r>
            <a:r>
              <a:rPr lang="en-US" altLang="ja-JP" sz="1680" b="0" i="0" u="none" strike="noStrike" baseline="0">
                <a:effectLst/>
              </a:rPr>
              <a:t>1D FFTW </a:t>
            </a:r>
            <a:r>
              <a:rPr lang="en-US"/>
              <a:t> time for planning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080832441583746"/>
          <c:y val="0.12889221556886227"/>
          <c:w val="0.59676686205299401"/>
          <c:h val="0.61947050780329105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table.1D.fftw!$E$4:$E$5</c:f>
              <c:strCache>
                <c:ptCount val="2"/>
                <c:pt idx="0">
                  <c:v>ESTIMATE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table.1D.fftw!$E$6:$E$21</c:f>
              <c:numCache>
                <c:formatCode>0.000000_);[Red]\(0.000000\)</c:formatCode>
                <c:ptCount val="16"/>
                <c:pt idx="0">
                  <c:v>1.1E-4</c:v>
                </c:pt>
                <c:pt idx="1">
                  <c:v>1.1E-4</c:v>
                </c:pt>
                <c:pt idx="2">
                  <c:v>1.5200000000000001E-4</c:v>
                </c:pt>
                <c:pt idx="3">
                  <c:v>1.5200000000000001E-4</c:v>
                </c:pt>
                <c:pt idx="4">
                  <c:v>1.5999999999999999E-4</c:v>
                </c:pt>
                <c:pt idx="5">
                  <c:v>1.17E-4</c:v>
                </c:pt>
                <c:pt idx="6">
                  <c:v>1.2300000000000001E-4</c:v>
                </c:pt>
                <c:pt idx="7">
                  <c:v>1.46E-4</c:v>
                </c:pt>
                <c:pt idx="8">
                  <c:v>3.8700000000000003E-4</c:v>
                </c:pt>
                <c:pt idx="9">
                  <c:v>4.4999999999999999E-4</c:v>
                </c:pt>
                <c:pt idx="10">
                  <c:v>5.6499999999999996E-4</c:v>
                </c:pt>
                <c:pt idx="11">
                  <c:v>8.92E-4</c:v>
                </c:pt>
                <c:pt idx="12">
                  <c:v>1.5409999999999998E-3</c:v>
                </c:pt>
                <c:pt idx="13">
                  <c:v>3.0120000000000004E-3</c:v>
                </c:pt>
                <c:pt idx="14">
                  <c:v>7.9439999999999997E-3</c:v>
                </c:pt>
                <c:pt idx="15">
                  <c:v>6.6599999999999993E-4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B-CA4F-B805-3BE2513A0F93}"/>
            </c:ext>
          </c:extLst>
        </c:ser>
        <c:ser>
          <c:idx val="1"/>
          <c:order val="1"/>
          <c:tx>
            <c:strRef>
              <c:f>table.1D.fftw!$H$4:$H$5</c:f>
              <c:strCache>
                <c:ptCount val="2"/>
                <c:pt idx="0">
                  <c:v>MEASURE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table.1D.fftw!$H$6:$H$21</c:f>
              <c:numCache>
                <c:formatCode>0.000000_);[Red]\(0.000000\)</c:formatCode>
                <c:ptCount val="16"/>
                <c:pt idx="0">
                  <c:v>1.1995E-2</c:v>
                </c:pt>
                <c:pt idx="1">
                  <c:v>1.1995E-2</c:v>
                </c:pt>
                <c:pt idx="2">
                  <c:v>2.2768E-2</c:v>
                </c:pt>
                <c:pt idx="3">
                  <c:v>3.6089000000000003E-2</c:v>
                </c:pt>
                <c:pt idx="4">
                  <c:v>5.5788000000000004E-2</c:v>
                </c:pt>
                <c:pt idx="5">
                  <c:v>8.6611999999999995E-2</c:v>
                </c:pt>
                <c:pt idx="6">
                  <c:v>0.14227499999999998</c:v>
                </c:pt>
                <c:pt idx="7">
                  <c:v>0.24739900000000001</c:v>
                </c:pt>
                <c:pt idx="8">
                  <c:v>0.49523700000000004</c:v>
                </c:pt>
                <c:pt idx="9">
                  <c:v>1.002008</c:v>
                </c:pt>
                <c:pt idx="10">
                  <c:v>2.011463</c:v>
                </c:pt>
                <c:pt idx="11">
                  <c:v>4.8245400000000007</c:v>
                </c:pt>
                <c:pt idx="12">
                  <c:v>10.746511999999999</c:v>
                </c:pt>
                <c:pt idx="13">
                  <c:v>25.559975000000001</c:v>
                </c:pt>
                <c:pt idx="14">
                  <c:v>12.726085000000001</c:v>
                </c:pt>
                <c:pt idx="15">
                  <c:v>35.342230000000001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B-CA4F-B805-3BE2513A0F93}"/>
            </c:ext>
          </c:extLst>
        </c:ser>
        <c:ser>
          <c:idx val="2"/>
          <c:order val="2"/>
          <c:tx>
            <c:strRef>
              <c:f>table.1D.fftw!$K$4:$K$5</c:f>
              <c:strCache>
                <c:ptCount val="2"/>
                <c:pt idx="0">
                  <c:v>PATIENT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table.1D.fftw!$K$6:$K$21</c:f>
              <c:numCache>
                <c:formatCode>0.000000_);[Red]\(0.000000\)</c:formatCode>
                <c:ptCount val="16"/>
                <c:pt idx="0">
                  <c:v>1.5812E-2</c:v>
                </c:pt>
                <c:pt idx="1">
                  <c:v>5.3621000000000002E-2</c:v>
                </c:pt>
                <c:pt idx="2">
                  <c:v>0.13889000000000001</c:v>
                </c:pt>
                <c:pt idx="3">
                  <c:v>0.308807</c:v>
                </c:pt>
                <c:pt idx="4">
                  <c:v>0.57928500000000005</c:v>
                </c:pt>
                <c:pt idx="5">
                  <c:v>1.0093220000000001</c:v>
                </c:pt>
                <c:pt idx="6">
                  <c:v>1.8232759999999999</c:v>
                </c:pt>
                <c:pt idx="7">
                  <c:v>3.5698480000000004</c:v>
                </c:pt>
                <c:pt idx="8">
                  <c:v>8.0411640000000002</c:v>
                </c:pt>
                <c:pt idx="9">
                  <c:v>17.839125000000003</c:v>
                </c:pt>
                <c:pt idx="10">
                  <c:v>40.427257999999995</c:v>
                </c:pt>
                <c:pt idx="11">
                  <c:v>97.053393999999997</c:v>
                </c:pt>
                <c:pt idx="12">
                  <c:v>218.83755500000001</c:v>
                </c:pt>
                <c:pt idx="13">
                  <c:v>524.25320399999998</c:v>
                </c:pt>
                <c:pt idx="14">
                  <c:v>1551.0152579999999</c:v>
                </c:pt>
                <c:pt idx="15">
                  <c:v>3524.6293900000001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B-CA4F-B805-3BE2513A0F93}"/>
            </c:ext>
          </c:extLst>
        </c:ser>
        <c:ser>
          <c:idx val="3"/>
          <c:order val="3"/>
          <c:tx>
            <c:strRef>
              <c:f>table.1D.fftw!$N$4:$N$5</c:f>
              <c:strCache>
                <c:ptCount val="2"/>
                <c:pt idx="0">
                  <c:v>EXHAUSTIVE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table.1D.fftw!$N$6:$N$21</c:f>
              <c:numCache>
                <c:formatCode>0.000000_);[Red]\(0.000000\)</c:formatCode>
                <c:ptCount val="16"/>
                <c:pt idx="0">
                  <c:v>1.125518</c:v>
                </c:pt>
                <c:pt idx="1">
                  <c:v>2.4235720000000001</c:v>
                </c:pt>
                <c:pt idx="2">
                  <c:v>4.6771790000000006</c:v>
                </c:pt>
                <c:pt idx="3">
                  <c:v>7.1448619999999998</c:v>
                </c:pt>
                <c:pt idx="4">
                  <c:v>10.724599000000001</c:v>
                </c:pt>
                <c:pt idx="5">
                  <c:v>15.963751999999999</c:v>
                </c:pt>
                <c:pt idx="6">
                  <c:v>23.986666</c:v>
                </c:pt>
                <c:pt idx="7">
                  <c:v>42.495545999999997</c:v>
                </c:pt>
                <c:pt idx="8">
                  <c:v>71.144660000000002</c:v>
                </c:pt>
                <c:pt idx="9">
                  <c:v>136.187096</c:v>
                </c:pt>
                <c:pt idx="10">
                  <c:v>256.33689900000002</c:v>
                </c:pt>
                <c:pt idx="11">
                  <c:v>485.04006900000002</c:v>
                </c:pt>
                <c:pt idx="12">
                  <c:v>924.82644600000003</c:v>
                </c:pt>
                <c:pt idx="13">
                  <c:v>1930.35437</c:v>
                </c:pt>
                <c:pt idx="14">
                  <c:v>5057.3667000000005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B-CA4F-B805-3BE2513A0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34303"/>
        <c:axId val="1267333455"/>
      </c:lineChart>
      <c:catAx>
        <c:axId val="12673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7333455"/>
        <c:crossesAt val="1.0000000000000004E-6"/>
        <c:auto val="1"/>
        <c:lblAlgn val="ctr"/>
        <c:lblOffset val="100"/>
        <c:noMultiLvlLbl val="0"/>
      </c:catAx>
      <c:valAx>
        <c:axId val="1267333455"/>
        <c:scaling>
          <c:logBase val="10"/>
          <c:orientation val="minMax"/>
          <c:max val="50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73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37645142227403"/>
          <c:y val="0.23327714649441272"/>
          <c:w val="0.26186564661161776"/>
          <c:h val="0.47208354943655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1D SSL2FFT  performance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082695443013914"/>
          <c:y val="0.12058823529411765"/>
          <c:w val="0.64007031283251759"/>
          <c:h val="0.62411235360285844"/>
        </c:manualLayout>
      </c:layout>
      <c:lineChart>
        <c:grouping val="standard"/>
        <c:varyColors val="0"/>
        <c:ser>
          <c:idx val="0"/>
          <c:order val="0"/>
          <c:tx>
            <c:strRef>
              <c:f>table.1D.ssl2!$C$29:$C$29</c:f>
              <c:strCache>
                <c:ptCount val="1"/>
                <c:pt idx="0">
                  <c:v>total (Setup+F+B)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table.1D.ssl2!$A$30:$A$45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table.1D.ssl2!$C$30:$C$45</c:f>
              <c:numCache>
                <c:formatCode>0.00.E+00</c:formatCode>
                <c:ptCount val="16"/>
                <c:pt idx="0">
                  <c:v>1951219512.195122</c:v>
                </c:pt>
                <c:pt idx="1">
                  <c:v>3310344827.5862074</c:v>
                </c:pt>
                <c:pt idx="2">
                  <c:v>3111111111.1111112</c:v>
                </c:pt>
                <c:pt idx="3">
                  <c:v>4698325303.9687996</c:v>
                </c:pt>
                <c:pt idx="4">
                  <c:v>5241724490.9566603</c:v>
                </c:pt>
                <c:pt idx="5">
                  <c:v>8575496189.5988617</c:v>
                </c:pt>
                <c:pt idx="6">
                  <c:v>3764705882.3529415</c:v>
                </c:pt>
                <c:pt idx="7">
                  <c:v>4242727665.0841608</c:v>
                </c:pt>
                <c:pt idx="8">
                  <c:v>3539601821.3846512</c:v>
                </c:pt>
                <c:pt idx="9">
                  <c:v>3813215987.9241071</c:v>
                </c:pt>
                <c:pt idx="10">
                  <c:v>3630130258.39715</c:v>
                </c:pt>
                <c:pt idx="11">
                  <c:v>3660054612.3642588</c:v>
                </c:pt>
                <c:pt idx="12">
                  <c:v>3866095254.6195893</c:v>
                </c:pt>
                <c:pt idx="13">
                  <c:v>3506935324.5589194</c:v>
                </c:pt>
                <c:pt idx="14">
                  <c:v>3437151009.0653539</c:v>
                </c:pt>
                <c:pt idx="15">
                  <c:v>3547091714.0057173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F-2D4A-8E00-64F16AE9932E}"/>
            </c:ext>
          </c:extLst>
        </c:ser>
        <c:ser>
          <c:idx val="1"/>
          <c:order val="1"/>
          <c:tx>
            <c:strRef>
              <c:f>table.1D.ssl2!$D$29:$D$29</c:f>
              <c:strCache>
                <c:ptCount val="1"/>
                <c:pt idx="0">
                  <c:v>trans 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table.1D.ssl2!$A$30:$A$45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table.1D.ssl2!$D$30:$D$45</c:f>
              <c:numCache>
                <c:formatCode>0.00.E+00</c:formatCode>
                <c:ptCount val="16"/>
                <c:pt idx="0">
                  <c:v>3200000000</c:v>
                </c:pt>
                <c:pt idx="1">
                  <c:v>4866920152.0912552</c:v>
                </c:pt>
                <c:pt idx="2">
                  <c:v>5005586592.178772</c:v>
                </c:pt>
                <c:pt idx="3">
                  <c:v>6547314578.0051165</c:v>
                </c:pt>
                <c:pt idx="4">
                  <c:v>7023319615.9122086</c:v>
                </c:pt>
                <c:pt idx="5">
                  <c:v>10018589179.140985</c:v>
                </c:pt>
                <c:pt idx="6">
                  <c:v>8876630284.8812008</c:v>
                </c:pt>
                <c:pt idx="7">
                  <c:v>8615751371.6278992</c:v>
                </c:pt>
                <c:pt idx="8">
                  <c:v>5719748643.8584242</c:v>
                </c:pt>
                <c:pt idx="9">
                  <c:v>6274698610.6133928</c:v>
                </c:pt>
                <c:pt idx="10">
                  <c:v>5591363600.1683598</c:v>
                </c:pt>
                <c:pt idx="11">
                  <c:v>5471392716.8178997</c:v>
                </c:pt>
                <c:pt idx="12">
                  <c:v>5777435522.4708757</c:v>
                </c:pt>
                <c:pt idx="13">
                  <c:v>4905476935.9232559</c:v>
                </c:pt>
                <c:pt idx="14">
                  <c:v>4894661180.5426264</c:v>
                </c:pt>
                <c:pt idx="15">
                  <c:v>5111338053.9955568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F-2D4A-8E00-64F16AE9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25120"/>
        <c:axId val="1178961472"/>
      </c:lineChart>
      <c:catAx>
        <c:axId val="113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961472"/>
        <c:crosses val="autoZero"/>
        <c:auto val="1"/>
        <c:lblAlgn val="ctr"/>
        <c:lblOffset val="100"/>
        <c:noMultiLvlLbl val="0"/>
      </c:catAx>
      <c:valAx>
        <c:axId val="1178961472"/>
        <c:scaling>
          <c:logBase val="10"/>
          <c:orientation val="minMax"/>
          <c:max val="10000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75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54283890189402"/>
          <c:y val="0.31746090562209134"/>
          <c:w val="0.21574156203447539"/>
          <c:h val="0.20963011976444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1D SSL2FFT  time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table.1D.ssl2!$F$3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table.1D.ssl2!$B$4:$B$19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table.1D.ssl2!$F$4:$F$19</c:f>
              <c:numCache>
                <c:formatCode>0.000000000_);[Red]\(0.000000000\)</c:formatCode>
                <c:ptCount val="16"/>
                <c:pt idx="0">
                  <c:v>3.2000000000000001E-7</c:v>
                </c:pt>
                <c:pt idx="1">
                  <c:v>3.7099999999999997E-7</c:v>
                </c:pt>
                <c:pt idx="2">
                  <c:v>1.0900000000000002E-6</c:v>
                </c:pt>
                <c:pt idx="3">
                  <c:v>1.2309999999999999E-6</c:v>
                </c:pt>
                <c:pt idx="4">
                  <c:v>2.2299999999999994E-6</c:v>
                </c:pt>
                <c:pt idx="5">
                  <c:v>1.7200000000000005E-6</c:v>
                </c:pt>
                <c:pt idx="6">
                  <c:v>3.4461000000000001E-5</c:v>
                </c:pt>
                <c:pt idx="7">
                  <c:v>5.8801000000000002E-5</c:v>
                </c:pt>
                <c:pt idx="8">
                  <c:v>1.1468000000000001E-4</c:v>
                </c:pt>
                <c:pt idx="9">
                  <c:v>2.3597199999999998E-4</c:v>
                </c:pt>
                <c:pt idx="10">
                  <c:v>4.7493099999999994E-4</c:v>
                </c:pt>
                <c:pt idx="11">
                  <c:v>9.4844899999999997E-4</c:v>
                </c:pt>
                <c:pt idx="12">
                  <c:v>1.9067299999999999E-3</c:v>
                </c:pt>
                <c:pt idx="13">
                  <c:v>3.8360019999999998E-3</c:v>
                </c:pt>
                <c:pt idx="14">
                  <c:v>8.6300609999999996E-3</c:v>
                </c:pt>
                <c:pt idx="15">
                  <c:v>1.8093727E-2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7-5348-82AB-190CBAF59D9A}"/>
            </c:ext>
          </c:extLst>
        </c:ser>
        <c:ser>
          <c:idx val="1"/>
          <c:order val="1"/>
          <c:tx>
            <c:strRef>
              <c:f>table.1D.ssl2!$G$3</c:f>
              <c:strCache>
                <c:ptCount val="1"/>
                <c:pt idx="0">
                  <c:v>trans(F+B)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table.1D.ssl2!$B$4:$B$19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table.1D.ssl2!$G$4:$G$19</c:f>
              <c:numCache>
                <c:formatCode>0.000000000_);[Red]\(0.000000000\)</c:formatCode>
                <c:ptCount val="16"/>
                <c:pt idx="0">
                  <c:v>4.9999999999999998E-7</c:v>
                </c:pt>
                <c:pt idx="1">
                  <c:v>7.8899999999999998E-7</c:v>
                </c:pt>
                <c:pt idx="2">
                  <c:v>1.7899999999999998E-6</c:v>
                </c:pt>
                <c:pt idx="3">
                  <c:v>3.1279999999999995E-6</c:v>
                </c:pt>
                <c:pt idx="4">
                  <c:v>6.5610000000000004E-6</c:v>
                </c:pt>
                <c:pt idx="5">
                  <c:v>1.0220999999999999E-5</c:v>
                </c:pt>
                <c:pt idx="6">
                  <c:v>2.5379000000000002E-5</c:v>
                </c:pt>
                <c:pt idx="7">
                  <c:v>5.7049000000000002E-5</c:v>
                </c:pt>
                <c:pt idx="8">
                  <c:v>1.8619E-4</c:v>
                </c:pt>
                <c:pt idx="9">
                  <c:v>3.6555699999999997E-4</c:v>
                </c:pt>
                <c:pt idx="10">
                  <c:v>8.7907000000000002E-4</c:v>
                </c:pt>
                <c:pt idx="11">
                  <c:v>1.91647E-3</c:v>
                </c:pt>
                <c:pt idx="12">
                  <c:v>3.8567699999999998E-3</c:v>
                </c:pt>
                <c:pt idx="13">
                  <c:v>9.619028E-3</c:v>
                </c:pt>
                <c:pt idx="14">
                  <c:v>2.0351709000000003E-2</c:v>
                </c:pt>
                <c:pt idx="15">
                  <c:v>4.1029413000000001E-2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7-5348-82AB-190CBAF5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6895"/>
        <c:axId val="45030255"/>
      </c:lineChart>
      <c:catAx>
        <c:axId val="4489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30255"/>
        <c:crossesAt val="1.0000000000000005E-7"/>
        <c:auto val="1"/>
        <c:lblAlgn val="ctr"/>
        <c:lblOffset val="100"/>
        <c:noMultiLvlLbl val="0"/>
      </c:catAx>
      <c:valAx>
        <c:axId val="45030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1D FFT  SSL2 vs FFTW ,</a:t>
            </a:r>
            <a:r>
              <a:rPr lang="en-US" baseline="0"/>
              <a:t> </a:t>
            </a:r>
            <a:r>
              <a:rPr lang="en-US"/>
              <a:t>total time of setup&amp;transformation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216033506828"/>
          <c:y val="0.16574741973248303"/>
          <c:w val="0.65004349803493799"/>
          <c:h val="0.55199048328383382"/>
        </c:manualLayout>
      </c:layout>
      <c:lineChart>
        <c:grouping val="standard"/>
        <c:varyColors val="0"/>
        <c:ser>
          <c:idx val="0"/>
          <c:order val="0"/>
          <c:tx>
            <c:strRef>
              <c:f>'1D-ALL'!$C$49</c:f>
              <c:strCache>
                <c:ptCount val="1"/>
                <c:pt idx="0">
                  <c:v>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'1D-ALL'!$B$50:$B$65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'1D-ALL'!$C$50:$C$65</c:f>
              <c:numCache>
                <c:formatCode>0.0000000_);[Red]\(0.0000000\)</c:formatCode>
                <c:ptCount val="16"/>
                <c:pt idx="0">
                  <c:v>8.1999999999999998E-7</c:v>
                </c:pt>
                <c:pt idx="1">
                  <c:v>1.1599999999999999E-6</c:v>
                </c:pt>
                <c:pt idx="2">
                  <c:v>2.88E-6</c:v>
                </c:pt>
                <c:pt idx="3">
                  <c:v>4.3590000000000001E-6</c:v>
                </c:pt>
                <c:pt idx="4">
                  <c:v>8.7909999999999993E-6</c:v>
                </c:pt>
                <c:pt idx="5">
                  <c:v>1.1941E-5</c:v>
                </c:pt>
                <c:pt idx="6">
                  <c:v>5.9839999999999996E-5</c:v>
                </c:pt>
                <c:pt idx="7">
                  <c:v>1.1585E-4</c:v>
                </c:pt>
                <c:pt idx="8">
                  <c:v>3.0087000000000001E-4</c:v>
                </c:pt>
                <c:pt idx="9">
                  <c:v>6.0152899999999995E-4</c:v>
                </c:pt>
                <c:pt idx="10">
                  <c:v>1.3540010000000001E-3</c:v>
                </c:pt>
                <c:pt idx="11">
                  <c:v>2.8649190000000001E-3</c:v>
                </c:pt>
                <c:pt idx="12">
                  <c:v>5.7634999999999995E-3</c:v>
                </c:pt>
                <c:pt idx="13">
                  <c:v>1.345503E-2</c:v>
                </c:pt>
                <c:pt idx="14">
                  <c:v>2.898177E-2</c:v>
                </c:pt>
                <c:pt idx="15">
                  <c:v>5.9123140000000005E-2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2-A940-B35A-4BEACABFD7F4}"/>
            </c:ext>
          </c:extLst>
        </c:ser>
        <c:ser>
          <c:idx val="1"/>
          <c:order val="1"/>
          <c:tx>
            <c:strRef>
              <c:f>'1D-ALL'!$D$49</c:f>
              <c:strCache>
                <c:ptCount val="1"/>
                <c:pt idx="0">
                  <c:v>FFTW_ 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'1D-ALL'!$B$50:$B$65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'1D-ALL'!$D$50:$D$65</c:f>
              <c:numCache>
                <c:formatCode>0.0000000_);[Red]\(0.0000000\)</c:formatCode>
                <c:ptCount val="16"/>
                <c:pt idx="0">
                  <c:v>1.13E-4</c:v>
                </c:pt>
                <c:pt idx="1">
                  <c:v>1.11E-4</c:v>
                </c:pt>
                <c:pt idx="2">
                  <c:v>1.54E-4</c:v>
                </c:pt>
                <c:pt idx="3">
                  <c:v>1.54E-4</c:v>
                </c:pt>
                <c:pt idx="4">
                  <c:v>1.6599999999999997E-4</c:v>
                </c:pt>
                <c:pt idx="5">
                  <c:v>1.2800000000000002E-4</c:v>
                </c:pt>
                <c:pt idx="6">
                  <c:v>1.46E-4</c:v>
                </c:pt>
                <c:pt idx="7">
                  <c:v>2.5599999999999999E-4</c:v>
                </c:pt>
                <c:pt idx="8">
                  <c:v>5.9600000000000007E-4</c:v>
                </c:pt>
                <c:pt idx="9">
                  <c:v>1.0119999999999999E-3</c:v>
                </c:pt>
                <c:pt idx="10">
                  <c:v>1.817E-3</c:v>
                </c:pt>
                <c:pt idx="11">
                  <c:v>3.7530000000000003E-3</c:v>
                </c:pt>
                <c:pt idx="12">
                  <c:v>7.8699999999999985E-3</c:v>
                </c:pt>
                <c:pt idx="13">
                  <c:v>1.8447999999999999E-2</c:v>
                </c:pt>
                <c:pt idx="14">
                  <c:v>9.5683999999999991E-2</c:v>
                </c:pt>
                <c:pt idx="15">
                  <c:v>0.20949000000000001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2-A940-B35A-4BEACABFD7F4}"/>
            </c:ext>
          </c:extLst>
        </c:ser>
        <c:ser>
          <c:idx val="2"/>
          <c:order val="2"/>
          <c:tx>
            <c:strRef>
              <c:f>'1D-ALL'!$E$49</c:f>
              <c:strCache>
                <c:ptCount val="1"/>
                <c:pt idx="0">
                  <c:v>FFTW_ 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'1D-ALL'!$B$50:$B$65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'1D-ALL'!$E$50:$E$65</c:f>
              <c:numCache>
                <c:formatCode>0.0000000_);[Red]\(0.0000000\)</c:formatCode>
                <c:ptCount val="16"/>
                <c:pt idx="0">
                  <c:v>3.5060000000000004E-3</c:v>
                </c:pt>
                <c:pt idx="1">
                  <c:v>1.1996999999999999E-2</c:v>
                </c:pt>
                <c:pt idx="2">
                  <c:v>2.2770000000000002E-2</c:v>
                </c:pt>
                <c:pt idx="3">
                  <c:v>3.6092000000000006E-2</c:v>
                </c:pt>
                <c:pt idx="4">
                  <c:v>5.579400000000001E-2</c:v>
                </c:pt>
                <c:pt idx="5">
                  <c:v>8.6621000000000004E-2</c:v>
                </c:pt>
                <c:pt idx="6">
                  <c:v>0.14229800000000001</c:v>
                </c:pt>
                <c:pt idx="7">
                  <c:v>0.24746000000000001</c:v>
                </c:pt>
                <c:pt idx="8">
                  <c:v>0.49539000000000005</c:v>
                </c:pt>
                <c:pt idx="9">
                  <c:v>1.0023520000000001</c:v>
                </c:pt>
                <c:pt idx="10">
                  <c:v>2.0122939999999998</c:v>
                </c:pt>
                <c:pt idx="11">
                  <c:v>4.8262570000000009</c:v>
                </c:pt>
                <c:pt idx="12">
                  <c:v>10.750223999999998</c:v>
                </c:pt>
                <c:pt idx="13">
                  <c:v>25.568498999999999</c:v>
                </c:pt>
                <c:pt idx="14">
                  <c:v>12.776115000000001</c:v>
                </c:pt>
                <c:pt idx="15">
                  <c:v>35.450617999999999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2-A940-B35A-4BEACABFD7F4}"/>
            </c:ext>
          </c:extLst>
        </c:ser>
        <c:ser>
          <c:idx val="3"/>
          <c:order val="3"/>
          <c:tx>
            <c:strRef>
              <c:f>'1D-ALL'!$F$49</c:f>
              <c:strCache>
                <c:ptCount val="1"/>
                <c:pt idx="0">
                  <c:v>FFTW_ 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'1D-ALL'!$B$50:$B$65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'1D-ALL'!$F$50:$F$65</c:f>
              <c:numCache>
                <c:formatCode>0.0000000_);[Red]\(0.0000000\)</c:formatCode>
                <c:ptCount val="16"/>
                <c:pt idx="0">
                  <c:v>1.5814000000000002E-2</c:v>
                </c:pt>
                <c:pt idx="1">
                  <c:v>5.3623000000000004E-2</c:v>
                </c:pt>
                <c:pt idx="2">
                  <c:v>0.13889100000000001</c:v>
                </c:pt>
                <c:pt idx="3">
                  <c:v>0.30880999999999997</c:v>
                </c:pt>
                <c:pt idx="4">
                  <c:v>0.579291</c:v>
                </c:pt>
                <c:pt idx="5">
                  <c:v>1.009331</c:v>
                </c:pt>
                <c:pt idx="6">
                  <c:v>1.8232989999999998</c:v>
                </c:pt>
                <c:pt idx="7">
                  <c:v>3.5699020000000008</c:v>
                </c:pt>
                <c:pt idx="8">
                  <c:v>8.0412970000000001</c:v>
                </c:pt>
                <c:pt idx="9">
                  <c:v>17.839430000000004</c:v>
                </c:pt>
                <c:pt idx="10">
                  <c:v>40.42792399999999</c:v>
                </c:pt>
                <c:pt idx="11">
                  <c:v>97.054788999999985</c:v>
                </c:pt>
                <c:pt idx="12">
                  <c:v>218.84052499999999</c:v>
                </c:pt>
                <c:pt idx="13">
                  <c:v>524.260535</c:v>
                </c:pt>
                <c:pt idx="14">
                  <c:v>1551.037826</c:v>
                </c:pt>
                <c:pt idx="15">
                  <c:v>3524.6763940000001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2-A940-B35A-4BEACABFD7F4}"/>
            </c:ext>
          </c:extLst>
        </c:ser>
        <c:ser>
          <c:idx val="4"/>
          <c:order val="4"/>
          <c:tx>
            <c:strRef>
              <c:f>'1D-ALL'!$G$49</c:f>
              <c:strCache>
                <c:ptCount val="1"/>
                <c:pt idx="0">
                  <c:v>FFTW_ 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'1D-ALL'!$B$50:$B$65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'1D-ALL'!$G$50:$G$65</c:f>
              <c:numCache>
                <c:formatCode>0.0000000_);[Red]\(0.0000000\)</c:formatCode>
                <c:ptCount val="16"/>
                <c:pt idx="0">
                  <c:v>1.1255199999999999</c:v>
                </c:pt>
                <c:pt idx="1">
                  <c:v>2.4235730000000002</c:v>
                </c:pt>
                <c:pt idx="2">
                  <c:v>4.6771810000000009</c:v>
                </c:pt>
                <c:pt idx="3">
                  <c:v>7.1448660000000004</c:v>
                </c:pt>
                <c:pt idx="4">
                  <c:v>10.724605</c:v>
                </c:pt>
                <c:pt idx="5">
                  <c:v>15.963763</c:v>
                </c:pt>
                <c:pt idx="6">
                  <c:v>23.986692000000001</c:v>
                </c:pt>
                <c:pt idx="7">
                  <c:v>42.495601999999998</c:v>
                </c:pt>
                <c:pt idx="8">
                  <c:v>71.14479200000001</c:v>
                </c:pt>
                <c:pt idx="9">
                  <c:v>136.1874</c:v>
                </c:pt>
                <c:pt idx="10">
                  <c:v>256.33755200000002</c:v>
                </c:pt>
                <c:pt idx="11">
                  <c:v>485.04146300000002</c:v>
                </c:pt>
                <c:pt idx="12">
                  <c:v>924.82947999999999</c:v>
                </c:pt>
                <c:pt idx="13">
                  <c:v>1930.3618220000001</c:v>
                </c:pt>
                <c:pt idx="14">
                  <c:v>5057.3889470000004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2-A940-B35A-4BEACABF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343615"/>
        <c:axId val="2010564559"/>
      </c:lineChart>
      <c:catAx>
        <c:axId val="199534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  <a:p>
                <a:pPr algn="ctr" rtl="0">
                  <a:defRPr/>
                </a:pP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564559"/>
        <c:crossesAt val="1.0000000000000004E-6"/>
        <c:auto val="1"/>
        <c:lblAlgn val="ctr"/>
        <c:lblOffset val="100"/>
        <c:noMultiLvlLbl val="0"/>
      </c:catAx>
      <c:valAx>
        <c:axId val="2010564559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534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158603890208"/>
          <c:y val="0.23594416829646236"/>
          <c:w val="0.18682598208251799"/>
          <c:h val="0.47782566033785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1D FFT  SSL2 vs FFTW </a:t>
            </a:r>
            <a:r>
              <a:rPr lang="en-US"/>
              <a:t>, total performance of setup&amp;transformation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102801729644588"/>
          <c:y val="0.15901993905944442"/>
          <c:w val="0.61870910919095379"/>
          <c:h val="0.63068766369450446"/>
        </c:manualLayout>
      </c:layout>
      <c:lineChart>
        <c:grouping val="standard"/>
        <c:varyColors val="0"/>
        <c:ser>
          <c:idx val="0"/>
          <c:order val="0"/>
          <c:tx>
            <c:strRef>
              <c:f>'1D-ALL'!$C$70</c:f>
              <c:strCache>
                <c:ptCount val="1"/>
                <c:pt idx="0">
                  <c:v>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'1D-ALL'!$A$71:$A$86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'1D-ALL'!$C$71:$C$86</c:f>
              <c:numCache>
                <c:formatCode>0.00.E+00</c:formatCode>
                <c:ptCount val="16"/>
                <c:pt idx="0">
                  <c:v>1951219512.195122</c:v>
                </c:pt>
                <c:pt idx="1">
                  <c:v>3310344827.5862074</c:v>
                </c:pt>
                <c:pt idx="2">
                  <c:v>3111111111.1111112</c:v>
                </c:pt>
                <c:pt idx="3">
                  <c:v>4698325303.9687996</c:v>
                </c:pt>
                <c:pt idx="4">
                  <c:v>5241724490.9566603</c:v>
                </c:pt>
                <c:pt idx="5">
                  <c:v>8575496189.5988617</c:v>
                </c:pt>
                <c:pt idx="6">
                  <c:v>3764705882.3529415</c:v>
                </c:pt>
                <c:pt idx="7">
                  <c:v>4242727665.0841608</c:v>
                </c:pt>
                <c:pt idx="8">
                  <c:v>3539601821.3846512</c:v>
                </c:pt>
                <c:pt idx="9">
                  <c:v>3813215987.9241071</c:v>
                </c:pt>
                <c:pt idx="10">
                  <c:v>3630130258.39715</c:v>
                </c:pt>
                <c:pt idx="11">
                  <c:v>3660054612.3642588</c:v>
                </c:pt>
                <c:pt idx="12">
                  <c:v>3866095254.6195893</c:v>
                </c:pt>
                <c:pt idx="13">
                  <c:v>3506935324.5589194</c:v>
                </c:pt>
                <c:pt idx="14">
                  <c:v>3437151009.0653539</c:v>
                </c:pt>
                <c:pt idx="15">
                  <c:v>3547091714.0057173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5-C240-AB9B-9575D426FA60}"/>
            </c:ext>
          </c:extLst>
        </c:ser>
        <c:ser>
          <c:idx val="1"/>
          <c:order val="1"/>
          <c:tx>
            <c:strRef>
              <c:f>'1D-ALL'!$D$70</c:f>
              <c:strCache>
                <c:ptCount val="1"/>
                <c:pt idx="0">
                  <c:v>FFTW_ 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'1D-ALL'!$A$71:$A$86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'1D-ALL'!$D$71:$D$86</c:f>
              <c:numCache>
                <c:formatCode>0.00.E+00</c:formatCode>
                <c:ptCount val="16"/>
                <c:pt idx="0">
                  <c:v>14159292.03539823</c:v>
                </c:pt>
                <c:pt idx="1">
                  <c:v>34594594.594594598</c:v>
                </c:pt>
                <c:pt idx="2">
                  <c:v>58181818.18181818</c:v>
                </c:pt>
                <c:pt idx="3">
                  <c:v>132987012.98701298</c:v>
                </c:pt>
                <c:pt idx="4">
                  <c:v>277590361.4457832</c:v>
                </c:pt>
                <c:pt idx="5">
                  <c:v>799999999.99999988</c:v>
                </c:pt>
                <c:pt idx="6">
                  <c:v>1543013698.630137</c:v>
                </c:pt>
                <c:pt idx="7">
                  <c:v>1920000000</c:v>
                </c:pt>
                <c:pt idx="8">
                  <c:v>1786845637.5838923</c:v>
                </c:pt>
                <c:pt idx="9">
                  <c:v>2266561264.8221345</c:v>
                </c:pt>
                <c:pt idx="10">
                  <c:v>2705118326.9124932</c:v>
                </c:pt>
                <c:pt idx="11">
                  <c:v>2793967492.6725283</c:v>
                </c:pt>
                <c:pt idx="12">
                  <c:v>2831288437.1029229</c:v>
                </c:pt>
                <c:pt idx="13">
                  <c:v>2557779705.1170859</c:v>
                </c:pt>
                <c:pt idx="14">
                  <c:v>1041080222.3987292</c:v>
                </c:pt>
                <c:pt idx="15">
                  <c:v>1001074991.6463792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5-C240-AB9B-9575D426FA60}"/>
            </c:ext>
          </c:extLst>
        </c:ser>
        <c:ser>
          <c:idx val="2"/>
          <c:order val="2"/>
          <c:tx>
            <c:strRef>
              <c:f>'1D-ALL'!$E$70</c:f>
              <c:strCache>
                <c:ptCount val="1"/>
                <c:pt idx="0">
                  <c:v>FFTW_ 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'1D-ALL'!$A$71:$A$86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'1D-ALL'!$E$71:$E$86</c:f>
              <c:numCache>
                <c:formatCode>0.00.E+00</c:formatCode>
                <c:ptCount val="16"/>
                <c:pt idx="0">
                  <c:v>456360.5248146035</c:v>
                </c:pt>
                <c:pt idx="1">
                  <c:v>320080.02000500128</c:v>
                </c:pt>
                <c:pt idx="2">
                  <c:v>393500.21958717605</c:v>
                </c:pt>
                <c:pt idx="3">
                  <c:v>567438.76759392652</c:v>
                </c:pt>
                <c:pt idx="4">
                  <c:v>825895.25755457557</c:v>
                </c:pt>
                <c:pt idx="5">
                  <c:v>1182161.3696447744</c:v>
                </c:pt>
                <c:pt idx="6">
                  <c:v>1583156.4744409618</c:v>
                </c:pt>
                <c:pt idx="7">
                  <c:v>1986260.4057221368</c:v>
                </c:pt>
                <c:pt idx="8">
                  <c:v>2149740.6084095356</c:v>
                </c:pt>
                <c:pt idx="9">
                  <c:v>2288377.7355659488</c:v>
                </c:pt>
                <c:pt idx="10">
                  <c:v>2442585.427377908</c:v>
                </c:pt>
                <c:pt idx="11">
                  <c:v>2172648.4934391184</c:v>
                </c:pt>
                <c:pt idx="12">
                  <c:v>2072723.321858224</c:v>
                </c:pt>
                <c:pt idx="13">
                  <c:v>1845470.8663187465</c:v>
                </c:pt>
                <c:pt idx="14">
                  <c:v>7796949.2290888112</c:v>
                </c:pt>
                <c:pt idx="15">
                  <c:v>5915699.410374172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5-C240-AB9B-9575D426FA60}"/>
            </c:ext>
          </c:extLst>
        </c:ser>
        <c:ser>
          <c:idx val="3"/>
          <c:order val="3"/>
          <c:tx>
            <c:strRef>
              <c:f>'1D-ALL'!$F$70</c:f>
              <c:strCache>
                <c:ptCount val="1"/>
                <c:pt idx="0">
                  <c:v>FFTW_ 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'1D-ALL'!$A$71:$A$86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'1D-ALL'!$F$71:$F$86</c:f>
              <c:numCache>
                <c:formatCode>0.00.E+00</c:formatCode>
                <c:ptCount val="16"/>
                <c:pt idx="0">
                  <c:v>101176.17301125584</c:v>
                </c:pt>
                <c:pt idx="1">
                  <c:v>71611.062417246329</c:v>
                </c:pt>
                <c:pt idx="2">
                  <c:v>64511.019432504618</c:v>
                </c:pt>
                <c:pt idx="3">
                  <c:v>66319.095884200651</c:v>
                </c:pt>
                <c:pt idx="4">
                  <c:v>79545.513394822294</c:v>
                </c:pt>
                <c:pt idx="5">
                  <c:v>101453.33889477288</c:v>
                </c:pt>
                <c:pt idx="6">
                  <c:v>123556.25709222679</c:v>
                </c:pt>
                <c:pt idx="7">
                  <c:v>137684.45184209535</c:v>
                </c:pt>
                <c:pt idx="8">
                  <c:v>132436.34702212838</c:v>
                </c:pt>
                <c:pt idx="9">
                  <c:v>128578.09918814668</c:v>
                </c:pt>
                <c:pt idx="10">
                  <c:v>121579.33214676077</c:v>
                </c:pt>
                <c:pt idx="11">
                  <c:v>108039.59400705103</c:v>
                </c:pt>
                <c:pt idx="12">
                  <c:v>101819.5327396514</c:v>
                </c:pt>
                <c:pt idx="13">
                  <c:v>90004.714926711007</c:v>
                </c:pt>
                <c:pt idx="14">
                  <c:v>64224.558763275447</c:v>
                </c:pt>
                <c:pt idx="15">
                  <c:v>59499.135965217916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5-C240-AB9B-9575D426FA60}"/>
            </c:ext>
          </c:extLst>
        </c:ser>
        <c:ser>
          <c:idx val="4"/>
          <c:order val="4"/>
          <c:tx>
            <c:strRef>
              <c:f>'1D-ALL'!$G$70</c:f>
              <c:strCache>
                <c:ptCount val="1"/>
                <c:pt idx="0">
                  <c:v>FFTW_ 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'1D-ALL'!$A$71:$A$86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'1D-ALL'!$G$71:$G$86</c:f>
              <c:numCache>
                <c:formatCode>0.00.E+00</c:formatCode>
                <c:ptCount val="16"/>
                <c:pt idx="0">
                  <c:v>1421.5651432226884</c:v>
                </c:pt>
                <c:pt idx="1">
                  <c:v>1584.4375226164013</c:v>
                </c:pt>
                <c:pt idx="2">
                  <c:v>1915.6838275020784</c:v>
                </c:pt>
                <c:pt idx="3">
                  <c:v>2866.3938553921093</c:v>
                </c:pt>
                <c:pt idx="4">
                  <c:v>4296.6617418543619</c:v>
                </c:pt>
                <c:pt idx="5">
                  <c:v>6414.5277025222686</c:v>
                </c:pt>
                <c:pt idx="6">
                  <c:v>9391.8744610553222</c:v>
                </c:pt>
                <c:pt idx="7">
                  <c:v>11566.373386121228</c:v>
                </c:pt>
                <c:pt idx="8">
                  <c:v>14968.910162812759</c:v>
                </c:pt>
                <c:pt idx="9">
                  <c:v>16842.674138723552</c:v>
                </c:pt>
                <c:pt idx="10">
                  <c:v>19174.716937298363</c:v>
                </c:pt>
                <c:pt idx="11">
                  <c:v>21618.275549362672</c:v>
                </c:pt>
                <c:pt idx="12">
                  <c:v>24093.34961943471</c:v>
                </c:pt>
                <c:pt idx="13">
                  <c:v>24444.080618581567</c:v>
                </c:pt>
                <c:pt idx="14">
                  <c:v>19696.867502961304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5-C240-AB9B-9575D426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86128"/>
        <c:axId val="1453552000"/>
      </c:lineChart>
      <c:catAx>
        <c:axId val="14535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52000"/>
        <c:crossesAt val="1"/>
        <c:auto val="1"/>
        <c:lblAlgn val="ctr"/>
        <c:lblOffset val="100"/>
        <c:noMultiLvlLbl val="0"/>
      </c:catAx>
      <c:valAx>
        <c:axId val="145355200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01072235356718"/>
          <c:y val="0.2165326376353835"/>
          <c:w val="0.19453646937876781"/>
          <c:h val="0.43434921940845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1D FFT  SSL2 vs FFTW </a:t>
            </a:r>
            <a:r>
              <a:rPr lang="en-US" altLang="ja-JP"/>
              <a:t> time for</a:t>
            </a:r>
            <a:r>
              <a:rPr lang="en-US" altLang="ja-JP" baseline="0"/>
              <a:t> transformation </a:t>
            </a:r>
            <a:r>
              <a:rPr lang="en-US" altLang="ja-JP"/>
              <a:t>only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870190999296442"/>
          <c:y val="0.10673552329855882"/>
          <c:w val="0.64335725008807609"/>
          <c:h val="0.66729287859792041"/>
        </c:manualLayout>
      </c:layout>
      <c:lineChart>
        <c:grouping val="standard"/>
        <c:varyColors val="0"/>
        <c:ser>
          <c:idx val="0"/>
          <c:order val="0"/>
          <c:tx>
            <c:strRef>
              <c:f>'1D-ALL'!$C$94</c:f>
              <c:strCache>
                <c:ptCount val="1"/>
                <c:pt idx="0">
                  <c:v>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'1D-ALL'!$B$95:$B$110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'1D-ALL'!$C$95:$C$110</c:f>
              <c:numCache>
                <c:formatCode>0.000000000_);[Red]\(0.000000000\)</c:formatCode>
                <c:ptCount val="16"/>
                <c:pt idx="0">
                  <c:v>4.9999999999999998E-7</c:v>
                </c:pt>
                <c:pt idx="1">
                  <c:v>7.8899999999999998E-7</c:v>
                </c:pt>
                <c:pt idx="2">
                  <c:v>1.7899999999999998E-6</c:v>
                </c:pt>
                <c:pt idx="3">
                  <c:v>3.1279999999999995E-6</c:v>
                </c:pt>
                <c:pt idx="4">
                  <c:v>6.5610000000000004E-6</c:v>
                </c:pt>
                <c:pt idx="5">
                  <c:v>1.0220999999999999E-5</c:v>
                </c:pt>
                <c:pt idx="6">
                  <c:v>2.5379000000000002E-5</c:v>
                </c:pt>
                <c:pt idx="7">
                  <c:v>5.7049000000000002E-5</c:v>
                </c:pt>
                <c:pt idx="8">
                  <c:v>1.8619E-4</c:v>
                </c:pt>
                <c:pt idx="9">
                  <c:v>3.6555699999999997E-4</c:v>
                </c:pt>
                <c:pt idx="10">
                  <c:v>8.7907000000000002E-4</c:v>
                </c:pt>
                <c:pt idx="11">
                  <c:v>1.91647E-3</c:v>
                </c:pt>
                <c:pt idx="12">
                  <c:v>3.8567699999999998E-3</c:v>
                </c:pt>
                <c:pt idx="13">
                  <c:v>9.619028E-3</c:v>
                </c:pt>
                <c:pt idx="14">
                  <c:v>2.0351709000000003E-2</c:v>
                </c:pt>
                <c:pt idx="15">
                  <c:v>4.1029413000000001E-2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A647-A6B2-5A0328D5D300}"/>
            </c:ext>
          </c:extLst>
        </c:ser>
        <c:ser>
          <c:idx val="1"/>
          <c:order val="1"/>
          <c:tx>
            <c:strRef>
              <c:f>'1D-ALL'!$D$94</c:f>
              <c:strCache>
                <c:ptCount val="1"/>
                <c:pt idx="0">
                  <c:v>FFTW_ 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'1D-ALL'!$B$95:$B$110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'1D-ALL'!$D$95:$D$110</c:f>
              <c:numCache>
                <c:formatCode>0.000000000_);[Red]\(0.000000000\)</c:formatCode>
                <c:ptCount val="16"/>
                <c:pt idx="0">
                  <c:v>3.0000000000000001E-6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1.1E-5</c:v>
                </c:pt>
                <c:pt idx="6">
                  <c:v>2.3E-5</c:v>
                </c:pt>
                <c:pt idx="7">
                  <c:v>1.1E-4</c:v>
                </c:pt>
                <c:pt idx="8">
                  <c:v>2.0899999999999998E-4</c:v>
                </c:pt>
                <c:pt idx="9">
                  <c:v>5.62E-4</c:v>
                </c:pt>
                <c:pt idx="10">
                  <c:v>1.2520000000000001E-3</c:v>
                </c:pt>
                <c:pt idx="11">
                  <c:v>2.8609999999999998E-3</c:v>
                </c:pt>
                <c:pt idx="12">
                  <c:v>6.3289999999999996E-3</c:v>
                </c:pt>
                <c:pt idx="13">
                  <c:v>1.5436E-2</c:v>
                </c:pt>
                <c:pt idx="14">
                  <c:v>8.7739999999999999E-2</c:v>
                </c:pt>
                <c:pt idx="15">
                  <c:v>0.20882400000000001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A647-A6B2-5A0328D5D300}"/>
            </c:ext>
          </c:extLst>
        </c:ser>
        <c:ser>
          <c:idx val="2"/>
          <c:order val="2"/>
          <c:tx>
            <c:strRef>
              <c:f>'1D-ALL'!$E$94</c:f>
              <c:strCache>
                <c:ptCount val="1"/>
                <c:pt idx="0">
                  <c:v>FFTW_ 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'1D-ALL'!$B$95:$B$110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'1D-ALL'!$E$95:$E$110</c:f>
              <c:numCache>
                <c:formatCode>0.000000000_);[Red]\(0.000000000\)</c:formatCode>
                <c:ptCount val="16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9.0000000000000002E-6</c:v>
                </c:pt>
                <c:pt idx="6">
                  <c:v>2.3E-5</c:v>
                </c:pt>
                <c:pt idx="7">
                  <c:v>6.1000000000000005E-5</c:v>
                </c:pt>
                <c:pt idx="8">
                  <c:v>1.5299999999999998E-4</c:v>
                </c:pt>
                <c:pt idx="9">
                  <c:v>3.4400000000000001E-4</c:v>
                </c:pt>
                <c:pt idx="10">
                  <c:v>8.3099999999999992E-4</c:v>
                </c:pt>
                <c:pt idx="11">
                  <c:v>1.717E-3</c:v>
                </c:pt>
                <c:pt idx="12">
                  <c:v>3.712E-3</c:v>
                </c:pt>
                <c:pt idx="13">
                  <c:v>8.5240000000000003E-3</c:v>
                </c:pt>
                <c:pt idx="14">
                  <c:v>5.0029999999999998E-2</c:v>
                </c:pt>
                <c:pt idx="15">
                  <c:v>0.108388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A647-A6B2-5A0328D5D300}"/>
            </c:ext>
          </c:extLst>
        </c:ser>
        <c:ser>
          <c:idx val="3"/>
          <c:order val="3"/>
          <c:tx>
            <c:strRef>
              <c:f>'1D-ALL'!$F$94</c:f>
              <c:strCache>
                <c:ptCount val="1"/>
                <c:pt idx="0">
                  <c:v>FFTW_ 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'1D-ALL'!$B$95:$B$110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'1D-ALL'!$F$95:$F$110</c:f>
              <c:numCache>
                <c:formatCode>0.000000000_);[Red]\(0.000000000\)</c:formatCode>
                <c:ptCount val="16"/>
                <c:pt idx="0">
                  <c:v>1.9999999999999999E-6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9.0000000000000002E-6</c:v>
                </c:pt>
                <c:pt idx="6">
                  <c:v>2.3E-5</c:v>
                </c:pt>
                <c:pt idx="7">
                  <c:v>5.3999999999999998E-5</c:v>
                </c:pt>
                <c:pt idx="8">
                  <c:v>1.3300000000000001E-4</c:v>
                </c:pt>
                <c:pt idx="9">
                  <c:v>3.0499999999999999E-4</c:v>
                </c:pt>
                <c:pt idx="10">
                  <c:v>6.6600000000000003E-4</c:v>
                </c:pt>
                <c:pt idx="11">
                  <c:v>1.395E-3</c:v>
                </c:pt>
                <c:pt idx="12">
                  <c:v>2.97E-3</c:v>
                </c:pt>
                <c:pt idx="13">
                  <c:v>7.3309999999999998E-3</c:v>
                </c:pt>
                <c:pt idx="14">
                  <c:v>2.2567999999999998E-2</c:v>
                </c:pt>
                <c:pt idx="15">
                  <c:v>4.7004000000000004E-2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5-A647-A6B2-5A0328D5D300}"/>
            </c:ext>
          </c:extLst>
        </c:ser>
        <c:ser>
          <c:idx val="4"/>
          <c:order val="4"/>
          <c:tx>
            <c:strRef>
              <c:f>'1D-ALL'!$G$94</c:f>
              <c:strCache>
                <c:ptCount val="1"/>
                <c:pt idx="0">
                  <c:v>FFTW_ 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'1D-ALL'!$B$95:$B$110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'1D-ALL'!$G$95:$G$110</c:f>
              <c:numCache>
                <c:formatCode>0.000000000_);[Red]\(0.000000000\)</c:formatCode>
                <c:ptCount val="16"/>
                <c:pt idx="0">
                  <c:v>1.9999999999999999E-6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1.1E-5</c:v>
                </c:pt>
                <c:pt idx="6">
                  <c:v>2.6000000000000002E-5</c:v>
                </c:pt>
                <c:pt idx="7">
                  <c:v>5.5999999999999999E-5</c:v>
                </c:pt>
                <c:pt idx="8">
                  <c:v>1.3200000000000001E-4</c:v>
                </c:pt>
                <c:pt idx="9">
                  <c:v>3.0400000000000002E-4</c:v>
                </c:pt>
                <c:pt idx="10">
                  <c:v>6.5299999999999993E-4</c:v>
                </c:pt>
                <c:pt idx="11">
                  <c:v>1.3940000000000001E-3</c:v>
                </c:pt>
                <c:pt idx="12">
                  <c:v>3.0340000000000002E-3</c:v>
                </c:pt>
                <c:pt idx="13">
                  <c:v>7.4520000000000003E-3</c:v>
                </c:pt>
                <c:pt idx="14">
                  <c:v>2.2246999999999999E-2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75-A647-A6B2-5A0328D5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87711"/>
        <c:axId val="1956866959"/>
      </c:lineChart>
      <c:catAx>
        <c:axId val="185508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6866959"/>
        <c:crossesAt val="1.0000000000000004E-6"/>
        <c:auto val="1"/>
        <c:lblAlgn val="ctr"/>
        <c:lblOffset val="100"/>
        <c:noMultiLvlLbl val="0"/>
      </c:catAx>
      <c:valAx>
        <c:axId val="1956866959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0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8527862426348"/>
          <c:y val="0.19616955864260313"/>
          <c:w val="0.19047646924873954"/>
          <c:h val="0.48246658652091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1D FFT  SSL2 vs FFTW</a:t>
            </a:r>
            <a:r>
              <a:rPr lang="en-US"/>
              <a:t> performance </a:t>
            </a:r>
            <a:r>
              <a:rPr lang="en-US" altLang="ja-JP" sz="1680" b="0" i="0" u="none" strike="noStrike" baseline="0">
                <a:effectLst/>
              </a:rPr>
              <a:t>for transformation</a:t>
            </a:r>
            <a:r>
              <a:rPr lang="en-US" altLang="ja-JP" sz="1680" b="0" i="0" u="none" strike="noStrike" baseline="0"/>
              <a:t>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238188976377953"/>
          <c:y val="0.15585690518377315"/>
          <c:w val="0.59470366444579048"/>
          <c:h val="0.63803358168030433"/>
        </c:manualLayout>
      </c:layout>
      <c:lineChart>
        <c:grouping val="standard"/>
        <c:varyColors val="0"/>
        <c:ser>
          <c:idx val="0"/>
          <c:order val="0"/>
          <c:tx>
            <c:strRef>
              <c:f>'1D-ALL'!$C$120</c:f>
              <c:strCache>
                <c:ptCount val="1"/>
                <c:pt idx="0">
                  <c:v>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'1D-ALL'!$C$121:$C$136</c:f>
              <c:numCache>
                <c:formatCode>0.0.E+00</c:formatCode>
                <c:ptCount val="16"/>
                <c:pt idx="0">
                  <c:v>3200000000</c:v>
                </c:pt>
                <c:pt idx="1">
                  <c:v>4866920152.0912552</c:v>
                </c:pt>
                <c:pt idx="2">
                  <c:v>5005586592.178772</c:v>
                </c:pt>
                <c:pt idx="3">
                  <c:v>6547314578.0051165</c:v>
                </c:pt>
                <c:pt idx="4">
                  <c:v>7023319615.9122086</c:v>
                </c:pt>
                <c:pt idx="5">
                  <c:v>10018589179.140985</c:v>
                </c:pt>
                <c:pt idx="6">
                  <c:v>8876630284.8812008</c:v>
                </c:pt>
                <c:pt idx="7">
                  <c:v>8615751371.6278992</c:v>
                </c:pt>
                <c:pt idx="8">
                  <c:v>5719748643.8584242</c:v>
                </c:pt>
                <c:pt idx="9">
                  <c:v>6274698610.6133928</c:v>
                </c:pt>
                <c:pt idx="10">
                  <c:v>5591363600.1683598</c:v>
                </c:pt>
                <c:pt idx="11">
                  <c:v>5471392716.8178997</c:v>
                </c:pt>
                <c:pt idx="12">
                  <c:v>5777435522.4708757</c:v>
                </c:pt>
                <c:pt idx="13">
                  <c:v>4905476935.9232559</c:v>
                </c:pt>
                <c:pt idx="14">
                  <c:v>4894661180.5426264</c:v>
                </c:pt>
                <c:pt idx="15">
                  <c:v>5111338053.9955568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4-3C45-ACF9-9BD67DA0117F}"/>
            </c:ext>
          </c:extLst>
        </c:ser>
        <c:ser>
          <c:idx val="1"/>
          <c:order val="1"/>
          <c:tx>
            <c:strRef>
              <c:f>'1D-ALL'!$D$120</c:f>
              <c:strCache>
                <c:ptCount val="1"/>
                <c:pt idx="0">
                  <c:v>FFTW_ 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'1D-ALL'!$D$121:$D$136</c:f>
              <c:numCache>
                <c:formatCode>0.0.E+00</c:formatCode>
                <c:ptCount val="16"/>
                <c:pt idx="0">
                  <c:v>533333333.33333331</c:v>
                </c:pt>
                <c:pt idx="1">
                  <c:v>3840000000</c:v>
                </c:pt>
                <c:pt idx="2">
                  <c:v>4480000000</c:v>
                </c:pt>
                <c:pt idx="3">
                  <c:v>10240000000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9794782608.695652</c:v>
                </c:pt>
                <c:pt idx="7">
                  <c:v>4468363636.363636</c:v>
                </c:pt>
                <c:pt idx="8">
                  <c:v>5095502392.3444977</c:v>
                </c:pt>
                <c:pt idx="9">
                  <c:v>4081423487.5444841</c:v>
                </c:pt>
                <c:pt idx="10">
                  <c:v>3925878594.2492008</c:v>
                </c:pt>
                <c:pt idx="11">
                  <c:v>3665068157.9867182</c:v>
                </c:pt>
                <c:pt idx="12">
                  <c:v>3520657291.8312531</c:v>
                </c:pt>
                <c:pt idx="13">
                  <c:v>3056874838.0409431</c:v>
                </c:pt>
                <c:pt idx="14">
                  <c:v>1135339867.7912014</c:v>
                </c:pt>
                <c:pt idx="15">
                  <c:v>1004267708.6924874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4-3C45-ACF9-9BD67DA0117F}"/>
            </c:ext>
          </c:extLst>
        </c:ser>
        <c:ser>
          <c:idx val="2"/>
          <c:order val="2"/>
          <c:tx>
            <c:strRef>
              <c:f>'1D-ALL'!$E$120</c:f>
              <c:strCache>
                <c:ptCount val="1"/>
                <c:pt idx="0">
                  <c:v>FFTW_ 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'1D-ALL'!$E$121:$E$136</c:f>
              <c:numCache>
                <c:formatCode>0.0.E+00</c:formatCode>
                <c:ptCount val="16"/>
                <c:pt idx="0">
                  <c:v>1600000000</c:v>
                </c:pt>
                <c:pt idx="1">
                  <c:v>1920000000</c:v>
                </c:pt>
                <c:pt idx="2">
                  <c:v>4480000000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8057704918.0327864</c:v>
                </c:pt>
                <c:pt idx="8">
                  <c:v>6960522875.8169947</c:v>
                </c:pt>
                <c:pt idx="9">
                  <c:v>6667906976.7441854</c:v>
                </c:pt>
                <c:pt idx="10">
                  <c:v>5914801444.0433216</c:v>
                </c:pt>
                <c:pt idx="11">
                  <c:v>6107023878.8584738</c:v>
                </c:pt>
                <c:pt idx="12">
                  <c:v>6002758620.6896553</c:v>
                </c:pt>
                <c:pt idx="13">
                  <c:v>5535654622.2430782</c:v>
                </c:pt>
                <c:pt idx="14">
                  <c:v>1991099740.1559064</c:v>
                </c:pt>
                <c:pt idx="15">
                  <c:v>1934856257.150238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4-3C45-ACF9-9BD67DA0117F}"/>
            </c:ext>
          </c:extLst>
        </c:ser>
        <c:ser>
          <c:idx val="3"/>
          <c:order val="3"/>
          <c:tx>
            <c:strRef>
              <c:f>'1D-ALL'!$F$120</c:f>
              <c:strCache>
                <c:ptCount val="1"/>
                <c:pt idx="0">
                  <c:v>FFTW_ 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'1D-ALL'!$F$121:$F$136</c:f>
              <c:numCache>
                <c:formatCode>0.0.E+00</c:formatCode>
                <c:ptCount val="16"/>
                <c:pt idx="0">
                  <c:v>800000000</c:v>
                </c:pt>
                <c:pt idx="1">
                  <c:v>1920000000</c:v>
                </c:pt>
                <c:pt idx="2">
                  <c:v>8960000000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9102222222.2222233</c:v>
                </c:pt>
                <c:pt idx="8">
                  <c:v>8007218045.1127815</c:v>
                </c:pt>
                <c:pt idx="9">
                  <c:v>7520524590.1639347</c:v>
                </c:pt>
                <c:pt idx="10">
                  <c:v>7380180180.1801796</c:v>
                </c:pt>
                <c:pt idx="11">
                  <c:v>7516673835.1254482</c:v>
                </c:pt>
                <c:pt idx="12">
                  <c:v>7502437710.4377108</c:v>
                </c:pt>
                <c:pt idx="13">
                  <c:v>6436491610.9671259</c:v>
                </c:pt>
                <c:pt idx="14">
                  <c:v>4413980857.8518257</c:v>
                </c:pt>
                <c:pt idx="15">
                  <c:v>4461645817.377244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4-3C45-ACF9-9BD67DA0117F}"/>
            </c:ext>
          </c:extLst>
        </c:ser>
        <c:ser>
          <c:idx val="4"/>
          <c:order val="4"/>
          <c:tx>
            <c:strRef>
              <c:f>'1D-ALL'!$G$120</c:f>
              <c:strCache>
                <c:ptCount val="1"/>
                <c:pt idx="0">
                  <c:v>FFTW_ 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'1D-ALL'!$G$121:$G$136</c:f>
              <c:numCache>
                <c:formatCode>0.0.E+00</c:formatCode>
                <c:ptCount val="16"/>
                <c:pt idx="0">
                  <c:v>800000000</c:v>
                </c:pt>
                <c:pt idx="1">
                  <c:v>3840000000</c:v>
                </c:pt>
                <c:pt idx="2">
                  <c:v>4480000000</c:v>
                </c:pt>
                <c:pt idx="3">
                  <c:v>5120000000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8664615384.6153831</c:v>
                </c:pt>
                <c:pt idx="7">
                  <c:v>8777142857.1428566</c:v>
                </c:pt>
                <c:pt idx="8">
                  <c:v>8067878787.878787</c:v>
                </c:pt>
                <c:pt idx="9">
                  <c:v>7545263157.8947363</c:v>
                </c:pt>
                <c:pt idx="10">
                  <c:v>7527105666.1562033</c:v>
                </c:pt>
                <c:pt idx="11">
                  <c:v>7522065997.130559</c:v>
                </c:pt>
                <c:pt idx="12">
                  <c:v>7344179301.252471</c:v>
                </c:pt>
                <c:pt idx="13">
                  <c:v>6331980676.3285017</c:v>
                </c:pt>
                <c:pt idx="14">
                  <c:v>4477669798.1750345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4-3C45-ACF9-9BD67DA01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86128"/>
        <c:axId val="1453552000"/>
      </c:lineChart>
      <c:catAx>
        <c:axId val="14535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52000"/>
        <c:crossesAt val="1"/>
        <c:auto val="1"/>
        <c:lblAlgn val="ctr"/>
        <c:lblOffset val="100"/>
        <c:noMultiLvlLbl val="0"/>
      </c:catAx>
      <c:valAx>
        <c:axId val="1453552000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54709267110843"/>
          <c:y val="0.25159883339229194"/>
          <c:w val="0.22291444579043004"/>
          <c:h val="0.46249441953079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1D FFT  SSL2 vs FFTW </a:t>
            </a:r>
            <a:r>
              <a:rPr lang="en-US"/>
              <a:t>, performance </a:t>
            </a:r>
            <a:r>
              <a:rPr lang="en-US" altLang="ja-JP" sz="1680" b="0" i="0" u="none" strike="noStrike" baseline="0">
                <a:effectLst/>
              </a:rPr>
              <a:t>for transformation only</a:t>
            </a:r>
            <a:r>
              <a:rPr lang="en-US" altLang="ja-JP" sz="1680" b="0" i="0" u="none" strike="noStrike" baseline="0"/>
              <a:t>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'1D-ALL'!$C$120</c:f>
              <c:strCache>
                <c:ptCount val="1"/>
                <c:pt idx="0">
                  <c:v>SSL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'1D-ALL'!$C$121:$C$136</c:f>
              <c:numCache>
                <c:formatCode>0.0.E+00</c:formatCode>
                <c:ptCount val="16"/>
                <c:pt idx="0">
                  <c:v>3200000000</c:v>
                </c:pt>
                <c:pt idx="1">
                  <c:v>4866920152.0912552</c:v>
                </c:pt>
                <c:pt idx="2">
                  <c:v>5005586592.178772</c:v>
                </c:pt>
                <c:pt idx="3">
                  <c:v>6547314578.0051165</c:v>
                </c:pt>
                <c:pt idx="4">
                  <c:v>7023319615.9122086</c:v>
                </c:pt>
                <c:pt idx="5">
                  <c:v>10018589179.140985</c:v>
                </c:pt>
                <c:pt idx="6">
                  <c:v>8876630284.8812008</c:v>
                </c:pt>
                <c:pt idx="7">
                  <c:v>8615751371.6278992</c:v>
                </c:pt>
                <c:pt idx="8">
                  <c:v>5719748643.8584242</c:v>
                </c:pt>
                <c:pt idx="9">
                  <c:v>6274698610.6133928</c:v>
                </c:pt>
                <c:pt idx="10">
                  <c:v>5591363600.1683598</c:v>
                </c:pt>
                <c:pt idx="11">
                  <c:v>5471392716.8178997</c:v>
                </c:pt>
                <c:pt idx="12">
                  <c:v>5777435522.4708757</c:v>
                </c:pt>
                <c:pt idx="13">
                  <c:v>4905476935.9232559</c:v>
                </c:pt>
                <c:pt idx="14">
                  <c:v>4894661180.5426264</c:v>
                </c:pt>
                <c:pt idx="15">
                  <c:v>5111338053.9955568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9-3046-801D-22B748E07074}"/>
            </c:ext>
          </c:extLst>
        </c:ser>
        <c:ser>
          <c:idx val="1"/>
          <c:order val="1"/>
          <c:tx>
            <c:strRef>
              <c:f>'1D-ALL'!$D$120</c:f>
              <c:strCache>
                <c:ptCount val="1"/>
                <c:pt idx="0">
                  <c:v>FFTW_ 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'1D-ALL'!$D$121:$D$136</c:f>
              <c:numCache>
                <c:formatCode>0.0.E+00</c:formatCode>
                <c:ptCount val="16"/>
                <c:pt idx="0">
                  <c:v>533333333.33333331</c:v>
                </c:pt>
                <c:pt idx="1">
                  <c:v>3840000000</c:v>
                </c:pt>
                <c:pt idx="2">
                  <c:v>4480000000</c:v>
                </c:pt>
                <c:pt idx="3">
                  <c:v>10240000000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9794782608.695652</c:v>
                </c:pt>
                <c:pt idx="7">
                  <c:v>4468363636.363636</c:v>
                </c:pt>
                <c:pt idx="8">
                  <c:v>5095502392.3444977</c:v>
                </c:pt>
                <c:pt idx="9">
                  <c:v>4081423487.5444841</c:v>
                </c:pt>
                <c:pt idx="10">
                  <c:v>3925878594.2492008</c:v>
                </c:pt>
                <c:pt idx="11">
                  <c:v>3665068157.9867182</c:v>
                </c:pt>
                <c:pt idx="12">
                  <c:v>3520657291.8312531</c:v>
                </c:pt>
                <c:pt idx="13">
                  <c:v>3056874838.0409431</c:v>
                </c:pt>
                <c:pt idx="14">
                  <c:v>1135339867.7912014</c:v>
                </c:pt>
                <c:pt idx="15">
                  <c:v>1004267708.6924874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3046-801D-22B748E07074}"/>
            </c:ext>
          </c:extLst>
        </c:ser>
        <c:ser>
          <c:idx val="2"/>
          <c:order val="2"/>
          <c:tx>
            <c:strRef>
              <c:f>'1D-ALL'!$E$120</c:f>
              <c:strCache>
                <c:ptCount val="1"/>
                <c:pt idx="0">
                  <c:v>FFTW_ 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'1D-ALL'!$E$121:$E$136</c:f>
              <c:numCache>
                <c:formatCode>0.0.E+00</c:formatCode>
                <c:ptCount val="16"/>
                <c:pt idx="0">
                  <c:v>1600000000</c:v>
                </c:pt>
                <c:pt idx="1">
                  <c:v>1920000000</c:v>
                </c:pt>
                <c:pt idx="2">
                  <c:v>4480000000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8057704918.0327864</c:v>
                </c:pt>
                <c:pt idx="8">
                  <c:v>6960522875.8169947</c:v>
                </c:pt>
                <c:pt idx="9">
                  <c:v>6667906976.7441854</c:v>
                </c:pt>
                <c:pt idx="10">
                  <c:v>5914801444.0433216</c:v>
                </c:pt>
                <c:pt idx="11">
                  <c:v>6107023878.8584738</c:v>
                </c:pt>
                <c:pt idx="12">
                  <c:v>6002758620.6896553</c:v>
                </c:pt>
                <c:pt idx="13">
                  <c:v>5535654622.2430782</c:v>
                </c:pt>
                <c:pt idx="14">
                  <c:v>1991099740.1559064</c:v>
                </c:pt>
                <c:pt idx="15">
                  <c:v>1934856257.150238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9-3046-801D-22B748E07074}"/>
            </c:ext>
          </c:extLst>
        </c:ser>
        <c:ser>
          <c:idx val="3"/>
          <c:order val="3"/>
          <c:tx>
            <c:strRef>
              <c:f>'1D-ALL'!$F$120</c:f>
              <c:strCache>
                <c:ptCount val="1"/>
                <c:pt idx="0">
                  <c:v>FFTW_ 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'1D-ALL'!$F$121:$F$136</c:f>
              <c:numCache>
                <c:formatCode>0.0.E+00</c:formatCode>
                <c:ptCount val="16"/>
                <c:pt idx="0">
                  <c:v>800000000</c:v>
                </c:pt>
                <c:pt idx="1">
                  <c:v>1920000000</c:v>
                </c:pt>
                <c:pt idx="2">
                  <c:v>8960000000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9102222222.2222233</c:v>
                </c:pt>
                <c:pt idx="8">
                  <c:v>8007218045.1127815</c:v>
                </c:pt>
                <c:pt idx="9">
                  <c:v>7520524590.1639347</c:v>
                </c:pt>
                <c:pt idx="10">
                  <c:v>7380180180.1801796</c:v>
                </c:pt>
                <c:pt idx="11">
                  <c:v>7516673835.1254482</c:v>
                </c:pt>
                <c:pt idx="12">
                  <c:v>7502437710.4377108</c:v>
                </c:pt>
                <c:pt idx="13">
                  <c:v>6436491610.9671259</c:v>
                </c:pt>
                <c:pt idx="14">
                  <c:v>4413980857.8518257</c:v>
                </c:pt>
                <c:pt idx="15">
                  <c:v>4461645817.377244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9-3046-801D-22B748E07074}"/>
            </c:ext>
          </c:extLst>
        </c:ser>
        <c:ser>
          <c:idx val="4"/>
          <c:order val="4"/>
          <c:tx>
            <c:strRef>
              <c:f>'1D-ALL'!$G$120</c:f>
              <c:strCache>
                <c:ptCount val="1"/>
                <c:pt idx="0">
                  <c:v>FFTW_ 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'1D-ALL'!$G$121:$G$136</c:f>
              <c:numCache>
                <c:formatCode>0.0.E+00</c:formatCode>
                <c:ptCount val="16"/>
                <c:pt idx="0">
                  <c:v>800000000</c:v>
                </c:pt>
                <c:pt idx="1">
                  <c:v>3840000000</c:v>
                </c:pt>
                <c:pt idx="2">
                  <c:v>4480000000</c:v>
                </c:pt>
                <c:pt idx="3">
                  <c:v>5120000000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8664615384.6153831</c:v>
                </c:pt>
                <c:pt idx="7">
                  <c:v>8777142857.1428566</c:v>
                </c:pt>
                <c:pt idx="8">
                  <c:v>8067878787.878787</c:v>
                </c:pt>
                <c:pt idx="9">
                  <c:v>7545263157.8947363</c:v>
                </c:pt>
                <c:pt idx="10">
                  <c:v>7527105666.1562033</c:v>
                </c:pt>
                <c:pt idx="11">
                  <c:v>7522065997.130559</c:v>
                </c:pt>
                <c:pt idx="12">
                  <c:v>7344179301.252471</c:v>
                </c:pt>
                <c:pt idx="13">
                  <c:v>6331980676.3285017</c:v>
                </c:pt>
                <c:pt idx="14">
                  <c:v>4477669798.1750345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9-3046-801D-22B748E0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586128"/>
        <c:axId val="1453552000"/>
      </c:lineChart>
      <c:catAx>
        <c:axId val="14535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52000"/>
        <c:crossesAt val="1"/>
        <c:auto val="1"/>
        <c:lblAlgn val="ctr"/>
        <c:lblOffset val="100"/>
        <c:noMultiLvlLbl val="0"/>
      </c:catAx>
      <c:valAx>
        <c:axId val="1453552000"/>
        <c:scaling>
          <c:logBase val="10"/>
          <c:orientation val="minMax"/>
          <c:max val="200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22343422668515"/>
          <c:y val="0.3117223800546956"/>
          <c:w val="0.10577656577331503"/>
          <c:h val="0.249300031775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1D FFT  SSL2 vs FFTW </a:t>
            </a:r>
            <a:r>
              <a:rPr lang="en-US"/>
              <a:t>, performance </a:t>
            </a:r>
            <a:r>
              <a:rPr lang="en-US" altLang="ja-JP" sz="1680" b="0" i="0" u="none" strike="noStrike" baseline="0">
                <a:effectLst/>
              </a:rPr>
              <a:t>for transformation only</a:t>
            </a:r>
            <a:r>
              <a:rPr lang="en-US" altLang="ja-JP" sz="1680" b="0" i="0" u="none" strike="noStrike" baseline="0"/>
              <a:t>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'1D-ALL'!$C$120</c:f>
              <c:strCache>
                <c:ptCount val="1"/>
                <c:pt idx="0">
                  <c:v>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'1D-ALL'!$C$121:$C$136</c:f>
              <c:numCache>
                <c:formatCode>0.0.E+00</c:formatCode>
                <c:ptCount val="16"/>
                <c:pt idx="0">
                  <c:v>3200000000</c:v>
                </c:pt>
                <c:pt idx="1">
                  <c:v>4866920152.0912552</c:v>
                </c:pt>
                <c:pt idx="2">
                  <c:v>5005586592.178772</c:v>
                </c:pt>
                <c:pt idx="3">
                  <c:v>6547314578.0051165</c:v>
                </c:pt>
                <c:pt idx="4">
                  <c:v>7023319615.9122086</c:v>
                </c:pt>
                <c:pt idx="5">
                  <c:v>10018589179.140985</c:v>
                </c:pt>
                <c:pt idx="6">
                  <c:v>8876630284.8812008</c:v>
                </c:pt>
                <c:pt idx="7">
                  <c:v>8615751371.6278992</c:v>
                </c:pt>
                <c:pt idx="8">
                  <c:v>5719748643.8584242</c:v>
                </c:pt>
                <c:pt idx="9">
                  <c:v>6274698610.6133928</c:v>
                </c:pt>
                <c:pt idx="10">
                  <c:v>5591363600.1683598</c:v>
                </c:pt>
                <c:pt idx="11">
                  <c:v>5471392716.8178997</c:v>
                </c:pt>
                <c:pt idx="12">
                  <c:v>5777435522.4708757</c:v>
                </c:pt>
                <c:pt idx="13">
                  <c:v>4905476935.9232559</c:v>
                </c:pt>
                <c:pt idx="14">
                  <c:v>4894661180.5426264</c:v>
                </c:pt>
                <c:pt idx="15">
                  <c:v>5111338053.9955568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3-5E41-B0D2-246115A51A76}"/>
            </c:ext>
          </c:extLst>
        </c:ser>
        <c:ser>
          <c:idx val="1"/>
          <c:order val="1"/>
          <c:tx>
            <c:strRef>
              <c:f>'1D-ALL'!$D$120</c:f>
              <c:strCache>
                <c:ptCount val="1"/>
                <c:pt idx="0">
                  <c:v>FFTW_  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'1D-ALL'!$D$121:$D$136</c:f>
              <c:numCache>
                <c:formatCode>0.0.E+00</c:formatCode>
                <c:ptCount val="16"/>
                <c:pt idx="0">
                  <c:v>533333333.33333331</c:v>
                </c:pt>
                <c:pt idx="1">
                  <c:v>3840000000</c:v>
                </c:pt>
                <c:pt idx="2">
                  <c:v>4480000000</c:v>
                </c:pt>
                <c:pt idx="3">
                  <c:v>10240000000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9794782608.695652</c:v>
                </c:pt>
                <c:pt idx="7">
                  <c:v>4468363636.363636</c:v>
                </c:pt>
                <c:pt idx="8">
                  <c:v>5095502392.3444977</c:v>
                </c:pt>
                <c:pt idx="9">
                  <c:v>4081423487.5444841</c:v>
                </c:pt>
                <c:pt idx="10">
                  <c:v>3925878594.2492008</c:v>
                </c:pt>
                <c:pt idx="11">
                  <c:v>3665068157.9867182</c:v>
                </c:pt>
                <c:pt idx="12">
                  <c:v>3520657291.8312531</c:v>
                </c:pt>
                <c:pt idx="13">
                  <c:v>3056874838.0409431</c:v>
                </c:pt>
                <c:pt idx="14">
                  <c:v>1135339867.7912014</c:v>
                </c:pt>
                <c:pt idx="15">
                  <c:v>1004267708.6924874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3-5E41-B0D2-246115A51A76}"/>
            </c:ext>
          </c:extLst>
        </c:ser>
        <c:ser>
          <c:idx val="2"/>
          <c:order val="2"/>
          <c:tx>
            <c:strRef>
              <c:f>'1D-ALL'!$E$120</c:f>
              <c:strCache>
                <c:ptCount val="1"/>
                <c:pt idx="0">
                  <c:v>FFTW_  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'1D-ALL'!$E$121:$E$136</c:f>
              <c:numCache>
                <c:formatCode>0.0.E+00</c:formatCode>
                <c:ptCount val="16"/>
                <c:pt idx="0">
                  <c:v>1600000000</c:v>
                </c:pt>
                <c:pt idx="1">
                  <c:v>1920000000</c:v>
                </c:pt>
                <c:pt idx="2">
                  <c:v>4480000000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8057704918.0327864</c:v>
                </c:pt>
                <c:pt idx="8">
                  <c:v>6960522875.8169947</c:v>
                </c:pt>
                <c:pt idx="9">
                  <c:v>6667906976.7441854</c:v>
                </c:pt>
                <c:pt idx="10">
                  <c:v>5914801444.0433216</c:v>
                </c:pt>
                <c:pt idx="11">
                  <c:v>6107023878.8584738</c:v>
                </c:pt>
                <c:pt idx="12">
                  <c:v>6002758620.6896553</c:v>
                </c:pt>
                <c:pt idx="13">
                  <c:v>5535654622.2430782</c:v>
                </c:pt>
                <c:pt idx="14">
                  <c:v>1991099740.1559064</c:v>
                </c:pt>
                <c:pt idx="15">
                  <c:v>1934856257.150238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3-5E41-B0D2-246115A51A76}"/>
            </c:ext>
          </c:extLst>
        </c:ser>
        <c:ser>
          <c:idx val="3"/>
          <c:order val="3"/>
          <c:tx>
            <c:strRef>
              <c:f>'1D-ALL'!$F$120</c:f>
              <c:strCache>
                <c:ptCount val="1"/>
                <c:pt idx="0">
                  <c:v>FFTW_  PATIENT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'1D-ALL'!$F$121:$F$136</c:f>
              <c:numCache>
                <c:formatCode>0.0.E+00</c:formatCode>
                <c:ptCount val="16"/>
                <c:pt idx="0">
                  <c:v>800000000</c:v>
                </c:pt>
                <c:pt idx="1">
                  <c:v>1920000000</c:v>
                </c:pt>
                <c:pt idx="2">
                  <c:v>8960000000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9102222222.2222233</c:v>
                </c:pt>
                <c:pt idx="8">
                  <c:v>8007218045.1127815</c:v>
                </c:pt>
                <c:pt idx="9">
                  <c:v>7520524590.1639347</c:v>
                </c:pt>
                <c:pt idx="10">
                  <c:v>7380180180.1801796</c:v>
                </c:pt>
                <c:pt idx="11">
                  <c:v>7516673835.1254482</c:v>
                </c:pt>
                <c:pt idx="12">
                  <c:v>7502437710.4377108</c:v>
                </c:pt>
                <c:pt idx="13">
                  <c:v>6436491610.9671259</c:v>
                </c:pt>
                <c:pt idx="14">
                  <c:v>4413980857.8518257</c:v>
                </c:pt>
                <c:pt idx="15">
                  <c:v>4461645817.377244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3-5E41-B0D2-246115A51A76}"/>
            </c:ext>
          </c:extLst>
        </c:ser>
        <c:ser>
          <c:idx val="4"/>
          <c:order val="4"/>
          <c:tx>
            <c:strRef>
              <c:f>'1D-ALL'!$G$120</c:f>
              <c:strCache>
                <c:ptCount val="1"/>
                <c:pt idx="0">
                  <c:v>FFTW_  EXHAUSTIVE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'1D-ALL'!$A$121:$A$136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'1D-ALL'!$G$121:$G$136</c:f>
              <c:numCache>
                <c:formatCode>0.0.E+00</c:formatCode>
                <c:ptCount val="16"/>
                <c:pt idx="0">
                  <c:v>800000000</c:v>
                </c:pt>
                <c:pt idx="1">
                  <c:v>3840000000</c:v>
                </c:pt>
                <c:pt idx="2">
                  <c:v>4480000000</c:v>
                </c:pt>
                <c:pt idx="3">
                  <c:v>5120000000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8664615384.6153831</c:v>
                </c:pt>
                <c:pt idx="7">
                  <c:v>8777142857.1428566</c:v>
                </c:pt>
                <c:pt idx="8">
                  <c:v>8067878787.878787</c:v>
                </c:pt>
                <c:pt idx="9">
                  <c:v>7545263157.8947363</c:v>
                </c:pt>
                <c:pt idx="10">
                  <c:v>7527105666.1562033</c:v>
                </c:pt>
                <c:pt idx="11">
                  <c:v>7522065997.130559</c:v>
                </c:pt>
                <c:pt idx="12">
                  <c:v>7344179301.252471</c:v>
                </c:pt>
                <c:pt idx="13">
                  <c:v>6331980676.3285017</c:v>
                </c:pt>
                <c:pt idx="14">
                  <c:v>4477669798.1750345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3-5E41-B0D2-246115A5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586128"/>
        <c:axId val="1453552000"/>
      </c:barChart>
      <c:catAx>
        <c:axId val="145358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52000"/>
        <c:crossesAt val="1"/>
        <c:auto val="1"/>
        <c:lblAlgn val="ctr"/>
        <c:lblOffset val="100"/>
        <c:noMultiLvlLbl val="0"/>
      </c:catAx>
      <c:valAx>
        <c:axId val="1453552000"/>
        <c:scaling>
          <c:logBase val="10"/>
          <c:orientation val="minMax"/>
          <c:max val="200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3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22343422668515"/>
          <c:y val="0.3117223800546956"/>
          <c:w val="9.8437116232030636E-2"/>
          <c:h val="0.39070688868085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FFT : FFTW plan time Fwd. and Back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02963010624694"/>
          <c:y val="0.12264957264957264"/>
          <c:w val="0.54044927734390713"/>
          <c:h val="0.71049397671444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'3D.fftw'!$B$13:$B$14</c:f>
              <c:strCache>
                <c:ptCount val="2"/>
                <c:pt idx="0">
                  <c:v>plan(F)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'3D.fftw'!$B$15:$B$17</c:f>
              <c:numCache>
                <c:formatCode>0.000000_);[Red]\(0.000000\)</c:formatCode>
                <c:ptCount val="3"/>
                <c:pt idx="0">
                  <c:v>2.2499999999999999E-4</c:v>
                </c:pt>
                <c:pt idx="1">
                  <c:v>2.4600000000000002E-4</c:v>
                </c:pt>
                <c:pt idx="2">
                  <c:v>2.52E-4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2-7C4B-90B5-22CCFD516DB8}"/>
            </c:ext>
          </c:extLst>
        </c:ser>
        <c:ser>
          <c:idx val="1"/>
          <c:order val="1"/>
          <c:tx>
            <c:strRef>
              <c:f>'3D.fftw'!$C$13:$C$14</c:f>
              <c:strCache>
                <c:ptCount val="2"/>
                <c:pt idx="0">
                  <c:v>plan(B)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'3D.fftw'!$C$15:$C$17</c:f>
              <c:numCache>
                <c:formatCode>0.000000_);[Red]\(0.000000\)</c:formatCode>
                <c:ptCount val="3"/>
                <c:pt idx="0">
                  <c:v>2.1100000000000001E-4</c:v>
                </c:pt>
                <c:pt idx="1">
                  <c:v>2.13E-4</c:v>
                </c:pt>
                <c:pt idx="2">
                  <c:v>2.14E-4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2-7C4B-90B5-22CCFD516DB8}"/>
            </c:ext>
          </c:extLst>
        </c:ser>
        <c:ser>
          <c:idx val="2"/>
          <c:order val="2"/>
          <c:tx>
            <c:strRef>
              <c:f>'3D.fftw'!$F$13:$F$14</c:f>
              <c:strCache>
                <c:ptCount val="2"/>
                <c:pt idx="0">
                  <c:v>plan(F)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'3D.fftw'!$F$15:$F$17</c:f>
              <c:numCache>
                <c:formatCode>0.000000_);[Red]\(0.000000\)</c:formatCode>
                <c:ptCount val="3"/>
                <c:pt idx="0">
                  <c:v>8.5529999999999995E-2</c:v>
                </c:pt>
                <c:pt idx="1">
                  <c:v>0.45946799999999999</c:v>
                </c:pt>
                <c:pt idx="2">
                  <c:v>2.7743259999999998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2-7C4B-90B5-22CCFD516DB8}"/>
            </c:ext>
          </c:extLst>
        </c:ser>
        <c:ser>
          <c:idx val="3"/>
          <c:order val="3"/>
          <c:tx>
            <c:strRef>
              <c:f>'3D.fftw'!$G$13:$G$14</c:f>
              <c:strCache>
                <c:ptCount val="2"/>
                <c:pt idx="0">
                  <c:v>plan(B)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'3D.fftw'!$G$15:$G$17</c:f>
              <c:numCache>
                <c:formatCode>0.000000_);[Red]\(0.000000\)</c:formatCode>
                <c:ptCount val="3"/>
                <c:pt idx="0">
                  <c:v>8.2017999999999994E-2</c:v>
                </c:pt>
                <c:pt idx="1">
                  <c:v>0.45963100000000001</c:v>
                </c:pt>
                <c:pt idx="2">
                  <c:v>2.6397539999999999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32-7C4B-90B5-22CCFD516DB8}"/>
            </c:ext>
          </c:extLst>
        </c:ser>
        <c:ser>
          <c:idx val="4"/>
          <c:order val="4"/>
          <c:tx>
            <c:strRef>
              <c:f>'3D.fftw'!$J$13:$J$14</c:f>
              <c:strCache>
                <c:ptCount val="2"/>
                <c:pt idx="0">
                  <c:v>plan(F)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'3D.fftw'!$J$15:$J$17</c:f>
              <c:numCache>
                <c:formatCode>0.000000_);[Red]\(0.000000\)</c:formatCode>
                <c:ptCount val="3"/>
                <c:pt idx="0">
                  <c:v>0.73272899999999996</c:v>
                </c:pt>
                <c:pt idx="1">
                  <c:v>6.9040369999999998</c:v>
                </c:pt>
                <c:pt idx="2">
                  <c:v>84.155708000000004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32-7C4B-90B5-22CCFD516DB8}"/>
            </c:ext>
          </c:extLst>
        </c:ser>
        <c:ser>
          <c:idx val="5"/>
          <c:order val="5"/>
          <c:tx>
            <c:strRef>
              <c:f>'3D.fftw'!$K$13:$K$14</c:f>
              <c:strCache>
                <c:ptCount val="2"/>
                <c:pt idx="0">
                  <c:v>plan(B)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'3D.fftw'!$K$15:$K$17</c:f>
              <c:numCache>
                <c:formatCode>0.000000_);[Red]\(0.000000\)</c:formatCode>
                <c:ptCount val="3"/>
                <c:pt idx="0">
                  <c:v>0.71950899999999995</c:v>
                </c:pt>
                <c:pt idx="1">
                  <c:v>6.8810310000000001</c:v>
                </c:pt>
                <c:pt idx="2">
                  <c:v>81.118294000000006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32-7C4B-90B5-22CCFD516DB8}"/>
            </c:ext>
          </c:extLst>
        </c:ser>
        <c:ser>
          <c:idx val="6"/>
          <c:order val="6"/>
          <c:tx>
            <c:strRef>
              <c:f>'3D.fftw'!$N$13:$N$14</c:f>
              <c:strCache>
                <c:ptCount val="2"/>
                <c:pt idx="0">
                  <c:v>plan(F)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'3D.fftw'!$N$15:$N$17</c:f>
              <c:numCache>
                <c:formatCode>0.000000_);[Red]\(0.000000\)</c:formatCode>
                <c:ptCount val="3"/>
                <c:pt idx="0">
                  <c:v>6.1884290000000002</c:v>
                </c:pt>
                <c:pt idx="1">
                  <c:v>32.127696999999998</c:v>
                </c:pt>
                <c:pt idx="2">
                  <c:v>336.13348400000001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32-7C4B-90B5-22CCFD516DB8}"/>
            </c:ext>
          </c:extLst>
        </c:ser>
        <c:ser>
          <c:idx val="7"/>
          <c:order val="7"/>
          <c:tx>
            <c:strRef>
              <c:f>'3D.fftw'!$O$13:$O$14</c:f>
              <c:strCache>
                <c:ptCount val="2"/>
                <c:pt idx="0">
                  <c:v>plan(B)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'3D.fftw'!$O$15:$O$17</c:f>
              <c:numCache>
                <c:formatCode>0.000000_);[Red]\(0.000000\)</c:formatCode>
                <c:ptCount val="3"/>
                <c:pt idx="0">
                  <c:v>6.191408</c:v>
                </c:pt>
                <c:pt idx="1">
                  <c:v>31.932039</c:v>
                </c:pt>
                <c:pt idx="2">
                  <c:v>345.40158100000002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32-7C4B-90B5-22CCFD51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674767"/>
        <c:axId val="1720240015"/>
      </c:barChart>
      <c:catAx>
        <c:axId val="17216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240015"/>
        <c:crossesAt val="1.0000000000000003E-4"/>
        <c:auto val="1"/>
        <c:lblAlgn val="ctr"/>
        <c:lblOffset val="100"/>
        <c:noMultiLvlLbl val="0"/>
      </c:catAx>
      <c:valAx>
        <c:axId val="172024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6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52180836945944"/>
          <c:y val="9.3503376180541539E-2"/>
          <c:w val="0.27322078611470807"/>
          <c:h val="0.84577113758216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3D FFT : FFTW transformation time Fwd. and Back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'3D.fftw'!$D$13:$D$14</c:f>
              <c:strCache>
                <c:ptCount val="2"/>
                <c:pt idx="0">
                  <c:v>trans(F)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'3D.fftw'!$D$15:$D$17</c:f>
              <c:numCache>
                <c:formatCode>0.000000_);[Red]\(0.000000\)</c:formatCode>
                <c:ptCount val="3"/>
                <c:pt idx="0">
                  <c:v>5.5099999999999995E-4</c:v>
                </c:pt>
                <c:pt idx="1">
                  <c:v>5.6779999999999999E-3</c:v>
                </c:pt>
                <c:pt idx="2">
                  <c:v>0.10792300000000001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1D43-AB9A-1FF24D986986}"/>
            </c:ext>
          </c:extLst>
        </c:ser>
        <c:ser>
          <c:idx val="1"/>
          <c:order val="1"/>
          <c:tx>
            <c:strRef>
              <c:f>'3D.fftw'!$E$13:$E$14</c:f>
              <c:strCache>
                <c:ptCount val="2"/>
                <c:pt idx="0">
                  <c:v>trans(B)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'3D.fftw'!$E$15:$E$17</c:f>
              <c:numCache>
                <c:formatCode>0.000000_);[Red]\(0.000000\)</c:formatCode>
                <c:ptCount val="3"/>
                <c:pt idx="0">
                  <c:v>5.2999999999999998E-4</c:v>
                </c:pt>
                <c:pt idx="1">
                  <c:v>5.5669999999999999E-3</c:v>
                </c:pt>
                <c:pt idx="2">
                  <c:v>0.11766699999999999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5-1D43-AB9A-1FF24D986986}"/>
            </c:ext>
          </c:extLst>
        </c:ser>
        <c:ser>
          <c:idx val="2"/>
          <c:order val="2"/>
          <c:tx>
            <c:strRef>
              <c:f>'3D.fftw'!$H$13:$H$14</c:f>
              <c:strCache>
                <c:ptCount val="2"/>
                <c:pt idx="0">
                  <c:v>trans(F)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'3D.fftw'!$H$15:$H$17</c:f>
              <c:numCache>
                <c:formatCode>0.000000_);[Red]\(0.000000\)</c:formatCode>
                <c:ptCount val="3"/>
                <c:pt idx="0">
                  <c:v>4.2200000000000001E-4</c:v>
                </c:pt>
                <c:pt idx="1">
                  <c:v>5.0759999999999998E-3</c:v>
                </c:pt>
                <c:pt idx="2">
                  <c:v>6.7822999999999994E-2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55-1D43-AB9A-1FF24D986986}"/>
            </c:ext>
          </c:extLst>
        </c:ser>
        <c:ser>
          <c:idx val="3"/>
          <c:order val="3"/>
          <c:tx>
            <c:strRef>
              <c:f>'3D.fftw'!$I$13:$I$14</c:f>
              <c:strCache>
                <c:ptCount val="2"/>
                <c:pt idx="0">
                  <c:v>trans(B)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'3D.fftw'!$I$15:$I$17</c:f>
              <c:numCache>
                <c:formatCode>0.000000_);[Red]\(0.000000\)</c:formatCode>
                <c:ptCount val="3"/>
                <c:pt idx="0">
                  <c:v>4.1599999999999997E-4</c:v>
                </c:pt>
                <c:pt idx="1">
                  <c:v>5.0299999999999997E-3</c:v>
                </c:pt>
                <c:pt idx="2">
                  <c:v>6.8117999999999998E-2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55-1D43-AB9A-1FF24D986986}"/>
            </c:ext>
          </c:extLst>
        </c:ser>
        <c:ser>
          <c:idx val="4"/>
          <c:order val="4"/>
          <c:tx>
            <c:strRef>
              <c:f>'3D.fftw'!$L$13:$L$14</c:f>
              <c:strCache>
                <c:ptCount val="2"/>
                <c:pt idx="0">
                  <c:v>trans(F)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'3D.fftw'!$L$15:$L$17</c:f>
              <c:numCache>
                <c:formatCode>0.000000_);[Red]\(0.000000\)</c:formatCode>
                <c:ptCount val="3"/>
                <c:pt idx="0">
                  <c:v>4.17E-4</c:v>
                </c:pt>
                <c:pt idx="1">
                  <c:v>4.5649999999999996E-3</c:v>
                </c:pt>
                <c:pt idx="2">
                  <c:v>4.7924000000000001E-2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55-1D43-AB9A-1FF24D986986}"/>
            </c:ext>
          </c:extLst>
        </c:ser>
        <c:ser>
          <c:idx val="5"/>
          <c:order val="5"/>
          <c:tx>
            <c:strRef>
              <c:f>'3D.fftw'!$M$13:$M$14</c:f>
              <c:strCache>
                <c:ptCount val="2"/>
                <c:pt idx="0">
                  <c:v>trans(B)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'3D.fftw'!$M$15:$M$17</c:f>
              <c:numCache>
                <c:formatCode>0.000000_);[Red]\(0.000000\)</c:formatCode>
                <c:ptCount val="3"/>
                <c:pt idx="0">
                  <c:v>4.08E-4</c:v>
                </c:pt>
                <c:pt idx="1">
                  <c:v>4.5640000000000003E-3</c:v>
                </c:pt>
                <c:pt idx="2">
                  <c:v>4.7121000000000003E-2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55-1D43-AB9A-1FF24D986986}"/>
            </c:ext>
          </c:extLst>
        </c:ser>
        <c:ser>
          <c:idx val="6"/>
          <c:order val="6"/>
          <c:tx>
            <c:strRef>
              <c:f>'3D.fftw'!$P$13:$P$14</c:f>
              <c:strCache>
                <c:ptCount val="2"/>
                <c:pt idx="0">
                  <c:v>trans(F)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'3D.fftw'!$P$15:$P$17</c:f>
              <c:numCache>
                <c:formatCode>0.000000_);[Red]\(0.000000\)</c:formatCode>
                <c:ptCount val="3"/>
                <c:pt idx="0">
                  <c:v>4.2099999999999999E-4</c:v>
                </c:pt>
                <c:pt idx="1">
                  <c:v>4.5919999999999997E-3</c:v>
                </c:pt>
                <c:pt idx="2">
                  <c:v>4.8916000000000001E-2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55-1D43-AB9A-1FF24D986986}"/>
            </c:ext>
          </c:extLst>
        </c:ser>
        <c:ser>
          <c:idx val="7"/>
          <c:order val="7"/>
          <c:tx>
            <c:strRef>
              <c:f>'3D.fftw'!$Q$13:$Q$14</c:f>
              <c:strCache>
                <c:ptCount val="2"/>
                <c:pt idx="0">
                  <c:v>trans(B)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'3D.fftw'!$A$15:$A$17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'3D.fftw'!$Q$15:$Q$17</c:f>
              <c:numCache>
                <c:formatCode>0.000000_);[Red]\(0.000000\)</c:formatCode>
                <c:ptCount val="3"/>
                <c:pt idx="0">
                  <c:v>4.1199999999999999E-4</c:v>
                </c:pt>
                <c:pt idx="1">
                  <c:v>4.522E-3</c:v>
                </c:pt>
                <c:pt idx="2">
                  <c:v>4.8091000000000002E-2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55-1D43-AB9A-1FF24D98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674767"/>
        <c:axId val="1720240015"/>
      </c:barChart>
      <c:catAx>
        <c:axId val="17216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240015"/>
        <c:crossesAt val="1.0000000000000003E-4"/>
        <c:auto val="1"/>
        <c:lblAlgn val="ctr"/>
        <c:lblOffset val="100"/>
        <c:noMultiLvlLbl val="0"/>
      </c:catAx>
      <c:valAx>
        <c:axId val="172024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6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1D FFTW  time for </a:t>
            </a:r>
            <a:r>
              <a:rPr lang="en-US"/>
              <a:t>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91273909036525"/>
          <c:y val="0.12514534883720929"/>
          <c:w val="0.62027437792041906"/>
          <c:h val="0.63164896539095405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table.1D.fftw!$E$25:$E$26</c:f>
              <c:strCache>
                <c:ptCount val="2"/>
                <c:pt idx="0">
                  <c:v>ESTIMATE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table.1D.fftw!$E$27:$E$42</c:f>
              <c:numCache>
                <c:formatCode>0.000000_);[Red]\(0.000000\)</c:formatCode>
                <c:ptCount val="16"/>
                <c:pt idx="0">
                  <c:v>3.0000000000000001E-6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1.1E-5</c:v>
                </c:pt>
                <c:pt idx="6">
                  <c:v>2.3E-5</c:v>
                </c:pt>
                <c:pt idx="7">
                  <c:v>1.1E-4</c:v>
                </c:pt>
                <c:pt idx="8">
                  <c:v>2.0899999999999998E-4</c:v>
                </c:pt>
                <c:pt idx="9">
                  <c:v>5.62E-4</c:v>
                </c:pt>
                <c:pt idx="10">
                  <c:v>1.2520000000000001E-3</c:v>
                </c:pt>
                <c:pt idx="11">
                  <c:v>2.8609999999999998E-3</c:v>
                </c:pt>
                <c:pt idx="12">
                  <c:v>6.3289999999999996E-3</c:v>
                </c:pt>
                <c:pt idx="13">
                  <c:v>1.5436E-2</c:v>
                </c:pt>
                <c:pt idx="14">
                  <c:v>8.7739999999999999E-2</c:v>
                </c:pt>
                <c:pt idx="15">
                  <c:v>0.20882400000000001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9-2348-997F-882AC707A460}"/>
            </c:ext>
          </c:extLst>
        </c:ser>
        <c:ser>
          <c:idx val="1"/>
          <c:order val="1"/>
          <c:tx>
            <c:strRef>
              <c:f>table.1D.fftw!$H$25:$H$26</c:f>
              <c:strCache>
                <c:ptCount val="2"/>
                <c:pt idx="0">
                  <c:v>MEASURE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table.1D.fftw!$H$27:$H$42</c:f>
              <c:numCache>
                <c:formatCode>0.000000_);[Red]\(0.000000\)</c:formatCode>
                <c:ptCount val="16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9.0000000000000002E-6</c:v>
                </c:pt>
                <c:pt idx="6">
                  <c:v>2.3E-5</c:v>
                </c:pt>
                <c:pt idx="7">
                  <c:v>6.1000000000000005E-5</c:v>
                </c:pt>
                <c:pt idx="8">
                  <c:v>1.5299999999999998E-4</c:v>
                </c:pt>
                <c:pt idx="9">
                  <c:v>3.4400000000000001E-4</c:v>
                </c:pt>
                <c:pt idx="10">
                  <c:v>8.3099999999999992E-4</c:v>
                </c:pt>
                <c:pt idx="11">
                  <c:v>1.717E-3</c:v>
                </c:pt>
                <c:pt idx="12">
                  <c:v>3.712E-3</c:v>
                </c:pt>
                <c:pt idx="13">
                  <c:v>8.5240000000000003E-3</c:v>
                </c:pt>
                <c:pt idx="14">
                  <c:v>5.0029999999999998E-2</c:v>
                </c:pt>
                <c:pt idx="15">
                  <c:v>0.108388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9-2348-997F-882AC707A460}"/>
            </c:ext>
          </c:extLst>
        </c:ser>
        <c:ser>
          <c:idx val="2"/>
          <c:order val="2"/>
          <c:tx>
            <c:strRef>
              <c:f>table.1D.fftw!$K$25:$K$26</c:f>
              <c:strCache>
                <c:ptCount val="2"/>
                <c:pt idx="0">
                  <c:v>PATIENT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table.1D.fftw!$K$27:$K$42</c:f>
              <c:numCache>
                <c:formatCode>0.000000_);[Red]\(0.000000\)</c:formatCode>
                <c:ptCount val="16"/>
                <c:pt idx="0">
                  <c:v>1.9999999999999999E-6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9.0000000000000002E-6</c:v>
                </c:pt>
                <c:pt idx="6">
                  <c:v>2.3E-5</c:v>
                </c:pt>
                <c:pt idx="7">
                  <c:v>5.3999999999999998E-5</c:v>
                </c:pt>
                <c:pt idx="8">
                  <c:v>1.3300000000000001E-4</c:v>
                </c:pt>
                <c:pt idx="9">
                  <c:v>3.0499999999999999E-4</c:v>
                </c:pt>
                <c:pt idx="10">
                  <c:v>6.6600000000000003E-4</c:v>
                </c:pt>
                <c:pt idx="11">
                  <c:v>1.395E-3</c:v>
                </c:pt>
                <c:pt idx="12">
                  <c:v>2.97E-3</c:v>
                </c:pt>
                <c:pt idx="13">
                  <c:v>7.3309999999999998E-3</c:v>
                </c:pt>
                <c:pt idx="14">
                  <c:v>2.2567999999999998E-2</c:v>
                </c:pt>
                <c:pt idx="15">
                  <c:v>4.7004000000000004E-2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9-2348-997F-882AC707A460}"/>
            </c:ext>
          </c:extLst>
        </c:ser>
        <c:ser>
          <c:idx val="3"/>
          <c:order val="3"/>
          <c:tx>
            <c:strRef>
              <c:f>table.1D.fftw!$N$25:$N$26</c:f>
              <c:strCache>
                <c:ptCount val="2"/>
                <c:pt idx="0">
                  <c:v>EXHAUSTIVE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table.1D.fftw!$N$27:$N$42</c:f>
              <c:numCache>
                <c:formatCode>0.000000_);[Red]\(0.000000\)</c:formatCode>
                <c:ptCount val="16"/>
                <c:pt idx="0">
                  <c:v>1.9999999999999999E-6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1.1E-5</c:v>
                </c:pt>
                <c:pt idx="6">
                  <c:v>2.6000000000000002E-5</c:v>
                </c:pt>
                <c:pt idx="7">
                  <c:v>5.5999999999999999E-5</c:v>
                </c:pt>
                <c:pt idx="8">
                  <c:v>1.3200000000000001E-4</c:v>
                </c:pt>
                <c:pt idx="9">
                  <c:v>3.0400000000000002E-4</c:v>
                </c:pt>
                <c:pt idx="10">
                  <c:v>6.5299999999999993E-4</c:v>
                </c:pt>
                <c:pt idx="11">
                  <c:v>1.3940000000000001E-3</c:v>
                </c:pt>
                <c:pt idx="12">
                  <c:v>3.0340000000000002E-3</c:v>
                </c:pt>
                <c:pt idx="13">
                  <c:v>7.4520000000000003E-3</c:v>
                </c:pt>
                <c:pt idx="14">
                  <c:v>2.2246999999999999E-2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9-2348-997F-882AC707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84991"/>
        <c:axId val="904361215"/>
      </c:lineChart>
      <c:catAx>
        <c:axId val="9062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4361215"/>
        <c:crossesAt val="1.0000000000000004E-6"/>
        <c:auto val="1"/>
        <c:lblAlgn val="ctr"/>
        <c:lblOffset val="100"/>
        <c:noMultiLvlLbl val="0"/>
      </c:catAx>
      <c:valAx>
        <c:axId val="904361215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2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71944574689966"/>
          <c:y val="0.29335629921259843"/>
          <c:w val="0.2202271661627512"/>
          <c:h val="0.41184856253433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- complex 3D FFT : FFTW plan time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3817890215105"/>
          <c:y val="0.12126760563380282"/>
          <c:w val="0.57872274921622524"/>
          <c:h val="0.71375601641344133"/>
        </c:manualLayout>
      </c:layout>
      <c:lineChart>
        <c:grouping val="standard"/>
        <c:varyColors val="0"/>
        <c:ser>
          <c:idx val="0"/>
          <c:order val="0"/>
          <c:tx>
            <c:strRef>
              <c:f>'3D.fftw'!$B$23:$B$24</c:f>
              <c:strCache>
                <c:ptCount val="2"/>
                <c:pt idx="0">
                  <c:v>plan(F+B)</c:v>
                </c:pt>
                <c:pt idx="1">
                  <c:v>FFTW_ESTIMATE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'3D.fftw'!$B$25:$B$30</c:f>
              <c:numCache>
                <c:formatCode>0.000000_);[Red]\(0.000000\)</c:formatCode>
                <c:ptCount val="6"/>
                <c:pt idx="0">
                  <c:v>4.3599999999999997E-4</c:v>
                </c:pt>
                <c:pt idx="1">
                  <c:v>4.5899999999999999E-4</c:v>
                </c:pt>
                <c:pt idx="2">
                  <c:v>4.66E-4</c:v>
                </c:pt>
                <c:pt idx="3">
                  <c:v>4.6879999999999995E-3</c:v>
                </c:pt>
                <c:pt idx="4">
                  <c:v>4.5900000000000003E-3</c:v>
                </c:pt>
                <c:pt idx="5">
                  <c:v>4.8540000000000007E-3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A-0344-9B82-5C9EE38089DB}"/>
            </c:ext>
          </c:extLst>
        </c:ser>
        <c:ser>
          <c:idx val="1"/>
          <c:order val="1"/>
          <c:tx>
            <c:strRef>
              <c:f>'3D.fftw'!$C$23:$C$24</c:f>
              <c:strCache>
                <c:ptCount val="2"/>
                <c:pt idx="0">
                  <c:v>plan(F+B)</c:v>
                </c:pt>
                <c:pt idx="1">
                  <c:v>FFTW_MEASURE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'3D.fftw'!$C$25:$C$30</c:f>
              <c:numCache>
                <c:formatCode>0.000000_);[Red]\(0.000000\)</c:formatCode>
                <c:ptCount val="6"/>
                <c:pt idx="0">
                  <c:v>0.16754799999999997</c:v>
                </c:pt>
                <c:pt idx="1">
                  <c:v>0.919099</c:v>
                </c:pt>
                <c:pt idx="2">
                  <c:v>5.4140800000000002</c:v>
                </c:pt>
                <c:pt idx="3">
                  <c:v>25.806708</c:v>
                </c:pt>
                <c:pt idx="4">
                  <c:v>116.67241300000001</c:v>
                </c:pt>
                <c:pt idx="5">
                  <c:v>473.09548999999998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A-0344-9B82-5C9EE38089DB}"/>
            </c:ext>
          </c:extLst>
        </c:ser>
        <c:ser>
          <c:idx val="2"/>
          <c:order val="2"/>
          <c:tx>
            <c:strRef>
              <c:f>'3D.fftw'!$D$23:$D$24</c:f>
              <c:strCache>
                <c:ptCount val="2"/>
                <c:pt idx="0">
                  <c:v>plan(F+B)</c:v>
                </c:pt>
                <c:pt idx="1">
                  <c:v>FFTW_PATIENT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'3D.fftw'!$D$25:$D$30</c:f>
              <c:numCache>
                <c:formatCode>0.000000_);[Red]\(0.000000\)</c:formatCode>
                <c:ptCount val="6"/>
                <c:pt idx="0">
                  <c:v>1.4522379999999999</c:v>
                </c:pt>
                <c:pt idx="1">
                  <c:v>13.785067999999999</c:v>
                </c:pt>
                <c:pt idx="2">
                  <c:v>165.274002</c:v>
                </c:pt>
                <c:pt idx="3">
                  <c:v>1067.728576</c:v>
                </c:pt>
                <c:pt idx="4">
                  <c:v>5033.8342300000004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A-0344-9B82-5C9EE38089DB}"/>
            </c:ext>
          </c:extLst>
        </c:ser>
        <c:ser>
          <c:idx val="3"/>
          <c:order val="3"/>
          <c:tx>
            <c:strRef>
              <c:f>'3D.fftw'!$E$23:$E$24</c:f>
              <c:strCache>
                <c:ptCount val="2"/>
                <c:pt idx="0">
                  <c:v>plan(F+B)</c:v>
                </c:pt>
                <c:pt idx="1">
                  <c:v>FFTW_EXHAUSTIVE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'3D.fftw'!$E$25:$E$30</c:f>
              <c:numCache>
                <c:formatCode>0.000000_);[Red]\(0.000000\)</c:formatCode>
                <c:ptCount val="6"/>
                <c:pt idx="0">
                  <c:v>12.379837</c:v>
                </c:pt>
                <c:pt idx="1">
                  <c:v>64.059736000000001</c:v>
                </c:pt>
                <c:pt idx="2">
                  <c:v>681.53506500000003</c:v>
                </c:pt>
                <c:pt idx="3">
                  <c:v>3873.2320599999998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A-0344-9B82-5C9EE380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23983"/>
        <c:axId val="1682939135"/>
      </c:lineChart>
      <c:catAx>
        <c:axId val="21164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2939135"/>
        <c:crossesAt val="1.0000000000000003E-4"/>
        <c:auto val="1"/>
        <c:lblAlgn val="ctr"/>
        <c:lblOffset val="100"/>
        <c:noMultiLvlLbl val="0"/>
      </c:catAx>
      <c:valAx>
        <c:axId val="1682939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4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0996300743877"/>
          <c:y val="0.26077919485416434"/>
          <c:w val="0.28778996965002018"/>
          <c:h val="0.448878340911611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- complex 3D FFT : FFTW transformation time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3817890215105"/>
          <c:y val="0.12126760563380282"/>
          <c:w val="0.57872274921622524"/>
          <c:h val="0.71375601641344133"/>
        </c:manualLayout>
      </c:layout>
      <c:lineChart>
        <c:grouping val="standard"/>
        <c:varyColors val="0"/>
        <c:ser>
          <c:idx val="0"/>
          <c:order val="0"/>
          <c:tx>
            <c:strRef>
              <c:f>'3D.fftw'!$F$23:$F$24</c:f>
              <c:strCache>
                <c:ptCount val="2"/>
                <c:pt idx="0">
                  <c:v>trans(F+B)</c:v>
                </c:pt>
                <c:pt idx="1">
                  <c:v>FFTW_ESTIMATE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'3D.fftw'!$F$25:$F$30</c:f>
              <c:numCache>
                <c:formatCode>0.000000_);[Red]\(0.000000\)</c:formatCode>
                <c:ptCount val="6"/>
                <c:pt idx="0">
                  <c:v>1.0809999999999999E-3</c:v>
                </c:pt>
                <c:pt idx="1">
                  <c:v>1.1245E-2</c:v>
                </c:pt>
                <c:pt idx="2">
                  <c:v>0.22559000000000001</c:v>
                </c:pt>
                <c:pt idx="3">
                  <c:v>16.566557</c:v>
                </c:pt>
                <c:pt idx="4">
                  <c:v>165.943443</c:v>
                </c:pt>
                <c:pt idx="5">
                  <c:v>1328.254944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D-DE4D-89E6-D36E00F041E8}"/>
            </c:ext>
          </c:extLst>
        </c:ser>
        <c:ser>
          <c:idx val="1"/>
          <c:order val="1"/>
          <c:tx>
            <c:strRef>
              <c:f>'3D.fftw'!$G$23:$G$24</c:f>
              <c:strCache>
                <c:ptCount val="2"/>
                <c:pt idx="0">
                  <c:v>trans(F+B)</c:v>
                </c:pt>
                <c:pt idx="1">
                  <c:v>FFTW_MEASURE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'3D.fftw'!$G$25:$G$30</c:f>
              <c:numCache>
                <c:formatCode>0.000000_);[Red]\(0.000000\)</c:formatCode>
                <c:ptCount val="6"/>
                <c:pt idx="0">
                  <c:v>8.3799999999999999E-4</c:v>
                </c:pt>
                <c:pt idx="1">
                  <c:v>1.0106E-2</c:v>
                </c:pt>
                <c:pt idx="2">
                  <c:v>0.13594099999999998</c:v>
                </c:pt>
                <c:pt idx="3">
                  <c:v>1.189832</c:v>
                </c:pt>
                <c:pt idx="4">
                  <c:v>10.596561000000001</c:v>
                </c:pt>
                <c:pt idx="5">
                  <c:v>64.622343000000001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D-DE4D-89E6-D36E00F041E8}"/>
            </c:ext>
          </c:extLst>
        </c:ser>
        <c:ser>
          <c:idx val="2"/>
          <c:order val="2"/>
          <c:tx>
            <c:strRef>
              <c:f>'3D.fftw'!$H$23:$H$24</c:f>
              <c:strCache>
                <c:ptCount val="2"/>
                <c:pt idx="0">
                  <c:v>trans(F+B)</c:v>
                </c:pt>
                <c:pt idx="1">
                  <c:v>FFTW_PATIENT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'3D.fftw'!$H$25:$H$30</c:f>
              <c:numCache>
                <c:formatCode>0.000000_);[Red]\(0.000000\)</c:formatCode>
                <c:ptCount val="6"/>
                <c:pt idx="0">
                  <c:v>8.25E-4</c:v>
                </c:pt>
                <c:pt idx="1">
                  <c:v>9.129E-3</c:v>
                </c:pt>
                <c:pt idx="2">
                  <c:v>9.5045000000000004E-2</c:v>
                </c:pt>
                <c:pt idx="3">
                  <c:v>0.94522399999999995</c:v>
                </c:pt>
                <c:pt idx="4">
                  <c:v>8.652705000000001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D-DE4D-89E6-D36E00F041E8}"/>
            </c:ext>
          </c:extLst>
        </c:ser>
        <c:ser>
          <c:idx val="3"/>
          <c:order val="3"/>
          <c:tx>
            <c:strRef>
              <c:f>'3D.fftw'!$I$23:$I$24</c:f>
              <c:strCache>
                <c:ptCount val="2"/>
                <c:pt idx="0">
                  <c:v>trans(F+B)</c:v>
                </c:pt>
                <c:pt idx="1">
                  <c:v>FFTW_EXHAUSTIVE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'3D.fftw'!$A$25:$A$30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'3D.fftw'!$I$25:$I$30</c:f>
              <c:numCache>
                <c:formatCode>0.000000_);[Red]\(0.000000\)</c:formatCode>
                <c:ptCount val="6"/>
                <c:pt idx="0">
                  <c:v>8.3299999999999997E-4</c:v>
                </c:pt>
                <c:pt idx="1">
                  <c:v>9.1140000000000006E-3</c:v>
                </c:pt>
                <c:pt idx="2">
                  <c:v>9.700700000000001E-2</c:v>
                </c:pt>
                <c:pt idx="3">
                  <c:v>0.94938100000000003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D-DE4D-89E6-D36E00F0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23983"/>
        <c:axId val="1682939135"/>
      </c:lineChart>
      <c:catAx>
        <c:axId val="21164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2939135"/>
        <c:crossesAt val="1.0000000000000003E-4"/>
        <c:auto val="1"/>
        <c:lblAlgn val="ctr"/>
        <c:lblOffset val="100"/>
        <c:noMultiLvlLbl val="0"/>
      </c:catAx>
      <c:valAx>
        <c:axId val="1682939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4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0996300743877"/>
          <c:y val="0.26077919485416434"/>
          <c:w val="0.28779003699256117"/>
          <c:h val="0.448878340911611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altLang="ja-JP" sz="1800" b="0" i="0" baseline="0">
                <a:effectLst/>
              </a:rPr>
              <a:t>Fugaku - complex 3D FFT : </a:t>
            </a:r>
            <a:r>
              <a:rPr lang="en-US" altLang="ja-JP" sz="1680" b="0" i="0" u="none" strike="noStrike" baseline="0">
                <a:effectLst/>
              </a:rPr>
              <a:t>SSL2FFT</a:t>
            </a:r>
            <a:r>
              <a:rPr lang="en-US" altLang="ja-JP" sz="1680" b="0" i="0" u="none" strike="noStrike" baseline="0"/>
              <a:t> </a:t>
            </a:r>
            <a:r>
              <a:rPr lang="en-US" altLang="ja-JP" sz="1800" b="0" i="0" baseline="0">
                <a:effectLst/>
              </a:rPr>
              <a:t> total time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altLang="ja-JP" sz="1800" b="0" i="0" baseline="0">
                <a:effectLst/>
              </a:rPr>
              <a:t>(including  initialization 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506965475469413"/>
          <c:y val="0.18678359727505972"/>
          <c:w val="0.63601335159192063"/>
          <c:h val="0.64870344156418647"/>
        </c:manualLayout>
      </c:layout>
      <c:lineChart>
        <c:grouping val="standard"/>
        <c:varyColors val="0"/>
        <c:ser>
          <c:idx val="0"/>
          <c:order val="0"/>
          <c:tx>
            <c:strRef>
              <c:f>table.3D.ssl!$E$3:$E$4</c:f>
              <c:strCache>
                <c:ptCount val="2"/>
                <c:pt idx="0">
                  <c:v>SSL2FFT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table.3D.ssl!$A$5:$A$10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table.3D.ssl!$E$5:$E$10</c:f>
              <c:numCache>
                <c:formatCode>General</c:formatCode>
                <c:ptCount val="6"/>
                <c:pt idx="0">
                  <c:v>3.7660000000000003E-3</c:v>
                </c:pt>
                <c:pt idx="1">
                  <c:v>1.5554000000000002E-2</c:v>
                </c:pt>
                <c:pt idx="2">
                  <c:v>0.130188</c:v>
                </c:pt>
                <c:pt idx="3">
                  <c:v>1.215997</c:v>
                </c:pt>
                <c:pt idx="4">
                  <c:v>8.2958239999999996</c:v>
                </c:pt>
                <c:pt idx="5">
                  <c:v>61.198943999999997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C-C94A-BCC8-124C56C9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07071"/>
        <c:axId val="1308176479"/>
      </c:lineChart>
      <c:catAx>
        <c:axId val="13082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176479"/>
        <c:crossesAt val="1.0000000000000003E-4"/>
        <c:auto val="1"/>
        <c:lblAlgn val="ctr"/>
        <c:lblOffset val="100"/>
        <c:noMultiLvlLbl val="0"/>
      </c:catAx>
      <c:valAx>
        <c:axId val="1308176479"/>
        <c:scaling>
          <c:logBase val="10"/>
          <c:orientation val="minMax"/>
          <c:max val="10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2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25282437521392"/>
          <c:y val="0.4438637972219765"/>
          <c:w val="0.20916954507505689"/>
          <c:h val="0.2301094842077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Fugaku 3D FFT SSL vs FFTW total time of setup&amp;trans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25646794150731"/>
          <c:y val="0.13017543859649122"/>
          <c:w val="0.64990560301583911"/>
          <c:h val="0.698577151540268"/>
        </c:manualLayout>
      </c:layout>
      <c:lineChart>
        <c:grouping val="standard"/>
        <c:varyColors val="0"/>
        <c:ser>
          <c:idx val="0"/>
          <c:order val="0"/>
          <c:tx>
            <c:strRef>
              <c:f>'3D-ALL'!$C$4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'3D-ALL'!$A$5:$A$10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'3D-ALL'!$C$5:$C$10</c:f>
              <c:numCache>
                <c:formatCode>0.00000_);[Red]\(0.00000\)</c:formatCode>
                <c:ptCount val="6"/>
                <c:pt idx="0">
                  <c:v>3.7660000000000003E-3</c:v>
                </c:pt>
                <c:pt idx="1">
                  <c:v>1.5554000000000002E-2</c:v>
                </c:pt>
                <c:pt idx="2">
                  <c:v>0.130188</c:v>
                </c:pt>
                <c:pt idx="3">
                  <c:v>1.215997</c:v>
                </c:pt>
                <c:pt idx="4">
                  <c:v>8.2958239999999996</c:v>
                </c:pt>
                <c:pt idx="5">
                  <c:v>61.198943999999997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8F4A-AA64-87471C3B1384}"/>
            </c:ext>
          </c:extLst>
        </c:ser>
        <c:ser>
          <c:idx val="1"/>
          <c:order val="1"/>
          <c:tx>
            <c:strRef>
              <c:f>'3D-ALL'!$D$4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'3D-ALL'!$A$5:$A$10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'3D-ALL'!$D$5:$D$10</c:f>
              <c:numCache>
                <c:formatCode>0.00000_);[Red]\(0.00000\)</c:formatCode>
                <c:ptCount val="6"/>
                <c:pt idx="0">
                  <c:v>1.5169999999999999E-3</c:v>
                </c:pt>
                <c:pt idx="1">
                  <c:v>1.1703999999999999E-2</c:v>
                </c:pt>
                <c:pt idx="2">
                  <c:v>0.22605600000000001</c:v>
                </c:pt>
                <c:pt idx="3">
                  <c:v>16.571245000000001</c:v>
                </c:pt>
                <c:pt idx="4">
                  <c:v>165.94803300000001</c:v>
                </c:pt>
                <c:pt idx="5">
                  <c:v>1328.259798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8F4A-AA64-87471C3B1384}"/>
            </c:ext>
          </c:extLst>
        </c:ser>
        <c:ser>
          <c:idx val="2"/>
          <c:order val="2"/>
          <c:tx>
            <c:strRef>
              <c:f>'3D-ALL'!$E$4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'3D-ALL'!$A$5:$A$10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'3D-ALL'!$E$5:$E$10</c:f>
              <c:numCache>
                <c:formatCode>0.00000_);[Red]\(0.00000\)</c:formatCode>
                <c:ptCount val="6"/>
                <c:pt idx="0">
                  <c:v>0.16838599999999998</c:v>
                </c:pt>
                <c:pt idx="1">
                  <c:v>0.92920499999999995</c:v>
                </c:pt>
                <c:pt idx="2">
                  <c:v>5.5500210000000001</c:v>
                </c:pt>
                <c:pt idx="3">
                  <c:v>26.99654</c:v>
                </c:pt>
                <c:pt idx="4">
                  <c:v>127.26897400000001</c:v>
                </c:pt>
                <c:pt idx="5">
                  <c:v>537.71783299999993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8F4A-AA64-87471C3B1384}"/>
            </c:ext>
          </c:extLst>
        </c:ser>
        <c:ser>
          <c:idx val="3"/>
          <c:order val="3"/>
          <c:tx>
            <c:strRef>
              <c:f>'3D-ALL'!$F$4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'3D-ALL'!$A$5:$A$10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'3D-ALL'!$F$5:$F$10</c:f>
              <c:numCache>
                <c:formatCode>0.00000_);[Red]\(0.00000\)</c:formatCode>
                <c:ptCount val="6"/>
                <c:pt idx="0">
                  <c:v>1.453063</c:v>
                </c:pt>
                <c:pt idx="1">
                  <c:v>13.794196999999999</c:v>
                </c:pt>
                <c:pt idx="2">
                  <c:v>165.36904699999999</c:v>
                </c:pt>
                <c:pt idx="3">
                  <c:v>1068.6738</c:v>
                </c:pt>
                <c:pt idx="4">
                  <c:v>5042.4869350000008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9-4C46-80F7-5C1377775F0E}"/>
            </c:ext>
          </c:extLst>
        </c:ser>
        <c:ser>
          <c:idx val="4"/>
          <c:order val="4"/>
          <c:tx>
            <c:strRef>
              <c:f>'3D-ALL'!$G$4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'3D-ALL'!$A$5:$A$10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'3D-ALL'!$G$5:$G$10</c:f>
              <c:numCache>
                <c:formatCode>0.00000_);[Red]\(0.00000\)</c:formatCode>
                <c:ptCount val="6"/>
                <c:pt idx="0">
                  <c:v>12.38067</c:v>
                </c:pt>
                <c:pt idx="1">
                  <c:v>64.068849999999998</c:v>
                </c:pt>
                <c:pt idx="2">
                  <c:v>681.63207199999999</c:v>
                </c:pt>
                <c:pt idx="3">
                  <c:v>3874.1814409999997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9-4C46-80F7-5C137777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6079"/>
        <c:axId val="1075267103"/>
      </c:lineChart>
      <c:catAx>
        <c:axId val="107505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267103"/>
        <c:crossesAt val="1.0000000000000004E-5"/>
        <c:auto val="1"/>
        <c:lblAlgn val="ctr"/>
        <c:lblOffset val="100"/>
        <c:noMultiLvlLbl val="0"/>
      </c:catAx>
      <c:valAx>
        <c:axId val="1075267103"/>
        <c:scaling>
          <c:logBase val="10"/>
          <c:orientation val="minMax"/>
          <c:max val="2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29267625330616"/>
          <c:y val="0.4155235529769305"/>
          <c:w val="0.27247180251117259"/>
          <c:h val="0.3438446838881981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Fugaku 3D FFT SSL vs FFTW total </a:t>
            </a:r>
            <a:r>
              <a:rPr lang="en-US" altLang="ja-JP" sz="1680" b="0" i="0" u="none" strike="noStrike" baseline="0">
                <a:effectLst/>
              </a:rPr>
              <a:t>performance</a:t>
            </a:r>
            <a:r>
              <a:rPr lang="en-US" altLang="ja-JP" sz="1800" b="0" i="0" baseline="0">
                <a:effectLst/>
              </a:rPr>
              <a:t>  of setup&amp;trans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609172374163289"/>
          <c:y val="0.19615032634195062"/>
          <c:w val="0.66827641367314294"/>
          <c:h val="0.63108679999070916"/>
        </c:manualLayout>
      </c:layout>
      <c:lineChart>
        <c:grouping val="standard"/>
        <c:varyColors val="0"/>
        <c:ser>
          <c:idx val="0"/>
          <c:order val="0"/>
          <c:tx>
            <c:strRef>
              <c:f>'3D-ALL'!$M$4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'3D-ALL'!$I$5:$I$10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'3D-ALL'!$M$5:$M$10</c:f>
              <c:numCache>
                <c:formatCode>0.0.E+00</c:formatCode>
                <c:ptCount val="6"/>
                <c:pt idx="0">
                  <c:v>1305151354.2219861</c:v>
                </c:pt>
                <c:pt idx="1">
                  <c:v>3033683939.8225532</c:v>
                </c:pt>
                <c:pt idx="2">
                  <c:v>3382815005.9913359</c:v>
                </c:pt>
                <c:pt idx="3">
                  <c:v>3311300800.9065814</c:v>
                </c:pt>
                <c:pt idx="4">
                  <c:v>4368316704.8866997</c:v>
                </c:pt>
                <c:pt idx="5">
                  <c:v>2544040048.7956138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9-E041-AABA-1602088148C0}"/>
            </c:ext>
          </c:extLst>
        </c:ser>
        <c:ser>
          <c:idx val="1"/>
          <c:order val="1"/>
          <c:tx>
            <c:strRef>
              <c:f>'3D-ALL'!$N$4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'3D-ALL'!$I$5:$I$10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'3D-ALL'!$N$5:$N$10</c:f>
              <c:numCache>
                <c:formatCode>0.0.E+00</c:formatCode>
                <c:ptCount val="6"/>
                <c:pt idx="0">
                  <c:v>3240079103.4937377</c:v>
                </c:pt>
                <c:pt idx="1">
                  <c:v>4031606288.4483938</c:v>
                </c:pt>
                <c:pt idx="2">
                  <c:v>1948198322.5395477</c:v>
                </c:pt>
                <c:pt idx="3">
                  <c:v>242983061.320981</c:v>
                </c:pt>
                <c:pt idx="4">
                  <c:v>218374306.12991959</c:v>
                </c:pt>
                <c:pt idx="5">
                  <c:v>117215445.88975057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9-E041-AABA-1602088148C0}"/>
            </c:ext>
          </c:extLst>
        </c:ser>
        <c:ser>
          <c:idx val="2"/>
          <c:order val="2"/>
          <c:tx>
            <c:strRef>
              <c:f>'3D-ALL'!$O$4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'3D-ALL'!$I$5:$I$10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'3D-ALL'!$O$5:$O$10</c:f>
              <c:numCache>
                <c:formatCode>0.0.E+00</c:formatCode>
                <c:ptCount val="6"/>
                <c:pt idx="0">
                  <c:v>29190075.184397757</c:v>
                </c:pt>
                <c:pt idx="1">
                  <c:v>50780957.915637568</c:v>
                </c:pt>
                <c:pt idx="2">
                  <c:v>79351397.048767924</c:v>
                </c:pt>
                <c:pt idx="3">
                  <c:v>149149922.17521209</c:v>
                </c:pt>
                <c:pt idx="4">
                  <c:v>284741720.0047515</c:v>
                </c:pt>
                <c:pt idx="5">
                  <c:v>289543241.68750423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9-E041-AABA-1602088148C0}"/>
            </c:ext>
          </c:extLst>
        </c:ser>
        <c:ser>
          <c:idx val="3"/>
          <c:order val="3"/>
          <c:tx>
            <c:strRef>
              <c:f>'3D-ALL'!$P$4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'3D-ALL'!$I$5:$I$10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'3D-ALL'!$P$5:$P$10</c:f>
              <c:numCache>
                <c:formatCode>0.0.E+00</c:formatCode>
                <c:ptCount val="6"/>
                <c:pt idx="0">
                  <c:v>1796413994.7434986</c:v>
                </c:pt>
                <c:pt idx="1">
                  <c:v>439849298.92222846</c:v>
                </c:pt>
                <c:pt idx="2">
                  <c:v>40912311.794254169</c:v>
                </c:pt>
                <c:pt idx="3">
                  <c:v>6197028.1313279718</c:v>
                </c:pt>
                <c:pt idx="4">
                  <c:v>1732604.0746148999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2-7F4B-BF9F-31DFFBA30FB4}"/>
            </c:ext>
          </c:extLst>
        </c:ser>
        <c:ser>
          <c:idx val="4"/>
          <c:order val="4"/>
          <c:tx>
            <c:strRef>
              <c:f>'3D-ALL'!$Q$4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'3D-ALL'!$I$5:$I$10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'3D-ALL'!$Q$5:$Q$10</c:f>
              <c:numCache>
                <c:formatCode>0.0.E+00</c:formatCode>
                <c:ptCount val="6"/>
                <c:pt idx="0">
                  <c:v>523409331.40027761</c:v>
                </c:pt>
                <c:pt idx="1">
                  <c:v>125852306.96191344</c:v>
                </c:pt>
                <c:pt idx="2">
                  <c:v>5716275.400079906</c:v>
                </c:pt>
                <c:pt idx="3">
                  <c:v>125437.10975924889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2-7F4B-BF9F-31DFFBA3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6079"/>
        <c:axId val="1075267103"/>
      </c:lineChart>
      <c:catAx>
        <c:axId val="107505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267103"/>
        <c:crossesAt val="1000000"/>
        <c:auto val="1"/>
        <c:lblAlgn val="ctr"/>
        <c:lblOffset val="100"/>
        <c:noMultiLvlLbl val="0"/>
      </c:catAx>
      <c:valAx>
        <c:axId val="1075267103"/>
        <c:scaling>
          <c:logBase val="10"/>
          <c:orientation val="minMax"/>
          <c:max val="1000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10778238519001"/>
          <c:y val="0.63302812812115294"/>
          <c:w val="0.28989221761480993"/>
          <c:h val="0.323288737137946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Fugaku 3D FFT SSL vs FFTW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altLang="ja-JP" sz="1800" b="0" i="0" baseline="0">
                <a:effectLst/>
              </a:rPr>
              <a:t>time</a:t>
            </a:r>
            <a:r>
              <a:rPr lang="en-US" altLang="ja-JP" sz="1680" b="0" i="0" u="none" strike="noStrike" baseline="0">
                <a:effectLst/>
              </a:rPr>
              <a:t> for  transformation  only</a:t>
            </a:r>
            <a:r>
              <a:rPr lang="en-US" altLang="ja-JP" sz="1680" b="0" i="0" u="none" strike="noStrike" baseline="0"/>
              <a:t>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25646794150731"/>
          <c:y val="0.13017543859649122"/>
          <c:w val="0.66759872921290253"/>
          <c:h val="0.698577151540268"/>
        </c:manualLayout>
      </c:layout>
      <c:lineChart>
        <c:grouping val="standard"/>
        <c:varyColors val="0"/>
        <c:ser>
          <c:idx val="0"/>
          <c:order val="0"/>
          <c:tx>
            <c:strRef>
              <c:f>'3D-ALL'!$C$36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'3D-ALL'!$A$37:$A$42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'3D-ALL'!$C$37:$C$42</c:f>
              <c:numCache>
                <c:formatCode>0.00000_);[Red]\(0.00000\)</c:formatCode>
                <c:ptCount val="6"/>
                <c:pt idx="0">
                  <c:v>3.7660000000000003E-3</c:v>
                </c:pt>
                <c:pt idx="1">
                  <c:v>1.5554000000000002E-2</c:v>
                </c:pt>
                <c:pt idx="2">
                  <c:v>0.130188</c:v>
                </c:pt>
                <c:pt idx="3">
                  <c:v>1.215997</c:v>
                </c:pt>
                <c:pt idx="4">
                  <c:v>8.2958239999999996</c:v>
                </c:pt>
                <c:pt idx="5">
                  <c:v>61.198943999999997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5-0C4F-9047-CAE2A749CC90}"/>
            </c:ext>
          </c:extLst>
        </c:ser>
        <c:ser>
          <c:idx val="1"/>
          <c:order val="1"/>
          <c:tx>
            <c:strRef>
              <c:f>'3D-ALL'!$D$36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'3D-ALL'!$A$37:$A$42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'3D-ALL'!$D$37:$D$42</c:f>
              <c:numCache>
                <c:formatCode>0.00000_);[Red]\(0.00000\)</c:formatCode>
                <c:ptCount val="6"/>
                <c:pt idx="0">
                  <c:v>1.0809999999999999E-3</c:v>
                </c:pt>
                <c:pt idx="1">
                  <c:v>1.1245E-2</c:v>
                </c:pt>
                <c:pt idx="2">
                  <c:v>0.22559000000000001</c:v>
                </c:pt>
                <c:pt idx="3">
                  <c:v>16.566557</c:v>
                </c:pt>
                <c:pt idx="4">
                  <c:v>165.943443</c:v>
                </c:pt>
                <c:pt idx="5">
                  <c:v>1328.254944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5-0C4F-9047-CAE2A749CC90}"/>
            </c:ext>
          </c:extLst>
        </c:ser>
        <c:ser>
          <c:idx val="2"/>
          <c:order val="2"/>
          <c:tx>
            <c:strRef>
              <c:f>'3D-ALL'!$E$36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'3D-ALL'!$A$37:$A$42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'3D-ALL'!$E$37:$E$42</c:f>
              <c:numCache>
                <c:formatCode>0.00000_);[Red]\(0.00000\)</c:formatCode>
                <c:ptCount val="6"/>
                <c:pt idx="0">
                  <c:v>8.3799999999999999E-4</c:v>
                </c:pt>
                <c:pt idx="1">
                  <c:v>1.0106E-2</c:v>
                </c:pt>
                <c:pt idx="2">
                  <c:v>0.13594099999999998</c:v>
                </c:pt>
                <c:pt idx="3">
                  <c:v>1.189832</c:v>
                </c:pt>
                <c:pt idx="4">
                  <c:v>10.596561000000001</c:v>
                </c:pt>
                <c:pt idx="5">
                  <c:v>64.622343000000001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0C4F-9047-CAE2A749CC90}"/>
            </c:ext>
          </c:extLst>
        </c:ser>
        <c:ser>
          <c:idx val="3"/>
          <c:order val="3"/>
          <c:tx>
            <c:strRef>
              <c:f>'3D-ALL'!$F$36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'3D-ALL'!$A$37:$A$42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'3D-ALL'!$F$37:$F$42</c:f>
              <c:numCache>
                <c:formatCode>General</c:formatCode>
                <c:ptCount val="6"/>
                <c:pt idx="0">
                  <c:v>8.25E-4</c:v>
                </c:pt>
                <c:pt idx="1">
                  <c:v>9.129E-3</c:v>
                </c:pt>
                <c:pt idx="2">
                  <c:v>9.5045000000000004E-2</c:v>
                </c:pt>
                <c:pt idx="3">
                  <c:v>0.94522399999999995</c:v>
                </c:pt>
                <c:pt idx="4">
                  <c:v>8.652705000000001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1-7449-9CB3-117EAABF7876}"/>
            </c:ext>
          </c:extLst>
        </c:ser>
        <c:ser>
          <c:idx val="4"/>
          <c:order val="4"/>
          <c:tx>
            <c:strRef>
              <c:f>'3D-ALL'!$G$36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'3D-ALL'!$A$37:$A$42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'3D-ALL'!$G$37:$G$42</c:f>
              <c:numCache>
                <c:formatCode>General</c:formatCode>
                <c:ptCount val="6"/>
                <c:pt idx="0">
                  <c:v>8.3299999999999997E-4</c:v>
                </c:pt>
                <c:pt idx="1">
                  <c:v>9.1140000000000006E-3</c:v>
                </c:pt>
                <c:pt idx="2">
                  <c:v>9.700700000000001E-2</c:v>
                </c:pt>
                <c:pt idx="3">
                  <c:v>0.94938100000000003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1-7449-9CB3-117EAABF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6079"/>
        <c:axId val="1075267103"/>
      </c:lineChart>
      <c:catAx>
        <c:axId val="107505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267103"/>
        <c:crossesAt val="1.0000000000000004E-5"/>
        <c:auto val="1"/>
        <c:lblAlgn val="ctr"/>
        <c:lblOffset val="100"/>
        <c:noMultiLvlLbl val="0"/>
      </c:catAx>
      <c:valAx>
        <c:axId val="1075267103"/>
        <c:scaling>
          <c:logBase val="10"/>
          <c:orientation val="minMax"/>
          <c:max val="2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69808165871153"/>
          <c:y val="0.45645922549155032"/>
          <c:w val="0.30335983339920347"/>
          <c:h val="0.305832987981765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Fugaku 3D FFT SSL vs FFTW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altLang="ja-JP" sz="1680" b="0" i="0" u="none" strike="noStrike" baseline="0">
                <a:effectLst/>
              </a:rPr>
              <a:t>performance</a:t>
            </a:r>
            <a:r>
              <a:rPr lang="en-US" altLang="ja-JP" sz="1800" b="0" i="0" baseline="0">
                <a:effectLst/>
              </a:rPr>
              <a:t>  </a:t>
            </a:r>
            <a:r>
              <a:rPr lang="en-US" altLang="ja-JP" sz="1680" b="0" i="0" u="none" strike="noStrike" baseline="0">
                <a:effectLst/>
              </a:rPr>
              <a:t>for transformation  only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674951274655025"/>
          <c:y val="0.19181404315610992"/>
          <c:w val="0.66267545022218755"/>
          <c:h val="0.63542308317654983"/>
        </c:manualLayout>
      </c:layout>
      <c:lineChart>
        <c:grouping val="standard"/>
        <c:varyColors val="0"/>
        <c:ser>
          <c:idx val="0"/>
          <c:order val="0"/>
          <c:tx>
            <c:strRef>
              <c:f>'3D-ALL'!$M$36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'3D-ALL'!$I$37:$I$42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'3D-ALL'!$M$37:$M$42</c:f>
              <c:numCache>
                <c:formatCode>0.0.E+00</c:formatCode>
                <c:ptCount val="6"/>
                <c:pt idx="0">
                  <c:v>1305151354.2219861</c:v>
                </c:pt>
                <c:pt idx="1">
                  <c:v>3033683939.8225532</c:v>
                </c:pt>
                <c:pt idx="2">
                  <c:v>3382815005.9913359</c:v>
                </c:pt>
                <c:pt idx="3">
                  <c:v>3311300800.9065814</c:v>
                </c:pt>
                <c:pt idx="4">
                  <c:v>4368316704.8866997</c:v>
                </c:pt>
                <c:pt idx="5">
                  <c:v>2544040048.7956138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E-0040-A84C-798A98AE2E8A}"/>
            </c:ext>
          </c:extLst>
        </c:ser>
        <c:ser>
          <c:idx val="1"/>
          <c:order val="1"/>
          <c:tx>
            <c:strRef>
              <c:f>'3D-ALL'!$N$36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'3D-ALL'!$I$37:$I$42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'3D-ALL'!$N$37:$N$42</c:f>
              <c:numCache>
                <c:formatCode>0.0.E+00</c:formatCode>
                <c:ptCount val="6"/>
                <c:pt idx="0">
                  <c:v>4546901017.5763187</c:v>
                </c:pt>
                <c:pt idx="1">
                  <c:v>4196168963.9839931</c:v>
                </c:pt>
                <c:pt idx="2">
                  <c:v>1952222704.9071324</c:v>
                </c:pt>
                <c:pt idx="3">
                  <c:v>243051820.60460722</c:v>
                </c:pt>
                <c:pt idx="4">
                  <c:v>218380346.36897343</c:v>
                </c:pt>
                <c:pt idx="5">
                  <c:v>117215874.24409392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E-0040-A84C-798A98AE2E8A}"/>
            </c:ext>
          </c:extLst>
        </c:ser>
        <c:ser>
          <c:idx val="2"/>
          <c:order val="2"/>
          <c:tx>
            <c:strRef>
              <c:f>'3D-ALL'!$O$36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'3D-ALL'!$I$37:$I$42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'3D-ALL'!$O$37:$O$42</c:f>
              <c:numCache>
                <c:formatCode>0.0.E+00</c:formatCode>
                <c:ptCount val="6"/>
                <c:pt idx="0">
                  <c:v>5865393794.749403</c:v>
                </c:pt>
                <c:pt idx="1">
                  <c:v>4669099544.8248568</c:v>
                </c:pt>
                <c:pt idx="2">
                  <c:v>3239654850.2659249</c:v>
                </c:pt>
                <c:pt idx="3">
                  <c:v>3384117959.5102501</c:v>
                </c:pt>
                <c:pt idx="4">
                  <c:v>3419862968.7499552</c:v>
                </c:pt>
                <c:pt idx="5">
                  <c:v>2409268331.2333636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E-0040-A84C-798A98AE2E8A}"/>
            </c:ext>
          </c:extLst>
        </c:ser>
        <c:ser>
          <c:idx val="3"/>
          <c:order val="3"/>
          <c:tx>
            <c:strRef>
              <c:f>'3D-ALL'!$P$36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'3D-ALL'!$I$37:$I$42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'3D-ALL'!$P$37:$P$42</c:f>
              <c:numCache>
                <c:formatCode>0.0.E+00</c:formatCode>
                <c:ptCount val="6"/>
                <c:pt idx="0">
                  <c:v>5957818181.818182</c:v>
                </c:pt>
                <c:pt idx="1">
                  <c:v>5168793953.3355246</c:v>
                </c:pt>
                <c:pt idx="2">
                  <c:v>4633614814.0354567</c:v>
                </c:pt>
                <c:pt idx="3">
                  <c:v>4259870506.8851409</c:v>
                </c:pt>
                <c:pt idx="4">
                  <c:v>4188145390.3721433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7-1540-91A2-22623B481249}"/>
            </c:ext>
          </c:extLst>
        </c:ser>
        <c:ser>
          <c:idx val="4"/>
          <c:order val="4"/>
          <c:tx>
            <c:strRef>
              <c:f>'3D-ALL'!$Q$36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'3D-ALL'!$I$37:$I$42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'3D-ALL'!$Q$37:$Q$42</c:f>
              <c:numCache>
                <c:formatCode>0.0.E+00</c:formatCode>
                <c:ptCount val="6"/>
                <c:pt idx="0">
                  <c:v>5900600240.0960388</c:v>
                </c:pt>
                <c:pt idx="1">
                  <c:v>5177300855.8262014</c:v>
                </c:pt>
                <c:pt idx="2">
                  <c:v>4539898357.8504639</c:v>
                </c:pt>
                <c:pt idx="3">
                  <c:v>4241218056.8180737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7-1540-91A2-22623B48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6079"/>
        <c:axId val="1075267103"/>
      </c:lineChart>
      <c:catAx>
        <c:axId val="107505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267103"/>
        <c:crossesAt val="1000000"/>
        <c:auto val="1"/>
        <c:lblAlgn val="ctr"/>
        <c:lblOffset val="100"/>
        <c:noMultiLvlLbl val="0"/>
      </c:catAx>
      <c:valAx>
        <c:axId val="1075267103"/>
        <c:scaling>
          <c:logBase val="10"/>
          <c:orientation val="minMax"/>
          <c:max val="100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65268574101503"/>
          <c:y val="0.43321975239820693"/>
          <c:w val="0.29136711623918299"/>
          <c:h val="0.311489327108447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3Din1D</a:t>
            </a:r>
            <a:r>
              <a:rPr lang="en-US" altLang="ja-JP" sz="1680" b="0" i="0" u="none" strike="noStrike" baseline="0"/>
              <a:t> </a:t>
            </a:r>
            <a:r>
              <a:rPr lang="en-US"/>
              <a:t> FFT : FFTW plan time Fwd. and Back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02963010624694"/>
          <c:y val="0.12264957264957264"/>
          <c:w val="0.51044921259842524"/>
          <c:h val="0.71049397671444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'3D1D.fftw'!$B$14:$B$15</c:f>
              <c:strCache>
                <c:ptCount val="2"/>
                <c:pt idx="0">
                  <c:v>plan(F)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'3D1D.fftw'!$B$16:$B$18</c:f>
              <c:numCache>
                <c:formatCode>0.000000_);[Red]\(0.000000\)</c:formatCode>
                <c:ptCount val="3"/>
                <c:pt idx="0">
                  <c:v>3.6999999999999998E-5</c:v>
                </c:pt>
                <c:pt idx="1">
                  <c:v>5.3000000000000001E-5</c:v>
                </c:pt>
                <c:pt idx="2">
                  <c:v>5.5999999999999999E-5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8-F048-A86D-954001BD99CC}"/>
            </c:ext>
          </c:extLst>
        </c:ser>
        <c:ser>
          <c:idx val="1"/>
          <c:order val="1"/>
          <c:tx>
            <c:strRef>
              <c:f>'3D1D.fftw'!$C$14:$C$15</c:f>
              <c:strCache>
                <c:ptCount val="2"/>
                <c:pt idx="0">
                  <c:v>plan(B)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'3D1D.fftw'!$C$16:$C$18</c:f>
              <c:numCache>
                <c:formatCode>0.000000_);[Red]\(0.000000\)</c:formatCode>
                <c:ptCount val="3"/>
                <c:pt idx="0">
                  <c:v>2.6999999999999999E-5</c:v>
                </c:pt>
                <c:pt idx="1">
                  <c:v>2.8E-5</c:v>
                </c:pt>
                <c:pt idx="2">
                  <c:v>2.6999999999999999E-5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8-F048-A86D-954001BD99CC}"/>
            </c:ext>
          </c:extLst>
        </c:ser>
        <c:ser>
          <c:idx val="2"/>
          <c:order val="2"/>
          <c:tx>
            <c:strRef>
              <c:f>'3D1D.fftw'!$F$14:$F$15</c:f>
              <c:strCache>
                <c:ptCount val="2"/>
                <c:pt idx="0">
                  <c:v>plan(F)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'3D1D.fftw'!$F$16:$F$18</c:f>
              <c:numCache>
                <c:formatCode>0.000000_);[Red]\(0.000000\)</c:formatCode>
                <c:ptCount val="3"/>
                <c:pt idx="0">
                  <c:v>5.5779999999999996E-3</c:v>
                </c:pt>
                <c:pt idx="1">
                  <c:v>4.4864000000000001E-2</c:v>
                </c:pt>
                <c:pt idx="2">
                  <c:v>0.17586299999999999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8-F048-A86D-954001BD99CC}"/>
            </c:ext>
          </c:extLst>
        </c:ser>
        <c:ser>
          <c:idx val="3"/>
          <c:order val="3"/>
          <c:tx>
            <c:strRef>
              <c:f>'3D1D.fftw'!$G$14:$G$15</c:f>
              <c:strCache>
                <c:ptCount val="2"/>
                <c:pt idx="0">
                  <c:v>plan(B)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'3D1D.fftw'!$G$16:$G$18</c:f>
              <c:numCache>
                <c:formatCode>0.000000_);[Red]\(0.000000\)</c:formatCode>
                <c:ptCount val="3"/>
                <c:pt idx="0">
                  <c:v>5.5339999999999999E-3</c:v>
                </c:pt>
                <c:pt idx="1">
                  <c:v>4.4306999999999999E-2</c:v>
                </c:pt>
                <c:pt idx="2">
                  <c:v>0.18130599999999999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8-F048-A86D-954001BD99CC}"/>
            </c:ext>
          </c:extLst>
        </c:ser>
        <c:ser>
          <c:idx val="4"/>
          <c:order val="4"/>
          <c:tx>
            <c:strRef>
              <c:f>'3D1D.fftw'!$J$14:$J$15</c:f>
              <c:strCache>
                <c:ptCount val="2"/>
                <c:pt idx="0">
                  <c:v>plan(F)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'3D1D.fftw'!$J$16:$J$18</c:f>
              <c:numCache>
                <c:formatCode>0.000000_);[Red]\(0.000000\)</c:formatCode>
                <c:ptCount val="3"/>
                <c:pt idx="0">
                  <c:v>0.11884699999999999</c:v>
                </c:pt>
                <c:pt idx="1">
                  <c:v>2.1982529999999998</c:v>
                </c:pt>
                <c:pt idx="2">
                  <c:v>32.166167999999999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8-F048-A86D-954001BD99CC}"/>
            </c:ext>
          </c:extLst>
        </c:ser>
        <c:ser>
          <c:idx val="5"/>
          <c:order val="5"/>
          <c:tx>
            <c:strRef>
              <c:f>'3D1D.fftw'!$K$14:$K$15</c:f>
              <c:strCache>
                <c:ptCount val="2"/>
                <c:pt idx="0">
                  <c:v>plan(B)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'3D1D.fftw'!$K$16:$K$18</c:f>
              <c:numCache>
                <c:formatCode>0.000000_);[Red]\(0.000000\)</c:formatCode>
                <c:ptCount val="3"/>
                <c:pt idx="0">
                  <c:v>0.118796</c:v>
                </c:pt>
                <c:pt idx="1">
                  <c:v>2.179818</c:v>
                </c:pt>
                <c:pt idx="2">
                  <c:v>32.768344999999997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D8-F048-A86D-954001BD99CC}"/>
            </c:ext>
          </c:extLst>
        </c:ser>
        <c:ser>
          <c:idx val="6"/>
          <c:order val="6"/>
          <c:tx>
            <c:strRef>
              <c:f>'3D1D.fftw'!$N$14:$N$15</c:f>
              <c:strCache>
                <c:ptCount val="2"/>
                <c:pt idx="0">
                  <c:v>plan(F)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'3D1D.fftw'!$N$16:$N$18</c:f>
              <c:numCache>
                <c:formatCode>0.000000_);[Red]\(0.000000\)</c:formatCode>
                <c:ptCount val="3"/>
                <c:pt idx="0">
                  <c:v>1.523935</c:v>
                </c:pt>
                <c:pt idx="1">
                  <c:v>12.197967</c:v>
                </c:pt>
                <c:pt idx="2">
                  <c:v>129.45349100000001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D8-F048-A86D-954001BD99CC}"/>
            </c:ext>
          </c:extLst>
        </c:ser>
        <c:ser>
          <c:idx val="7"/>
          <c:order val="7"/>
          <c:tx>
            <c:strRef>
              <c:f>'3D1D.fftw'!$O$14:$O$15</c:f>
              <c:strCache>
                <c:ptCount val="2"/>
                <c:pt idx="0">
                  <c:v>plan(B)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'3D1D.fftw'!$O$16:$O$18</c:f>
              <c:numCache>
                <c:formatCode>0.000000_);[Red]\(0.000000\)</c:formatCode>
                <c:ptCount val="3"/>
                <c:pt idx="0">
                  <c:v>1.5126090000000001</c:v>
                </c:pt>
                <c:pt idx="1">
                  <c:v>12.042130999999999</c:v>
                </c:pt>
                <c:pt idx="2">
                  <c:v>131.44915800000001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D8-F048-A86D-954001BD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674767"/>
        <c:axId val="1720240015"/>
      </c:barChart>
      <c:catAx>
        <c:axId val="17216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240015"/>
        <c:crossesAt val="1.0000000000000004E-5"/>
        <c:auto val="1"/>
        <c:lblAlgn val="ctr"/>
        <c:lblOffset val="100"/>
        <c:noMultiLvlLbl val="0"/>
      </c:catAx>
      <c:valAx>
        <c:axId val="1720240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6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2178477690285"/>
          <c:y val="0.22455750723467258"/>
          <c:w val="0.29822073490813644"/>
          <c:h val="0.6007568925679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altLang="ja-JP" sz="1680" b="0" i="0" u="none" strike="noStrike" baseline="0">
                <a:effectLst/>
              </a:rPr>
              <a:t>3Din1D</a:t>
            </a:r>
            <a:r>
              <a:rPr lang="en-US" altLang="ja-JP" sz="1680" b="0" i="0" u="none" strike="noStrike" baseline="0"/>
              <a:t> </a:t>
            </a:r>
            <a:r>
              <a:rPr lang="en-US"/>
              <a:t> FFT : FFTW transformation time Fwd. and Back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'3D1D.fftw'!$D$14:$D$15</c:f>
              <c:strCache>
                <c:ptCount val="2"/>
                <c:pt idx="0">
                  <c:v>trans(F)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'3D1D.fftw'!$D$16:$D$18</c:f>
              <c:numCache>
                <c:formatCode>0.000000_);[Red]\(0.000000\)</c:formatCode>
                <c:ptCount val="3"/>
                <c:pt idx="0">
                  <c:v>9.2999999999999997E-5</c:v>
                </c:pt>
                <c:pt idx="1">
                  <c:v>1.627E-3</c:v>
                </c:pt>
                <c:pt idx="2">
                  <c:v>1.9831000000000001E-2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6-5C4F-B1FA-06D2495825E3}"/>
            </c:ext>
          </c:extLst>
        </c:ser>
        <c:ser>
          <c:idx val="1"/>
          <c:order val="1"/>
          <c:tx>
            <c:strRef>
              <c:f>'3D1D.fftw'!$E$14:$E$15</c:f>
              <c:strCache>
                <c:ptCount val="2"/>
                <c:pt idx="0">
                  <c:v>trans(B)</c:v>
                </c:pt>
                <c:pt idx="1">
                  <c:v>FFTW_ESTIMATE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'3D1D.fftw'!$E$16:$E$18</c:f>
              <c:numCache>
                <c:formatCode>0.000000_);[Red]\(0.000000\)</c:formatCode>
                <c:ptCount val="3"/>
                <c:pt idx="0">
                  <c:v>9.3999999999999994E-5</c:v>
                </c:pt>
                <c:pt idx="1">
                  <c:v>1.653E-3</c:v>
                </c:pt>
                <c:pt idx="2">
                  <c:v>2.0513E-2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6-5C4F-B1FA-06D2495825E3}"/>
            </c:ext>
          </c:extLst>
        </c:ser>
        <c:ser>
          <c:idx val="2"/>
          <c:order val="2"/>
          <c:tx>
            <c:strRef>
              <c:f>'3D1D.fftw'!$H$14:$H$15</c:f>
              <c:strCache>
                <c:ptCount val="2"/>
                <c:pt idx="0">
                  <c:v>trans(F)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'3D1D.fftw'!$H$16:$H$18</c:f>
              <c:numCache>
                <c:formatCode>0.000000_);[Red]\(0.000000\)</c:formatCode>
                <c:ptCount val="3"/>
                <c:pt idx="0">
                  <c:v>9.3999999999999994E-5</c:v>
                </c:pt>
                <c:pt idx="1">
                  <c:v>1.031E-3</c:v>
                </c:pt>
                <c:pt idx="2">
                  <c:v>9.7040000000000008E-3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6-5C4F-B1FA-06D2495825E3}"/>
            </c:ext>
          </c:extLst>
        </c:ser>
        <c:ser>
          <c:idx val="3"/>
          <c:order val="3"/>
          <c:tx>
            <c:strRef>
              <c:f>'3D1D.fftw'!$I$14:$I$15</c:f>
              <c:strCache>
                <c:ptCount val="2"/>
                <c:pt idx="0">
                  <c:v>trans(B)</c:v>
                </c:pt>
                <c:pt idx="1">
                  <c:v>FFTW_MEASURE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'3D1D.fftw'!$I$16:$I$18</c:f>
              <c:numCache>
                <c:formatCode>0.000000_);[Red]\(0.000000\)</c:formatCode>
                <c:ptCount val="3"/>
                <c:pt idx="0">
                  <c:v>9.5000000000000005E-5</c:v>
                </c:pt>
                <c:pt idx="1">
                  <c:v>1.01E-3</c:v>
                </c:pt>
                <c:pt idx="2">
                  <c:v>9.4590000000000004E-3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6-5C4F-B1FA-06D2495825E3}"/>
            </c:ext>
          </c:extLst>
        </c:ser>
        <c:ser>
          <c:idx val="4"/>
          <c:order val="4"/>
          <c:tx>
            <c:strRef>
              <c:f>'3D1D.fftw'!$L$14:$L$15</c:f>
              <c:strCache>
                <c:ptCount val="2"/>
                <c:pt idx="0">
                  <c:v>trans(F)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'3D1D.fftw'!$L$16:$L$18</c:f>
              <c:numCache>
                <c:formatCode>0.000000_);[Red]\(0.000000\)</c:formatCode>
                <c:ptCount val="3"/>
                <c:pt idx="0">
                  <c:v>9.2999999999999997E-5</c:v>
                </c:pt>
                <c:pt idx="1">
                  <c:v>9.0600000000000001E-4</c:v>
                </c:pt>
                <c:pt idx="2">
                  <c:v>9.9139999999999992E-3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6-5C4F-B1FA-06D2495825E3}"/>
            </c:ext>
          </c:extLst>
        </c:ser>
        <c:ser>
          <c:idx val="5"/>
          <c:order val="5"/>
          <c:tx>
            <c:strRef>
              <c:f>'3D1D.fftw'!$M$14:$M$15</c:f>
              <c:strCache>
                <c:ptCount val="2"/>
                <c:pt idx="0">
                  <c:v>trans(B)</c:v>
                </c:pt>
                <c:pt idx="1">
                  <c:v>FFTW_PATIENT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'3D1D.fftw'!$M$16:$M$18</c:f>
              <c:numCache>
                <c:formatCode>0.000000_);[Red]\(0.000000\)</c:formatCode>
                <c:ptCount val="3"/>
                <c:pt idx="0">
                  <c:v>9.1000000000000003E-5</c:v>
                </c:pt>
                <c:pt idx="1">
                  <c:v>9.0899999999999998E-4</c:v>
                </c:pt>
                <c:pt idx="2">
                  <c:v>8.7550000000000006E-3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66-5C4F-B1FA-06D2495825E3}"/>
            </c:ext>
          </c:extLst>
        </c:ser>
        <c:ser>
          <c:idx val="6"/>
          <c:order val="6"/>
          <c:tx>
            <c:strRef>
              <c:f>'3D1D.fftw'!$P$14:$P$15</c:f>
              <c:strCache>
                <c:ptCount val="2"/>
                <c:pt idx="0">
                  <c:v>trans(F)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'3D1D.fftw'!$P$16:$P$18</c:f>
              <c:numCache>
                <c:formatCode>0.000000_);[Red]\(0.000000\)</c:formatCode>
                <c:ptCount val="3"/>
                <c:pt idx="0">
                  <c:v>8.8999999999999995E-5</c:v>
                </c:pt>
                <c:pt idx="1">
                  <c:v>9.1799999999999998E-4</c:v>
                </c:pt>
                <c:pt idx="2">
                  <c:v>9.3769999999999999E-3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6-5C4F-B1FA-06D2495825E3}"/>
            </c:ext>
          </c:extLst>
        </c:ser>
        <c:ser>
          <c:idx val="7"/>
          <c:order val="7"/>
          <c:tx>
            <c:strRef>
              <c:f>'3D1D.fftw'!$Q$14:$Q$15</c:f>
              <c:strCache>
                <c:ptCount val="2"/>
                <c:pt idx="0">
                  <c:v>trans(B)</c:v>
                </c:pt>
                <c:pt idx="1">
                  <c:v>FFTW_EXHAUSTIVE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'3D1D.fftw'!$A$16:$A$18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'3D1D.fftw'!$Q$16:$Q$18</c:f>
              <c:numCache>
                <c:formatCode>0.000000_);[Red]\(0.000000\)</c:formatCode>
                <c:ptCount val="3"/>
                <c:pt idx="0">
                  <c:v>9.2E-5</c:v>
                </c:pt>
                <c:pt idx="1">
                  <c:v>9.0799999999999995E-4</c:v>
                </c:pt>
                <c:pt idx="2">
                  <c:v>8.6940000000000003E-3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66-5C4F-B1FA-06D24958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674767"/>
        <c:axId val="1720240015"/>
      </c:barChart>
      <c:catAx>
        <c:axId val="17216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240015"/>
        <c:crossesAt val="1.0000000000000004E-5"/>
        <c:auto val="1"/>
        <c:lblAlgn val="ctr"/>
        <c:lblOffset val="100"/>
        <c:noMultiLvlLbl val="0"/>
      </c:catAx>
      <c:valAx>
        <c:axId val="1720240015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6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0799415112344"/>
          <c:y val="0.24095901473854231"/>
          <c:w val="0.31445798351056159"/>
          <c:h val="0.56225587186217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- complex 3Din1D FFT : FFTW plan time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3817890215105"/>
          <c:y val="0.12126760563380282"/>
          <c:w val="0.57872274921622524"/>
          <c:h val="0.71375601641344133"/>
        </c:manualLayout>
      </c:layout>
      <c:lineChart>
        <c:grouping val="standard"/>
        <c:varyColors val="0"/>
        <c:ser>
          <c:idx val="0"/>
          <c:order val="0"/>
          <c:tx>
            <c:strRef>
              <c:f>'3D1D.fftw'!$B$24:$B$25</c:f>
              <c:strCache>
                <c:ptCount val="2"/>
                <c:pt idx="0">
                  <c:v>plan(F+B)</c:v>
                </c:pt>
                <c:pt idx="1">
                  <c:v>FFTW_ESTIMATE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'3D1D.fftw'!$B$26:$B$31</c:f>
              <c:numCache>
                <c:formatCode>0.000000_);[Red]\(0.000000\)</c:formatCode>
                <c:ptCount val="6"/>
                <c:pt idx="0">
                  <c:v>6.3999999999999997E-5</c:v>
                </c:pt>
                <c:pt idx="1">
                  <c:v>8.1000000000000004E-5</c:v>
                </c:pt>
                <c:pt idx="2">
                  <c:v>8.2999999999999998E-5</c:v>
                </c:pt>
                <c:pt idx="3">
                  <c:v>2.9E-4</c:v>
                </c:pt>
                <c:pt idx="4">
                  <c:v>2.7999999999999998E-4</c:v>
                </c:pt>
                <c:pt idx="5">
                  <c:v>2.42E-4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B-7848-83E4-75B530468A3B}"/>
            </c:ext>
          </c:extLst>
        </c:ser>
        <c:ser>
          <c:idx val="1"/>
          <c:order val="1"/>
          <c:tx>
            <c:strRef>
              <c:f>'3D1D.fftw'!$C$24:$C$25</c:f>
              <c:strCache>
                <c:ptCount val="2"/>
                <c:pt idx="0">
                  <c:v>plan(F+B)</c:v>
                </c:pt>
                <c:pt idx="1">
                  <c:v>FFTW_MEASURE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'3D1D.fftw'!$C$26:$C$31</c:f>
              <c:numCache>
                <c:formatCode>0.000000_);[Red]\(0.000000\)</c:formatCode>
                <c:ptCount val="6"/>
                <c:pt idx="0">
                  <c:v>1.1112E-2</c:v>
                </c:pt>
                <c:pt idx="1">
                  <c:v>8.9171E-2</c:v>
                </c:pt>
                <c:pt idx="2">
                  <c:v>0.35716899999999996</c:v>
                </c:pt>
                <c:pt idx="3">
                  <c:v>3.6298999999999998E-2</c:v>
                </c:pt>
                <c:pt idx="4">
                  <c:v>5.5654999999999996E-2</c:v>
                </c:pt>
                <c:pt idx="5">
                  <c:v>8.7053999999999992E-2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B-7848-83E4-75B530468A3B}"/>
            </c:ext>
          </c:extLst>
        </c:ser>
        <c:ser>
          <c:idx val="2"/>
          <c:order val="2"/>
          <c:tx>
            <c:strRef>
              <c:f>'3D1D.fftw'!$D$24:$D$25</c:f>
              <c:strCache>
                <c:ptCount val="2"/>
                <c:pt idx="0">
                  <c:v>plan(F+B)</c:v>
                </c:pt>
                <c:pt idx="1">
                  <c:v>FFTW_PATIENT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'3D1D.fftw'!$D$26:$D$31</c:f>
              <c:numCache>
                <c:formatCode>0.000000_);[Red]\(0.000000\)</c:formatCode>
                <c:ptCount val="6"/>
                <c:pt idx="0">
                  <c:v>0.23764299999999999</c:v>
                </c:pt>
                <c:pt idx="1">
                  <c:v>4.3780710000000003</c:v>
                </c:pt>
                <c:pt idx="2">
                  <c:v>64.934512999999995</c:v>
                </c:pt>
                <c:pt idx="3">
                  <c:v>629.91687000000002</c:v>
                </c:pt>
                <c:pt idx="4">
                  <c:v>2845.0864300000003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B-7848-83E4-75B530468A3B}"/>
            </c:ext>
          </c:extLst>
        </c:ser>
        <c:ser>
          <c:idx val="3"/>
          <c:order val="3"/>
          <c:tx>
            <c:strRef>
              <c:f>'3D1D.fftw'!$E$24:$E$25</c:f>
              <c:strCache>
                <c:ptCount val="2"/>
                <c:pt idx="0">
                  <c:v>plan(F+B)</c:v>
                </c:pt>
                <c:pt idx="1">
                  <c:v>FFTW_EXHAUSTIVE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'3D1D.fftw'!$E$26:$E$31</c:f>
              <c:numCache>
                <c:formatCode>0.000000_);[Red]\(0.000000\)</c:formatCode>
                <c:ptCount val="6"/>
                <c:pt idx="0">
                  <c:v>3.0365440000000001</c:v>
                </c:pt>
                <c:pt idx="1">
                  <c:v>24.240098</c:v>
                </c:pt>
                <c:pt idx="2">
                  <c:v>260.902649</c:v>
                </c:pt>
                <c:pt idx="3">
                  <c:v>2106.2868600000002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B-7848-83E4-75B53046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23983"/>
        <c:axId val="1682939135"/>
      </c:lineChart>
      <c:catAx>
        <c:axId val="21164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2939135"/>
        <c:crossesAt val="1.0000000000000004E-5"/>
        <c:auto val="1"/>
        <c:lblAlgn val="ctr"/>
        <c:lblOffset val="100"/>
        <c:noMultiLvlLbl val="0"/>
      </c:catAx>
      <c:valAx>
        <c:axId val="1682939135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4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76888030505617"/>
          <c:y val="0.11993412443162914"/>
          <c:w val="0.38123111969494378"/>
          <c:h val="0.305216369080625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</a:t>
            </a:r>
            <a:r>
              <a:rPr lang="en-US" altLang="ja-JP" sz="1680" b="0" i="0" u="none" strike="noStrike" baseline="0">
                <a:effectLst/>
              </a:rPr>
              <a:t>1D FFTW</a:t>
            </a:r>
            <a:r>
              <a:rPr lang="en-US"/>
              <a:t>  performance for transformation</a:t>
            </a:r>
            <a:endParaRPr lang="ja-JP"/>
          </a:p>
        </c:rich>
      </c:tx>
      <c:layout>
        <c:manualLayout>
          <c:xMode val="edge"/>
          <c:yMode val="edge"/>
          <c:x val="0.14315970564140859"/>
          <c:y val="7.7809815927254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705327634021112"/>
          <c:y val="0.19819632669828877"/>
          <c:w val="0.61896497518898608"/>
          <c:h val="0.54090112946280478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table.1D.fftw!$H$91:$H$92</c:f>
              <c:strCache>
                <c:ptCount val="2"/>
                <c:pt idx="0">
                  <c:v>ESTIMATE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table.1D.fftw!$H$93:$H$108</c:f>
              <c:numCache>
                <c:formatCode>0.0.E+00</c:formatCode>
                <c:ptCount val="16"/>
                <c:pt idx="0">
                  <c:v>533333333.33333331</c:v>
                </c:pt>
                <c:pt idx="1">
                  <c:v>3840000000</c:v>
                </c:pt>
                <c:pt idx="2">
                  <c:v>4480000000</c:v>
                </c:pt>
                <c:pt idx="3">
                  <c:v>10240000000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9794782608.695652</c:v>
                </c:pt>
                <c:pt idx="7">
                  <c:v>4468363636.363636</c:v>
                </c:pt>
                <c:pt idx="8">
                  <c:v>5095502392.3444977</c:v>
                </c:pt>
                <c:pt idx="9">
                  <c:v>4081423487.5444841</c:v>
                </c:pt>
                <c:pt idx="10">
                  <c:v>3925878594.2492008</c:v>
                </c:pt>
                <c:pt idx="11">
                  <c:v>3665068157.9867182</c:v>
                </c:pt>
                <c:pt idx="12">
                  <c:v>3520657291.8312531</c:v>
                </c:pt>
                <c:pt idx="13">
                  <c:v>3056874838.0409431</c:v>
                </c:pt>
                <c:pt idx="14">
                  <c:v>1135339867.7912014</c:v>
                </c:pt>
                <c:pt idx="15">
                  <c:v>1004267708.6924874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CC45-A4EB-B4C50FB7D57F}"/>
            </c:ext>
          </c:extLst>
        </c:ser>
        <c:ser>
          <c:idx val="1"/>
          <c:order val="1"/>
          <c:tx>
            <c:strRef>
              <c:f>table.1D.fftw!$I$91:$I$92</c:f>
              <c:strCache>
                <c:ptCount val="2"/>
                <c:pt idx="0">
                  <c:v>MEASURE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table.1D.fftw!$I$93:$I$108</c:f>
              <c:numCache>
                <c:formatCode>0.0.E+00</c:formatCode>
                <c:ptCount val="16"/>
                <c:pt idx="0">
                  <c:v>1600000000</c:v>
                </c:pt>
                <c:pt idx="1">
                  <c:v>1920000000</c:v>
                </c:pt>
                <c:pt idx="2">
                  <c:v>4480000000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8057704918.0327864</c:v>
                </c:pt>
                <c:pt idx="8">
                  <c:v>6960522875.8169947</c:v>
                </c:pt>
                <c:pt idx="9">
                  <c:v>6667906976.7441854</c:v>
                </c:pt>
                <c:pt idx="10">
                  <c:v>5914801444.0433216</c:v>
                </c:pt>
                <c:pt idx="11">
                  <c:v>6107023878.8584738</c:v>
                </c:pt>
                <c:pt idx="12">
                  <c:v>6002758620.6896553</c:v>
                </c:pt>
                <c:pt idx="13">
                  <c:v>5535654622.2430782</c:v>
                </c:pt>
                <c:pt idx="14">
                  <c:v>1991099740.1559064</c:v>
                </c:pt>
                <c:pt idx="15">
                  <c:v>1934856257.150238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6-CC45-A4EB-B4C50FB7D57F}"/>
            </c:ext>
          </c:extLst>
        </c:ser>
        <c:ser>
          <c:idx val="2"/>
          <c:order val="2"/>
          <c:tx>
            <c:strRef>
              <c:f>table.1D.fftw!$J$91:$J$92</c:f>
              <c:strCache>
                <c:ptCount val="2"/>
                <c:pt idx="0">
                  <c:v>PATIENT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table.1D.fftw!$J$93:$J$108</c:f>
              <c:numCache>
                <c:formatCode>0.0.E+00</c:formatCode>
                <c:ptCount val="16"/>
                <c:pt idx="0">
                  <c:v>800000000</c:v>
                </c:pt>
                <c:pt idx="1">
                  <c:v>1920000000</c:v>
                </c:pt>
                <c:pt idx="2">
                  <c:v>8960000000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9102222222.2222233</c:v>
                </c:pt>
                <c:pt idx="8">
                  <c:v>8007218045.1127815</c:v>
                </c:pt>
                <c:pt idx="9">
                  <c:v>7520524590.1639347</c:v>
                </c:pt>
                <c:pt idx="10">
                  <c:v>7380180180.1801796</c:v>
                </c:pt>
                <c:pt idx="11">
                  <c:v>7516673835.1254482</c:v>
                </c:pt>
                <c:pt idx="12">
                  <c:v>7502437710.4377108</c:v>
                </c:pt>
                <c:pt idx="13">
                  <c:v>6436491610.9671259</c:v>
                </c:pt>
                <c:pt idx="14">
                  <c:v>4413980857.8518257</c:v>
                </c:pt>
                <c:pt idx="15">
                  <c:v>4461645817.377244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6-CC45-A4EB-B4C50FB7D57F}"/>
            </c:ext>
          </c:extLst>
        </c:ser>
        <c:ser>
          <c:idx val="3"/>
          <c:order val="3"/>
          <c:tx>
            <c:strRef>
              <c:f>table.1D.fftw!$K$91:$K$92</c:f>
              <c:strCache>
                <c:ptCount val="2"/>
                <c:pt idx="0">
                  <c:v>EXHAUSTIVE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table.1D.fftw!$K$93:$K$108</c:f>
              <c:numCache>
                <c:formatCode>0.0.E+00</c:formatCode>
                <c:ptCount val="16"/>
                <c:pt idx="0">
                  <c:v>800000000</c:v>
                </c:pt>
                <c:pt idx="1">
                  <c:v>3840000000</c:v>
                </c:pt>
                <c:pt idx="2">
                  <c:v>4480000000</c:v>
                </c:pt>
                <c:pt idx="3">
                  <c:v>5120000000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8664615384.6153831</c:v>
                </c:pt>
                <c:pt idx="7">
                  <c:v>8777142857.1428566</c:v>
                </c:pt>
                <c:pt idx="8">
                  <c:v>8067878787.878787</c:v>
                </c:pt>
                <c:pt idx="9">
                  <c:v>7545263157.8947363</c:v>
                </c:pt>
                <c:pt idx="10">
                  <c:v>7527105666.1562033</c:v>
                </c:pt>
                <c:pt idx="11">
                  <c:v>7522065997.130559</c:v>
                </c:pt>
                <c:pt idx="12">
                  <c:v>7344179301.252471</c:v>
                </c:pt>
                <c:pt idx="13">
                  <c:v>6331980676.3285017</c:v>
                </c:pt>
                <c:pt idx="14">
                  <c:v>4477669798.1750345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6-CC45-A4EB-B4C50FB7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952847"/>
        <c:axId val="1703953663"/>
      </c:lineChart>
      <c:catAx>
        <c:axId val="170395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3953663"/>
        <c:crosses val="autoZero"/>
        <c:auto val="1"/>
        <c:lblAlgn val="ctr"/>
        <c:lblOffset val="100"/>
        <c:noMultiLvlLbl val="0"/>
      </c:catAx>
      <c:valAx>
        <c:axId val="1703953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39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556833057379"/>
          <c:y val="0.24547262231823594"/>
          <c:w val="0.20702896778798138"/>
          <c:h val="0.4754513601396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- complex </a:t>
            </a:r>
            <a:r>
              <a:rPr lang="en-US" altLang="ja-JP" sz="1680" b="0" i="0" u="none" strike="noStrike" baseline="0">
                <a:effectLst/>
              </a:rPr>
              <a:t>3Din1D</a:t>
            </a:r>
            <a:r>
              <a:rPr lang="en-US"/>
              <a:t> FFT : FFTW transformation time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3817890215105"/>
          <c:y val="0.12126760563380282"/>
          <c:w val="0.5876994303001174"/>
          <c:h val="0.71375601641344133"/>
        </c:manualLayout>
      </c:layout>
      <c:lineChart>
        <c:grouping val="standard"/>
        <c:varyColors val="0"/>
        <c:ser>
          <c:idx val="0"/>
          <c:order val="0"/>
          <c:tx>
            <c:strRef>
              <c:f>'3D1D.fftw'!$F$24:$F$25</c:f>
              <c:strCache>
                <c:ptCount val="2"/>
                <c:pt idx="0">
                  <c:v>trans(F+B)</c:v>
                </c:pt>
                <c:pt idx="1">
                  <c:v>FFTW_ESTIMATE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'3D1D.fftw'!$F$26:$F$31</c:f>
              <c:numCache>
                <c:formatCode>0.000000_);[Red]\(0.000000\)</c:formatCode>
                <c:ptCount val="6"/>
                <c:pt idx="0">
                  <c:v>1.8699999999999999E-4</c:v>
                </c:pt>
                <c:pt idx="1">
                  <c:v>3.2799999999999999E-3</c:v>
                </c:pt>
                <c:pt idx="2">
                  <c:v>4.0344000000000005E-2</c:v>
                </c:pt>
                <c:pt idx="3">
                  <c:v>0.16691800000000001</c:v>
                </c:pt>
                <c:pt idx="4">
                  <c:v>1.3428900000000001</c:v>
                </c:pt>
                <c:pt idx="5">
                  <c:v>5.9927099999999998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0-1045-A310-0E2EE1DECB99}"/>
            </c:ext>
          </c:extLst>
        </c:ser>
        <c:ser>
          <c:idx val="1"/>
          <c:order val="1"/>
          <c:tx>
            <c:strRef>
              <c:f>'3D1D.fftw'!$G$24:$G$25</c:f>
              <c:strCache>
                <c:ptCount val="2"/>
                <c:pt idx="0">
                  <c:v>trans(F+B)</c:v>
                </c:pt>
                <c:pt idx="1">
                  <c:v>FFTW_MEASURE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'3D1D.fftw'!$G$26:$G$31</c:f>
              <c:numCache>
                <c:formatCode>0.000000_);[Red]\(0.000000\)</c:formatCode>
                <c:ptCount val="6"/>
                <c:pt idx="0">
                  <c:v>1.8899999999999999E-4</c:v>
                </c:pt>
                <c:pt idx="1">
                  <c:v>2.0410000000000003E-3</c:v>
                </c:pt>
                <c:pt idx="2">
                  <c:v>1.9162999999999999E-2</c:v>
                </c:pt>
                <c:pt idx="3">
                  <c:v>0.15792499999999998</c:v>
                </c:pt>
                <c:pt idx="4">
                  <c:v>1.2635529999999999</c:v>
                </c:pt>
                <c:pt idx="5">
                  <c:v>5.7773450000000004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0-1045-A310-0E2EE1DECB99}"/>
            </c:ext>
          </c:extLst>
        </c:ser>
        <c:ser>
          <c:idx val="2"/>
          <c:order val="2"/>
          <c:tx>
            <c:strRef>
              <c:f>'3D1D.fftw'!$H$24:$H$25</c:f>
              <c:strCache>
                <c:ptCount val="2"/>
                <c:pt idx="0">
                  <c:v>trans(F+B)</c:v>
                </c:pt>
                <c:pt idx="1">
                  <c:v>FFTW_PATIENT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'3D1D.fftw'!$H$26:$H$31</c:f>
              <c:numCache>
                <c:formatCode>0.000000_);[Red]\(0.000000\)</c:formatCode>
                <c:ptCount val="6"/>
                <c:pt idx="0">
                  <c:v>1.84E-4</c:v>
                </c:pt>
                <c:pt idx="1">
                  <c:v>1.815E-3</c:v>
                </c:pt>
                <c:pt idx="2">
                  <c:v>1.8668999999999998E-2</c:v>
                </c:pt>
                <c:pt idx="3">
                  <c:v>0.15718399999999999</c:v>
                </c:pt>
                <c:pt idx="4">
                  <c:v>1.2669830000000002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0-1045-A310-0E2EE1DECB99}"/>
            </c:ext>
          </c:extLst>
        </c:ser>
        <c:ser>
          <c:idx val="3"/>
          <c:order val="3"/>
          <c:tx>
            <c:strRef>
              <c:f>'3D1D.fftw'!$I$24:$I$25</c:f>
              <c:strCache>
                <c:ptCount val="2"/>
                <c:pt idx="0">
                  <c:v>trans(F+B)</c:v>
                </c:pt>
                <c:pt idx="1">
                  <c:v>FFTW_EXHAUSTIVE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'3D1D.fftw'!$A$26:$A$31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'3D1D.fftw'!$I$26:$I$31</c:f>
              <c:numCache>
                <c:formatCode>0.000000_);[Red]\(0.000000\)</c:formatCode>
                <c:ptCount val="6"/>
                <c:pt idx="0">
                  <c:v>1.8100000000000001E-4</c:v>
                </c:pt>
                <c:pt idx="1">
                  <c:v>1.8259999999999999E-3</c:v>
                </c:pt>
                <c:pt idx="2">
                  <c:v>1.8071E-2</c:v>
                </c:pt>
                <c:pt idx="3">
                  <c:v>0.15567999999999999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0-1045-A310-0E2EE1DE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23983"/>
        <c:axId val="1682939135"/>
      </c:lineChart>
      <c:catAx>
        <c:axId val="21164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2939135"/>
        <c:crossesAt val="1.0000000000000003E-4"/>
        <c:auto val="1"/>
        <c:lblAlgn val="ctr"/>
        <c:lblOffset val="100"/>
        <c:noMultiLvlLbl val="0"/>
      </c:catAx>
      <c:valAx>
        <c:axId val="1682939135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64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29601775541087"/>
          <c:y val="9.5266141732283455E-2"/>
          <c:w val="0.38805393389150894"/>
          <c:h val="0.299582566263724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Fugaku complex 3Din1D FFT - </a:t>
            </a:r>
            <a:r>
              <a:rPr lang="en-US" altLang="ja-JP" sz="1680" b="0" i="0" baseline="0">
                <a:effectLst/>
              </a:rPr>
              <a:t> </a:t>
            </a:r>
            <a:r>
              <a:rPr lang="en-US"/>
              <a:t>SSL2 total  time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table.3D1D.SSL2!$H$1</c:f>
              <c:strCache>
                <c:ptCount val="1"/>
                <c:pt idx="0">
                  <c:v>total(F+B)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table.3D1D.SSL2!$D$2:$D$7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table.3D1D.SSL2!$H$2:$H$7</c:f>
              <c:numCache>
                <c:formatCode>0.000000_);[Red]\(0.000000\)</c:formatCode>
                <c:ptCount val="6"/>
                <c:pt idx="0">
                  <c:v>3.6700000000000003E-4</c:v>
                </c:pt>
                <c:pt idx="1">
                  <c:v>2.2279999999999999E-3</c:v>
                </c:pt>
                <c:pt idx="2">
                  <c:v>1.6106000000000002E-2</c:v>
                </c:pt>
                <c:pt idx="3">
                  <c:v>0.18338199999999999</c:v>
                </c:pt>
                <c:pt idx="4">
                  <c:v>1.4810430000000001</c:v>
                </c:pt>
                <c:pt idx="5">
                  <c:v>5.8505070000000003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A-0842-A9F1-CE35B7AA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387343"/>
        <c:axId val="1699287903"/>
      </c:lineChart>
      <c:catAx>
        <c:axId val="167438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nx : data size  per axis in  (nx*ny*nz)</a:t>
                </a:r>
                <a:endParaRPr lang="ja-JP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287903"/>
        <c:crossesAt val="1.0000000000000004E-6"/>
        <c:auto val="1"/>
        <c:lblAlgn val="ctr"/>
        <c:lblOffset val="100"/>
        <c:noMultiLvlLbl val="0"/>
      </c:catAx>
      <c:valAx>
        <c:axId val="1699287903"/>
        <c:scaling>
          <c:logBase val="10"/>
          <c:orientation val="minMax"/>
          <c:max val="1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43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Fugaku  complex 3Din1D FFT : SSL vs FFTW total time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873002716765668"/>
          <c:y val="0.143498472039437"/>
          <c:w val="0.67237049316203901"/>
          <c:h val="0.69059043965113431"/>
        </c:manualLayout>
      </c:layout>
      <c:lineChart>
        <c:grouping val="standard"/>
        <c:varyColors val="0"/>
        <c:ser>
          <c:idx val="0"/>
          <c:order val="0"/>
          <c:tx>
            <c:strRef>
              <c:f>'3D1D-ALL'!$C$2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'3D1D-ALL'!$A$3:$A$8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'3D1D-ALL'!$C$3:$C$8</c:f>
              <c:numCache>
                <c:formatCode>0.000000_);[Red]\(0.000000\)</c:formatCode>
                <c:ptCount val="6"/>
                <c:pt idx="0">
                  <c:v>3.6700000000000003E-4</c:v>
                </c:pt>
                <c:pt idx="1">
                  <c:v>2.2279999999999999E-3</c:v>
                </c:pt>
                <c:pt idx="2">
                  <c:v>1.6106000000000002E-2</c:v>
                </c:pt>
                <c:pt idx="3">
                  <c:v>0.18338199999999999</c:v>
                </c:pt>
                <c:pt idx="4">
                  <c:v>1.4810430000000001</c:v>
                </c:pt>
                <c:pt idx="5">
                  <c:v>5.8505070000000003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A-0046-B38D-F6806F74AB95}"/>
            </c:ext>
          </c:extLst>
        </c:ser>
        <c:ser>
          <c:idx val="1"/>
          <c:order val="1"/>
          <c:tx>
            <c:strRef>
              <c:f>'3D1D-ALL'!$D$2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'3D1D-ALL'!$A$3:$A$8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'3D1D-ALL'!$D$3:$D$8</c:f>
              <c:numCache>
                <c:formatCode>0.000000_);[Red]\(0.000000\)</c:formatCode>
                <c:ptCount val="6"/>
                <c:pt idx="0">
                  <c:v>2.5099999999999998E-4</c:v>
                </c:pt>
                <c:pt idx="1">
                  <c:v>3.3609999999999998E-3</c:v>
                </c:pt>
                <c:pt idx="2">
                  <c:v>4.0427000000000005E-2</c:v>
                </c:pt>
                <c:pt idx="3">
                  <c:v>0.16720800000000002</c:v>
                </c:pt>
                <c:pt idx="4">
                  <c:v>1.3431700000000002</c:v>
                </c:pt>
                <c:pt idx="5">
                  <c:v>5.9929519999999998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A-0046-B38D-F6806F74AB95}"/>
            </c:ext>
          </c:extLst>
        </c:ser>
        <c:ser>
          <c:idx val="2"/>
          <c:order val="2"/>
          <c:tx>
            <c:strRef>
              <c:f>'3D1D-ALL'!$E$2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'3D1D-ALL'!$A$3:$A$8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'3D1D-ALL'!$E$3:$E$8</c:f>
              <c:numCache>
                <c:formatCode>General</c:formatCode>
                <c:ptCount val="6"/>
                <c:pt idx="0">
                  <c:v>1.1301E-2</c:v>
                </c:pt>
                <c:pt idx="1">
                  <c:v>9.1212000000000001E-2</c:v>
                </c:pt>
                <c:pt idx="2">
                  <c:v>0.37633199999999994</c:v>
                </c:pt>
                <c:pt idx="3">
                  <c:v>0.19422399999999998</c:v>
                </c:pt>
                <c:pt idx="4">
                  <c:v>1.3192079999999999</c:v>
                </c:pt>
                <c:pt idx="5">
                  <c:v>5.8643990000000006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A-0046-B38D-F6806F74AB95}"/>
            </c:ext>
          </c:extLst>
        </c:ser>
        <c:ser>
          <c:idx val="3"/>
          <c:order val="3"/>
          <c:tx>
            <c:strRef>
              <c:f>'3D1D-ALL'!$F$2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'3D1D-ALL'!$A$3:$A$8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'3D1D-ALL'!$F$3:$F$8</c:f>
              <c:numCache>
                <c:formatCode>General</c:formatCode>
                <c:ptCount val="6"/>
                <c:pt idx="0">
                  <c:v>0.23782699999999998</c:v>
                </c:pt>
                <c:pt idx="1">
                  <c:v>4.3798859999999999</c:v>
                </c:pt>
                <c:pt idx="2">
                  <c:v>64.953181999999998</c:v>
                </c:pt>
                <c:pt idx="3">
                  <c:v>630.07405400000005</c:v>
                </c:pt>
                <c:pt idx="4">
                  <c:v>2846.3534130000003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A-0046-B38D-F6806F74AB95}"/>
            </c:ext>
          </c:extLst>
        </c:ser>
        <c:ser>
          <c:idx val="4"/>
          <c:order val="4"/>
          <c:tx>
            <c:strRef>
              <c:f>'3D1D-ALL'!$G$2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'3D1D-ALL'!$A$3:$A$8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'3D1D-ALL'!$G$3:$G$8</c:f>
              <c:numCache>
                <c:formatCode>General</c:formatCode>
                <c:ptCount val="6"/>
                <c:pt idx="0">
                  <c:v>3.0367250000000001</c:v>
                </c:pt>
                <c:pt idx="1">
                  <c:v>24.241924000000001</c:v>
                </c:pt>
                <c:pt idx="2">
                  <c:v>260.92072000000002</c:v>
                </c:pt>
                <c:pt idx="3">
                  <c:v>2106.44254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A-0046-B38D-F6806F74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154671"/>
        <c:axId val="2076472223"/>
      </c:lineChart>
      <c:catAx>
        <c:axId val="207215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472223"/>
        <c:crossesAt val="1.0000000000000003E-4"/>
        <c:auto val="1"/>
        <c:lblAlgn val="ctr"/>
        <c:lblOffset val="100"/>
        <c:noMultiLvlLbl val="0"/>
      </c:catAx>
      <c:valAx>
        <c:axId val="2076472223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</a:t>
                </a:r>
                <a:endParaRPr lang="ja-JP"/>
              </a:p>
              <a:p>
                <a:pPr algn="ctr" rtl="0">
                  <a:defRPr/>
                </a:pP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1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68531565133309"/>
          <c:y val="0.44123954406549037"/>
          <c:w val="0.27636536660987554"/>
          <c:h val="0.293469920367602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  complex 3Din1D FFT : SSL vs FFTW </a:t>
            </a:r>
            <a:r>
              <a:rPr lang="en-US" altLang="ja-JP" sz="1800" b="0" i="0" baseline="0">
                <a:effectLst/>
              </a:rPr>
              <a:t>total performance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225145267246219"/>
          <c:y val="0.17010343381633511"/>
          <c:w val="0.65152443372324143"/>
          <c:h val="0.65662255975399519"/>
        </c:manualLayout>
      </c:layout>
      <c:lineChart>
        <c:grouping val="standard"/>
        <c:varyColors val="0"/>
        <c:ser>
          <c:idx val="0"/>
          <c:order val="0"/>
          <c:tx>
            <c:strRef>
              <c:f>'3D1D-ALL'!$M$2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'3D1D-ALL'!$I$3:$I$8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'3D1D-ALL'!$M$3:$M$8</c:f>
              <c:numCache>
                <c:formatCode>0.0.E+00</c:formatCode>
                <c:ptCount val="6"/>
                <c:pt idx="0">
                  <c:v>4464305177.1117163</c:v>
                </c:pt>
                <c:pt idx="1">
                  <c:v>7059533213.6445246</c:v>
                </c:pt>
                <c:pt idx="2">
                  <c:v>9114655407.9225121</c:v>
                </c:pt>
                <c:pt idx="3">
                  <c:v>7319024113.5989361</c:v>
                </c:pt>
                <c:pt idx="4">
                  <c:v>8156140989.829464</c:v>
                </c:pt>
                <c:pt idx="5">
                  <c:v>9176485251.6200733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0-E940-8B84-F4A69424AE84}"/>
            </c:ext>
          </c:extLst>
        </c:ser>
        <c:ser>
          <c:idx val="1"/>
          <c:order val="1"/>
          <c:tx>
            <c:strRef>
              <c:f>'3D1D-ALL'!$N$2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'3D1D-ALL'!$I$3:$I$8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'3D1D-ALL'!$N$3:$N$8</c:f>
              <c:numCache>
                <c:formatCode>0.0.E+00</c:formatCode>
                <c:ptCount val="6"/>
                <c:pt idx="0">
                  <c:v>6527490039.8406382</c:v>
                </c:pt>
                <c:pt idx="1">
                  <c:v>4679750074.3826246</c:v>
                </c:pt>
                <c:pt idx="2">
                  <c:v>3631252380.8345904</c:v>
                </c:pt>
                <c:pt idx="3">
                  <c:v>8026992009.9516754</c:v>
                </c:pt>
                <c:pt idx="4">
                  <c:v>8993348213.5545006</c:v>
                </c:pt>
                <c:pt idx="5">
                  <c:v>8958371633.8792629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0-E940-8B84-F4A69424AE84}"/>
            </c:ext>
          </c:extLst>
        </c:ser>
        <c:ser>
          <c:idx val="2"/>
          <c:order val="2"/>
          <c:tx>
            <c:strRef>
              <c:f>'3D1D-ALL'!$O$2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'3D1D-ALL'!$I$3:$I$8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'3D1D-ALL'!$O$3:$O$8</c:f>
              <c:numCache>
                <c:formatCode>0.0.E+00</c:formatCode>
                <c:ptCount val="6"/>
                <c:pt idx="0">
                  <c:v>144978320.50261039</c:v>
                </c:pt>
                <c:pt idx="1">
                  <c:v>172440468.35942638</c:v>
                </c:pt>
                <c:pt idx="2">
                  <c:v>390082799.23046678</c:v>
                </c:pt>
                <c:pt idx="3">
                  <c:v>6910460499.2173996</c:v>
                </c:pt>
                <c:pt idx="4">
                  <c:v>9156702748.922081</c:v>
                </c:pt>
                <c:pt idx="5">
                  <c:v>9154747349.2168579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0-E940-8B84-F4A69424AE84}"/>
            </c:ext>
          </c:extLst>
        </c:ser>
        <c:ser>
          <c:idx val="3"/>
          <c:order val="3"/>
          <c:tx>
            <c:strRef>
              <c:f>'3D1D-ALL'!$P$2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'3D1D-ALL'!$I$3:$I$8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'3D1D-ALL'!$P$3:$P$8</c:f>
              <c:numCache>
                <c:formatCode>0.0.E+00</c:formatCode>
                <c:ptCount val="6"/>
                <c:pt idx="0">
                  <c:v>6889041.1938089458</c:v>
                </c:pt>
                <c:pt idx="1">
                  <c:v>3591107.1658029454</c:v>
                </c:pt>
                <c:pt idx="2">
                  <c:v>2260099.2819720521</c:v>
                </c:pt>
                <c:pt idx="3">
                  <c:v>2130189.7316343072</c:v>
                </c:pt>
                <c:pt idx="4">
                  <c:v>4243884.6366826752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0-E940-8B84-F4A69424AE84}"/>
            </c:ext>
          </c:extLst>
        </c:ser>
        <c:ser>
          <c:idx val="4"/>
          <c:order val="4"/>
          <c:tx>
            <c:strRef>
              <c:f>'3D1D-ALL'!$Q$2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'3D1D-ALL'!$I$3:$I$8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'3D1D-ALL'!$Q$3:$Q$8</c:f>
              <c:numCache>
                <c:formatCode>0.0.E+00</c:formatCode>
                <c:ptCount val="6"/>
                <c:pt idx="0">
                  <c:v>539528.6040059604</c:v>
                </c:pt>
                <c:pt idx="1">
                  <c:v>648819.78839633358</c:v>
                </c:pt>
                <c:pt idx="2">
                  <c:v>562625.45956488233</c:v>
                </c:pt>
                <c:pt idx="3">
                  <c:v>637177.25715888746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0-E940-8B84-F4A6942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6079"/>
        <c:axId val="1075267103"/>
      </c:lineChart>
      <c:catAx>
        <c:axId val="107505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267103"/>
        <c:crossesAt val="100000"/>
        <c:auto val="1"/>
        <c:lblAlgn val="ctr"/>
        <c:lblOffset val="100"/>
        <c:noMultiLvlLbl val="0"/>
      </c:catAx>
      <c:valAx>
        <c:axId val="1075267103"/>
        <c:scaling>
          <c:logBase val="10"/>
          <c:orientation val="minMax"/>
          <c:max val="1000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9492968003277"/>
          <c:y val="0.39377673205050551"/>
          <c:w val="0.27485609819003842"/>
          <c:h val="0.3212866328099520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 complex 3Din1D FFT : SSL vs FFTW </a:t>
            </a:r>
            <a:r>
              <a:rPr lang="en-US" altLang="ja-JP" sz="1800" b="0" i="0" baseline="0">
                <a:effectLst/>
              </a:rPr>
              <a:t>transformation time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62860640500551"/>
          <c:y val="0.19673065275124632"/>
          <c:w val="0.67013662399685658"/>
          <c:h val="0.62999534081908404"/>
        </c:manualLayout>
      </c:layout>
      <c:lineChart>
        <c:grouping val="standard"/>
        <c:varyColors val="0"/>
        <c:ser>
          <c:idx val="0"/>
          <c:order val="0"/>
          <c:tx>
            <c:strRef>
              <c:f>'3D1D-ALL'!$C$35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'3D1D-ALL'!$A$36:$A$41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'3D1D-ALL'!$C$36:$C$41</c:f>
              <c:numCache>
                <c:formatCode>0.000000_);[Red]\(0.000000\)</c:formatCode>
                <c:ptCount val="6"/>
                <c:pt idx="0">
                  <c:v>3.6700000000000003E-4</c:v>
                </c:pt>
                <c:pt idx="1">
                  <c:v>2.2279999999999999E-3</c:v>
                </c:pt>
                <c:pt idx="2">
                  <c:v>1.6106000000000002E-2</c:v>
                </c:pt>
                <c:pt idx="3">
                  <c:v>0.18338199999999999</c:v>
                </c:pt>
                <c:pt idx="4">
                  <c:v>1.4810430000000001</c:v>
                </c:pt>
                <c:pt idx="5">
                  <c:v>5.8505070000000003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3-5C4D-B5B1-9F694B799471}"/>
            </c:ext>
          </c:extLst>
        </c:ser>
        <c:ser>
          <c:idx val="1"/>
          <c:order val="1"/>
          <c:tx>
            <c:strRef>
              <c:f>'3D1D-ALL'!$D$35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'3D1D-ALL'!$A$36:$A$41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'3D1D-ALL'!$D$36:$D$41</c:f>
              <c:numCache>
                <c:formatCode>0.000000_);[Red]\(0.000000\)</c:formatCode>
                <c:ptCount val="6"/>
                <c:pt idx="0">
                  <c:v>1.8699999999999999E-4</c:v>
                </c:pt>
                <c:pt idx="1">
                  <c:v>3.2799999999999999E-3</c:v>
                </c:pt>
                <c:pt idx="2">
                  <c:v>4.0344000000000005E-2</c:v>
                </c:pt>
                <c:pt idx="3">
                  <c:v>0.16691800000000001</c:v>
                </c:pt>
                <c:pt idx="4">
                  <c:v>1.3428900000000001</c:v>
                </c:pt>
                <c:pt idx="5">
                  <c:v>5.9927099999999998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3-5C4D-B5B1-9F694B799471}"/>
            </c:ext>
          </c:extLst>
        </c:ser>
        <c:ser>
          <c:idx val="2"/>
          <c:order val="2"/>
          <c:tx>
            <c:strRef>
              <c:f>'3D1D-ALL'!$E$35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'3D1D-ALL'!$A$36:$A$41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'3D1D-ALL'!$E$36:$E$41</c:f>
              <c:numCache>
                <c:formatCode>General</c:formatCode>
                <c:ptCount val="6"/>
                <c:pt idx="0">
                  <c:v>1.8899999999999999E-4</c:v>
                </c:pt>
                <c:pt idx="1">
                  <c:v>2.0410000000000003E-3</c:v>
                </c:pt>
                <c:pt idx="2">
                  <c:v>1.9162999999999999E-2</c:v>
                </c:pt>
                <c:pt idx="3">
                  <c:v>0.15792499999999998</c:v>
                </c:pt>
                <c:pt idx="4">
                  <c:v>1.2635529999999999</c:v>
                </c:pt>
                <c:pt idx="5">
                  <c:v>5.7773450000000004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3-5C4D-B5B1-9F694B799471}"/>
            </c:ext>
          </c:extLst>
        </c:ser>
        <c:ser>
          <c:idx val="3"/>
          <c:order val="3"/>
          <c:tx>
            <c:strRef>
              <c:f>'3D1D-ALL'!$F$35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'3D1D-ALL'!$A$36:$A$41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'3D1D-ALL'!$F$36:$F$41</c:f>
              <c:numCache>
                <c:formatCode>General</c:formatCode>
                <c:ptCount val="6"/>
                <c:pt idx="0">
                  <c:v>1.84E-4</c:v>
                </c:pt>
                <c:pt idx="1">
                  <c:v>1.815E-3</c:v>
                </c:pt>
                <c:pt idx="2">
                  <c:v>1.8668999999999998E-2</c:v>
                </c:pt>
                <c:pt idx="3">
                  <c:v>0.15718399999999999</c:v>
                </c:pt>
                <c:pt idx="4">
                  <c:v>1.2669830000000002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3-5C4D-B5B1-9F694B799471}"/>
            </c:ext>
          </c:extLst>
        </c:ser>
        <c:ser>
          <c:idx val="4"/>
          <c:order val="4"/>
          <c:tx>
            <c:strRef>
              <c:f>'3D1D-ALL'!$G$35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'3D1D-ALL'!$A$36:$A$41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'3D1D-ALL'!$G$36:$G$41</c:f>
              <c:numCache>
                <c:formatCode>General</c:formatCode>
                <c:ptCount val="6"/>
                <c:pt idx="0">
                  <c:v>1.8100000000000001E-4</c:v>
                </c:pt>
                <c:pt idx="1">
                  <c:v>1.8259999999999999E-3</c:v>
                </c:pt>
                <c:pt idx="2">
                  <c:v>1.8071E-2</c:v>
                </c:pt>
                <c:pt idx="3">
                  <c:v>0.15567999999999999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E3-5C4D-B5B1-9F694B799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6079"/>
        <c:axId val="1075267103"/>
      </c:lineChart>
      <c:catAx>
        <c:axId val="107505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267103"/>
        <c:crossesAt val="1.0000000000000004E-5"/>
        <c:auto val="1"/>
        <c:lblAlgn val="ctr"/>
        <c:lblOffset val="100"/>
        <c:noMultiLvlLbl val="0"/>
      </c:catAx>
      <c:valAx>
        <c:axId val="1075267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time 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5882086236339"/>
          <c:y val="0.34348087406233985"/>
          <c:w val="0.28594117913763656"/>
          <c:h val="0.3479138517448632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  complex 3Din1D FFT : SSL vs FFTW </a:t>
            </a:r>
            <a:r>
              <a:rPr lang="en-US" altLang="ja-JP" sz="1800" b="0" i="0" baseline="0">
                <a:effectLst/>
              </a:rPr>
              <a:t>transformation performance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131897305940207"/>
          <c:y val="0.19673065275124632"/>
          <c:w val="0.6535271668627628"/>
          <c:h val="0.62999534081908404"/>
        </c:manualLayout>
      </c:layout>
      <c:lineChart>
        <c:grouping val="standard"/>
        <c:varyColors val="0"/>
        <c:ser>
          <c:idx val="0"/>
          <c:order val="0"/>
          <c:tx>
            <c:strRef>
              <c:f>'3D1D-ALL'!$M$35</c:f>
              <c:strCache>
                <c:ptCount val="1"/>
                <c:pt idx="0">
                  <c:v>SSL2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'3D1D-ALL'!$I$36:$I$41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'3D1D-ALL'!$M$36:$M$41</c:f>
              <c:numCache>
                <c:formatCode>0.0.E+00</c:formatCode>
                <c:ptCount val="6"/>
                <c:pt idx="0">
                  <c:v>4464305177.1117163</c:v>
                </c:pt>
                <c:pt idx="1">
                  <c:v>7059533213.6445246</c:v>
                </c:pt>
                <c:pt idx="2">
                  <c:v>9114655407.9225121</c:v>
                </c:pt>
                <c:pt idx="3">
                  <c:v>7319024113.5989361</c:v>
                </c:pt>
                <c:pt idx="4">
                  <c:v>8156140989.829464</c:v>
                </c:pt>
                <c:pt idx="5">
                  <c:v>9176485251.6200733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3749-AE6C-B64642EFD61D}"/>
            </c:ext>
          </c:extLst>
        </c:ser>
        <c:ser>
          <c:idx val="1"/>
          <c:order val="1"/>
          <c:tx>
            <c:strRef>
              <c:f>'3D1D-ALL'!$N$35</c:f>
              <c:strCache>
                <c:ptCount val="1"/>
                <c:pt idx="0">
                  <c:v>FFTW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'3D1D-ALL'!$I$36:$I$41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'3D1D-ALL'!$N$36:$N$41</c:f>
              <c:numCache>
                <c:formatCode>0.0.E+00</c:formatCode>
                <c:ptCount val="6"/>
                <c:pt idx="0">
                  <c:v>8761497326.2032089</c:v>
                </c:pt>
                <c:pt idx="1">
                  <c:v>4795317073.1707315</c:v>
                </c:pt>
                <c:pt idx="2">
                  <c:v>3638722982.3517742</c:v>
                </c:pt>
                <c:pt idx="3">
                  <c:v>8040937945.5780678</c:v>
                </c:pt>
                <c:pt idx="4">
                  <c:v>8995223376.4492989</c:v>
                </c:pt>
                <c:pt idx="5">
                  <c:v>8958733394.4075394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6-3749-AE6C-B64642EFD61D}"/>
            </c:ext>
          </c:extLst>
        </c:ser>
        <c:ser>
          <c:idx val="2"/>
          <c:order val="2"/>
          <c:tx>
            <c:strRef>
              <c:f>'3D1D-ALL'!$O$35</c:f>
              <c:strCache>
                <c:ptCount val="1"/>
                <c:pt idx="0">
                  <c:v>FFTW 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'3D1D-ALL'!$I$36:$I$41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'3D1D-ALL'!$O$36:$O$41</c:f>
              <c:numCache>
                <c:formatCode>0.0.E+00</c:formatCode>
                <c:ptCount val="6"/>
                <c:pt idx="0">
                  <c:v>8668783068.7830696</c:v>
                </c:pt>
                <c:pt idx="1">
                  <c:v>7706340029.3973532</c:v>
                </c:pt>
                <c:pt idx="2">
                  <c:v>7660629337.7863598</c:v>
                </c:pt>
                <c:pt idx="3">
                  <c:v>8498827164.793416</c:v>
                </c:pt>
                <c:pt idx="4">
                  <c:v>9560022824.5273457</c:v>
                </c:pt>
                <c:pt idx="5">
                  <c:v>9292692612.263937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6-3749-AE6C-B64642EFD61D}"/>
            </c:ext>
          </c:extLst>
        </c:ser>
        <c:ser>
          <c:idx val="3"/>
          <c:order val="3"/>
          <c:tx>
            <c:strRef>
              <c:f>'3D1D-ALL'!$P$35</c:f>
              <c:strCache>
                <c:ptCount val="1"/>
                <c:pt idx="0">
                  <c:v>FFTW PATIENT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'3D1D-ALL'!$I$36:$I$41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'3D1D-ALL'!$P$36:$P$41</c:f>
              <c:numCache>
                <c:formatCode>0.0.E+00</c:formatCode>
                <c:ptCount val="6"/>
                <c:pt idx="0">
                  <c:v>8904347826.086956</c:v>
                </c:pt>
                <c:pt idx="1">
                  <c:v>8665917355.3719006</c:v>
                </c:pt>
                <c:pt idx="2">
                  <c:v>7863337082.8646431</c:v>
                </c:pt>
                <c:pt idx="3">
                  <c:v>8538892508.1433229</c:v>
                </c:pt>
                <c:pt idx="4">
                  <c:v>9534141752.4939156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6-3749-AE6C-B64642EFD61D}"/>
            </c:ext>
          </c:extLst>
        </c:ser>
        <c:ser>
          <c:idx val="4"/>
          <c:order val="4"/>
          <c:tx>
            <c:strRef>
              <c:f>'3D1D-ALL'!$Q$35</c:f>
              <c:strCache>
                <c:ptCount val="1"/>
                <c:pt idx="0">
                  <c:v>FFTW EXHAUSTIVE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'3D1D-ALL'!$I$36:$I$41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'3D1D-ALL'!$Q$36:$Q$41</c:f>
              <c:numCache>
                <c:formatCode>0.0.E+00</c:formatCode>
                <c:ptCount val="6"/>
                <c:pt idx="0">
                  <c:v>9051933701.6574574</c:v>
                </c:pt>
                <c:pt idx="1">
                  <c:v>8613713033.9539986</c:v>
                </c:pt>
                <c:pt idx="2">
                  <c:v>8123548226.4401522</c:v>
                </c:pt>
                <c:pt idx="3">
                  <c:v>8621385405.960947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6-3749-AE6C-B64642EF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056079"/>
        <c:axId val="1075267103"/>
      </c:lineChart>
      <c:catAx>
        <c:axId val="107505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nx : data size  per axis in  (nx*ny*nz)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267103"/>
        <c:crossesAt val="100000"/>
        <c:auto val="1"/>
        <c:lblAlgn val="ctr"/>
        <c:lblOffset val="100"/>
        <c:noMultiLvlLbl val="0"/>
      </c:catAx>
      <c:valAx>
        <c:axId val="1075267103"/>
        <c:scaling>
          <c:logBase val="10"/>
          <c:orientation val="minMax"/>
          <c:max val="1000000000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0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75801731680095"/>
          <c:y val="0.35235661370731025"/>
          <c:w val="0.33074772980963579"/>
          <c:h val="0.3272037925732656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1D FFTW total time (plan &amp; transformation)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434472864804942"/>
          <c:y val="0.12352941176470589"/>
          <c:w val="0.60705189025284878"/>
          <c:h val="0.63530315525480408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table.1D.fftw!$E$47:$E$48</c:f>
              <c:strCache>
                <c:ptCount val="2"/>
                <c:pt idx="0">
                  <c:v>ESTIMATE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table.1D.fftw!$B$49:$B$64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table.1D.fftw!$E$49:$E$64</c:f>
              <c:numCache>
                <c:formatCode>0.000000_);[Red]\(0.000000\)</c:formatCode>
                <c:ptCount val="16"/>
                <c:pt idx="0">
                  <c:v>1.1300000000000001E-4</c:v>
                </c:pt>
                <c:pt idx="1">
                  <c:v>1.11E-4</c:v>
                </c:pt>
                <c:pt idx="2">
                  <c:v>1.54E-4</c:v>
                </c:pt>
                <c:pt idx="3">
                  <c:v>1.54E-4</c:v>
                </c:pt>
                <c:pt idx="4">
                  <c:v>1.66E-4</c:v>
                </c:pt>
                <c:pt idx="5">
                  <c:v>1.2799999999999999E-4</c:v>
                </c:pt>
                <c:pt idx="6">
                  <c:v>1.46E-4</c:v>
                </c:pt>
                <c:pt idx="7">
                  <c:v>2.5599999999999999E-4</c:v>
                </c:pt>
                <c:pt idx="8">
                  <c:v>5.9599999999999996E-4</c:v>
                </c:pt>
                <c:pt idx="9">
                  <c:v>1.0119999999999999E-3</c:v>
                </c:pt>
                <c:pt idx="10">
                  <c:v>1.817E-3</c:v>
                </c:pt>
                <c:pt idx="11">
                  <c:v>3.7529999999999998E-3</c:v>
                </c:pt>
                <c:pt idx="12">
                  <c:v>7.8699999999999985E-3</c:v>
                </c:pt>
                <c:pt idx="13">
                  <c:v>1.8447999999999999E-2</c:v>
                </c:pt>
                <c:pt idx="14">
                  <c:v>9.5683999999999991E-2</c:v>
                </c:pt>
                <c:pt idx="15">
                  <c:v>0.20949000000000001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6-8242-AA2A-E40D668404E8}"/>
            </c:ext>
          </c:extLst>
        </c:ser>
        <c:ser>
          <c:idx val="1"/>
          <c:order val="1"/>
          <c:tx>
            <c:strRef>
              <c:f>table.1D.fftw!$H$47:$H$48</c:f>
              <c:strCache>
                <c:ptCount val="2"/>
                <c:pt idx="0">
                  <c:v>MEASURE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table.1D.fftw!$B$49:$B$64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table.1D.fftw!$H$49:$H$64</c:f>
              <c:numCache>
                <c:formatCode>0.000000_);[Red]\(0.000000\)</c:formatCode>
                <c:ptCount val="16"/>
                <c:pt idx="0">
                  <c:v>1.1996E-2</c:v>
                </c:pt>
                <c:pt idx="1">
                  <c:v>1.1997000000000001E-2</c:v>
                </c:pt>
                <c:pt idx="2">
                  <c:v>2.2769999999999999E-2</c:v>
                </c:pt>
                <c:pt idx="3">
                  <c:v>3.6092000000000006E-2</c:v>
                </c:pt>
                <c:pt idx="4">
                  <c:v>5.5794000000000003E-2</c:v>
                </c:pt>
                <c:pt idx="5">
                  <c:v>8.662099999999999E-2</c:v>
                </c:pt>
                <c:pt idx="6">
                  <c:v>0.14229799999999998</c:v>
                </c:pt>
                <c:pt idx="7">
                  <c:v>0.24746000000000001</c:v>
                </c:pt>
                <c:pt idx="8">
                  <c:v>0.49539000000000005</c:v>
                </c:pt>
                <c:pt idx="9">
                  <c:v>1.0023519999999999</c:v>
                </c:pt>
                <c:pt idx="10">
                  <c:v>2.0122939999999998</c:v>
                </c:pt>
                <c:pt idx="11">
                  <c:v>4.8262570000000009</c:v>
                </c:pt>
                <c:pt idx="12">
                  <c:v>10.750223999999999</c:v>
                </c:pt>
                <c:pt idx="13">
                  <c:v>25.568499000000003</c:v>
                </c:pt>
                <c:pt idx="14">
                  <c:v>12.776115000000001</c:v>
                </c:pt>
                <c:pt idx="15">
                  <c:v>35.450617999999999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2-E547-93D8-5B293D4AA32D}"/>
            </c:ext>
          </c:extLst>
        </c:ser>
        <c:ser>
          <c:idx val="2"/>
          <c:order val="2"/>
          <c:tx>
            <c:strRef>
              <c:f>table.1D.fftw!$K$47:$K$48</c:f>
              <c:strCache>
                <c:ptCount val="2"/>
                <c:pt idx="0">
                  <c:v>PATIENT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table.1D.fftw!$B$49:$B$64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table.1D.fftw!$K$49:$K$64</c:f>
              <c:numCache>
                <c:formatCode>0.000000_);[Red]\(0.000000\)</c:formatCode>
                <c:ptCount val="16"/>
                <c:pt idx="0">
                  <c:v>1.5813999999999998E-2</c:v>
                </c:pt>
                <c:pt idx="1">
                  <c:v>5.3623000000000004E-2</c:v>
                </c:pt>
                <c:pt idx="2">
                  <c:v>0.13889100000000001</c:v>
                </c:pt>
                <c:pt idx="3">
                  <c:v>0.30880999999999997</c:v>
                </c:pt>
                <c:pt idx="4">
                  <c:v>0.579291</c:v>
                </c:pt>
                <c:pt idx="5">
                  <c:v>1.009331</c:v>
                </c:pt>
                <c:pt idx="6">
                  <c:v>1.823299</c:v>
                </c:pt>
                <c:pt idx="7">
                  <c:v>3.5699020000000004</c:v>
                </c:pt>
                <c:pt idx="8">
                  <c:v>8.0412970000000001</c:v>
                </c:pt>
                <c:pt idx="9">
                  <c:v>17.839430000000004</c:v>
                </c:pt>
                <c:pt idx="10">
                  <c:v>40.427923999999997</c:v>
                </c:pt>
                <c:pt idx="11">
                  <c:v>97.054789</c:v>
                </c:pt>
                <c:pt idx="12">
                  <c:v>218.84052500000001</c:v>
                </c:pt>
                <c:pt idx="13">
                  <c:v>524.260535</c:v>
                </c:pt>
                <c:pt idx="14">
                  <c:v>1551.037826</c:v>
                </c:pt>
                <c:pt idx="15">
                  <c:v>3524.6763940000001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2-E547-93D8-5B293D4AA32D}"/>
            </c:ext>
          </c:extLst>
        </c:ser>
        <c:ser>
          <c:idx val="3"/>
          <c:order val="3"/>
          <c:tx>
            <c:strRef>
              <c:f>table.1D.fftw!$N$47:$N$48</c:f>
              <c:strCache>
                <c:ptCount val="2"/>
                <c:pt idx="0">
                  <c:v>EXHAUSTIVE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table.1D.fftw!$B$49:$B$64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table.1D.fftw!$N$49:$N$64</c:f>
              <c:numCache>
                <c:formatCode>0.000000_);[Red]\(0.000000\)</c:formatCode>
                <c:ptCount val="16"/>
                <c:pt idx="0">
                  <c:v>1.1255200000000001</c:v>
                </c:pt>
                <c:pt idx="1">
                  <c:v>2.4235730000000002</c:v>
                </c:pt>
                <c:pt idx="2">
                  <c:v>4.6771810000000009</c:v>
                </c:pt>
                <c:pt idx="3">
                  <c:v>7.1448659999999995</c:v>
                </c:pt>
                <c:pt idx="4">
                  <c:v>10.724605000000002</c:v>
                </c:pt>
                <c:pt idx="5">
                  <c:v>15.963763</c:v>
                </c:pt>
                <c:pt idx="6">
                  <c:v>23.986691999999998</c:v>
                </c:pt>
                <c:pt idx="7">
                  <c:v>42.495601999999998</c:v>
                </c:pt>
                <c:pt idx="8">
                  <c:v>71.144791999999995</c:v>
                </c:pt>
                <c:pt idx="9">
                  <c:v>136.1874</c:v>
                </c:pt>
                <c:pt idx="10">
                  <c:v>256.33755200000002</c:v>
                </c:pt>
                <c:pt idx="11">
                  <c:v>485.04146300000002</c:v>
                </c:pt>
                <c:pt idx="12">
                  <c:v>924.82947999999999</c:v>
                </c:pt>
                <c:pt idx="13">
                  <c:v>1930.3618220000001</c:v>
                </c:pt>
                <c:pt idx="14">
                  <c:v>5057.3889470000004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2-E547-93D8-5B293D4A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15808"/>
        <c:axId val="672091568"/>
      </c:lineChart>
      <c:catAx>
        <c:axId val="6714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091568"/>
        <c:crossesAt val="1.0000000000000004E-6"/>
        <c:auto val="1"/>
        <c:lblAlgn val="ctr"/>
        <c:lblOffset val="100"/>
        <c:noMultiLvlLbl val="0"/>
      </c:catAx>
      <c:valAx>
        <c:axId val="672091568"/>
        <c:scaling>
          <c:logBase val="10"/>
          <c:orientation val="minMax"/>
          <c:max val="50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 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4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40810637180269"/>
          <c:y val="0.22919921623014514"/>
          <c:w val="0.2144359314660034"/>
          <c:h val="0.44761380946879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1D FFTW total performance </a:t>
            </a:r>
          </a:p>
          <a:p>
            <a:pPr>
              <a:defRPr/>
            </a:pPr>
            <a:r>
              <a:rPr lang="en-US" altLang="ja-JP" sz="1680" b="0" i="0" u="none" strike="noStrike" baseline="0">
                <a:effectLst/>
              </a:rPr>
              <a:t>(plan &amp; transformation)</a:t>
            </a:r>
            <a:r>
              <a:rPr lang="en-US" altLang="ja-JP" sz="1680" b="0" i="0" u="none" strike="noStrike" baseline="0"/>
              <a:t>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435268223370369"/>
          <c:y val="0.18874597439137661"/>
          <c:w val="0.59881449296283396"/>
          <c:h val="0.56165109115858025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table.1D.fftw!$E$69:$E$70</c:f>
              <c:strCache>
                <c:ptCount val="2"/>
                <c:pt idx="0">
                  <c:v>ESTIMATE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table.1D.fftw!$B$71:$B$86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table.1D.fftw!$E$71:$E$86</c:f>
              <c:numCache>
                <c:formatCode>0.0.E+00</c:formatCode>
                <c:ptCount val="16"/>
                <c:pt idx="0">
                  <c:v>14159292.035398228</c:v>
                </c:pt>
                <c:pt idx="1">
                  <c:v>34594594.594594598</c:v>
                </c:pt>
                <c:pt idx="2">
                  <c:v>58181818.18181818</c:v>
                </c:pt>
                <c:pt idx="3">
                  <c:v>132987012.98701298</c:v>
                </c:pt>
                <c:pt idx="4">
                  <c:v>277590361.44578314</c:v>
                </c:pt>
                <c:pt idx="5">
                  <c:v>800000000</c:v>
                </c:pt>
                <c:pt idx="6">
                  <c:v>1543013698.630137</c:v>
                </c:pt>
                <c:pt idx="7">
                  <c:v>1920000000</c:v>
                </c:pt>
                <c:pt idx="8">
                  <c:v>1786845637.5838928</c:v>
                </c:pt>
                <c:pt idx="9">
                  <c:v>2266561264.8221345</c:v>
                </c:pt>
                <c:pt idx="10">
                  <c:v>2705118326.9124932</c:v>
                </c:pt>
                <c:pt idx="11">
                  <c:v>2793967492.6725287</c:v>
                </c:pt>
                <c:pt idx="12">
                  <c:v>2831288437.1029229</c:v>
                </c:pt>
                <c:pt idx="13">
                  <c:v>2557779705.1170859</c:v>
                </c:pt>
                <c:pt idx="14">
                  <c:v>1041080222.3987292</c:v>
                </c:pt>
                <c:pt idx="15">
                  <c:v>1001074991.6463792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2-DF4D-B26C-EECAF0B395E3}"/>
            </c:ext>
          </c:extLst>
        </c:ser>
        <c:ser>
          <c:idx val="1"/>
          <c:order val="1"/>
          <c:tx>
            <c:strRef>
              <c:f>table.1D.fftw!$H$69:$H$70</c:f>
              <c:strCache>
                <c:ptCount val="2"/>
                <c:pt idx="0">
                  <c:v>MEASURE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table.1D.fftw!$B$71:$B$86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table.1D.fftw!$H$71:$H$86</c:f>
              <c:numCache>
                <c:formatCode>0.0.E+00</c:formatCode>
                <c:ptCount val="16"/>
                <c:pt idx="0">
                  <c:v>133377.79259753251</c:v>
                </c:pt>
                <c:pt idx="1">
                  <c:v>320080.02000500122</c:v>
                </c:pt>
                <c:pt idx="2">
                  <c:v>393500.21958717611</c:v>
                </c:pt>
                <c:pt idx="3">
                  <c:v>567438.76759392652</c:v>
                </c:pt>
                <c:pt idx="4">
                  <c:v>825895.25755457568</c:v>
                </c:pt>
                <c:pt idx="5">
                  <c:v>1182161.3696447746</c:v>
                </c:pt>
                <c:pt idx="6">
                  <c:v>1583156.4744409621</c:v>
                </c:pt>
                <c:pt idx="7">
                  <c:v>1986260.4057221368</c:v>
                </c:pt>
                <c:pt idx="8">
                  <c:v>2149740.6084095356</c:v>
                </c:pt>
                <c:pt idx="9">
                  <c:v>2288377.7355659492</c:v>
                </c:pt>
                <c:pt idx="10">
                  <c:v>2442585.427377908</c:v>
                </c:pt>
                <c:pt idx="11">
                  <c:v>2172648.4934391184</c:v>
                </c:pt>
                <c:pt idx="12">
                  <c:v>2072723.3218582238</c:v>
                </c:pt>
                <c:pt idx="13">
                  <c:v>1845470.8663187462</c:v>
                </c:pt>
                <c:pt idx="14">
                  <c:v>7796949.2290888112</c:v>
                </c:pt>
                <c:pt idx="15">
                  <c:v>5915699.410374172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A-654D-BFC5-1C74E1F49FB9}"/>
            </c:ext>
          </c:extLst>
        </c:ser>
        <c:ser>
          <c:idx val="2"/>
          <c:order val="2"/>
          <c:tx>
            <c:strRef>
              <c:f>table.1D.fftw!$K$69:$K$70</c:f>
              <c:strCache>
                <c:ptCount val="2"/>
                <c:pt idx="0">
                  <c:v>PATIENT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table.1D.fftw!$B$71:$B$86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table.1D.fftw!$K$71:$K$86</c:f>
              <c:numCache>
                <c:formatCode>0.0.E+00</c:formatCode>
                <c:ptCount val="16"/>
                <c:pt idx="0">
                  <c:v>101176.17301125586</c:v>
                </c:pt>
                <c:pt idx="1">
                  <c:v>71611.062417246329</c:v>
                </c:pt>
                <c:pt idx="2">
                  <c:v>64511.019432504618</c:v>
                </c:pt>
                <c:pt idx="3">
                  <c:v>66319.095884200651</c:v>
                </c:pt>
                <c:pt idx="4">
                  <c:v>79545.513394822294</c:v>
                </c:pt>
                <c:pt idx="5">
                  <c:v>101453.33889477288</c:v>
                </c:pt>
                <c:pt idx="6">
                  <c:v>123556.25709222678</c:v>
                </c:pt>
                <c:pt idx="7">
                  <c:v>137684.45184209538</c:v>
                </c:pt>
                <c:pt idx="8">
                  <c:v>132436.34702212838</c:v>
                </c:pt>
                <c:pt idx="9">
                  <c:v>128578.09918814668</c:v>
                </c:pt>
                <c:pt idx="10">
                  <c:v>121579.33214676075</c:v>
                </c:pt>
                <c:pt idx="11">
                  <c:v>108039.59400705101</c:v>
                </c:pt>
                <c:pt idx="12">
                  <c:v>101819.53273965139</c:v>
                </c:pt>
                <c:pt idx="13">
                  <c:v>90004.714926711007</c:v>
                </c:pt>
                <c:pt idx="14">
                  <c:v>64224.558763275447</c:v>
                </c:pt>
                <c:pt idx="15">
                  <c:v>59499.135965217916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A-654D-BFC5-1C74E1F49FB9}"/>
            </c:ext>
          </c:extLst>
        </c:ser>
        <c:ser>
          <c:idx val="3"/>
          <c:order val="3"/>
          <c:tx>
            <c:strRef>
              <c:f>table.1D.fftw!$N$69:$N$70</c:f>
              <c:strCache>
                <c:ptCount val="2"/>
                <c:pt idx="0">
                  <c:v>EXHAUSTIVE</c:v>
                </c:pt>
                <c:pt idx="1">
                  <c:v>plan&amp;trans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table.1D.fftw!$B$71:$B$86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table.1D.fftw!$N$71:$N$86</c:f>
              <c:numCache>
                <c:formatCode>0.0.E+00</c:formatCode>
                <c:ptCount val="16"/>
                <c:pt idx="0">
                  <c:v>1421.565143222688</c:v>
                </c:pt>
                <c:pt idx="1">
                  <c:v>1584.4375226164013</c:v>
                </c:pt>
                <c:pt idx="2">
                  <c:v>1915.6838275020784</c:v>
                </c:pt>
                <c:pt idx="3">
                  <c:v>2866.3938553921098</c:v>
                </c:pt>
                <c:pt idx="4">
                  <c:v>4296.661741854361</c:v>
                </c:pt>
                <c:pt idx="5">
                  <c:v>6414.5277025222686</c:v>
                </c:pt>
                <c:pt idx="6">
                  <c:v>9391.8744610553222</c:v>
                </c:pt>
                <c:pt idx="7">
                  <c:v>11566.373386121228</c:v>
                </c:pt>
                <c:pt idx="8">
                  <c:v>14968.910162812761</c:v>
                </c:pt>
                <c:pt idx="9">
                  <c:v>16842.674138723552</c:v>
                </c:pt>
                <c:pt idx="10">
                  <c:v>19174.716937298363</c:v>
                </c:pt>
                <c:pt idx="11">
                  <c:v>21618.275549362672</c:v>
                </c:pt>
                <c:pt idx="12">
                  <c:v>24093.34961943471</c:v>
                </c:pt>
                <c:pt idx="13">
                  <c:v>24444.080618581567</c:v>
                </c:pt>
                <c:pt idx="14">
                  <c:v>19696.867502961304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A-654D-BFC5-1C74E1F4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260800"/>
        <c:axId val="700163808"/>
      </c:lineChart>
      <c:catAx>
        <c:axId val="6752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163808"/>
        <c:crossesAt val="1000"/>
        <c:auto val="1"/>
        <c:lblAlgn val="ctr"/>
        <c:lblOffset val="100"/>
        <c:noMultiLvlLbl val="0"/>
      </c:catAx>
      <c:valAx>
        <c:axId val="700163808"/>
        <c:scaling>
          <c:logBase val="10"/>
          <c:orientation val="minMax"/>
          <c:max val="1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FLOPS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52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09797157761462"/>
          <c:y val="0.2247851683623408"/>
          <c:w val="0.20648680670884692"/>
          <c:h val="0.47918375669843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Fugaku 1D FFTW  time for planning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19830788645776"/>
          <c:y val="0.12889221556886227"/>
          <c:w val="0.73710979558212153"/>
          <c:h val="0.61947050780329105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table.1D.fftw!$E$4:$E$5</c:f>
              <c:strCache>
                <c:ptCount val="2"/>
                <c:pt idx="0">
                  <c:v>ESTIMATE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table.1D.fftw!$E$6:$E$21</c:f>
              <c:numCache>
                <c:formatCode>0.000000_);[Red]\(0.000000\)</c:formatCode>
                <c:ptCount val="16"/>
                <c:pt idx="0">
                  <c:v>1.1E-4</c:v>
                </c:pt>
                <c:pt idx="1">
                  <c:v>1.1E-4</c:v>
                </c:pt>
                <c:pt idx="2">
                  <c:v>1.5200000000000001E-4</c:v>
                </c:pt>
                <c:pt idx="3">
                  <c:v>1.5200000000000001E-4</c:v>
                </c:pt>
                <c:pt idx="4">
                  <c:v>1.5999999999999999E-4</c:v>
                </c:pt>
                <c:pt idx="5">
                  <c:v>1.17E-4</c:v>
                </c:pt>
                <c:pt idx="6">
                  <c:v>1.2300000000000001E-4</c:v>
                </c:pt>
                <c:pt idx="7">
                  <c:v>1.46E-4</c:v>
                </c:pt>
                <c:pt idx="8">
                  <c:v>3.8700000000000003E-4</c:v>
                </c:pt>
                <c:pt idx="9">
                  <c:v>4.4999999999999999E-4</c:v>
                </c:pt>
                <c:pt idx="10">
                  <c:v>5.6499999999999996E-4</c:v>
                </c:pt>
                <c:pt idx="11">
                  <c:v>8.92E-4</c:v>
                </c:pt>
                <c:pt idx="12">
                  <c:v>1.5409999999999998E-3</c:v>
                </c:pt>
                <c:pt idx="13">
                  <c:v>3.0120000000000004E-3</c:v>
                </c:pt>
                <c:pt idx="14">
                  <c:v>7.9439999999999997E-3</c:v>
                </c:pt>
                <c:pt idx="15">
                  <c:v>6.6599999999999993E-4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8-1A4C-A4AB-438891F13194}"/>
            </c:ext>
          </c:extLst>
        </c:ser>
        <c:ser>
          <c:idx val="1"/>
          <c:order val="1"/>
          <c:tx>
            <c:strRef>
              <c:f>table.1D.fftw!$H$4:$H$5</c:f>
              <c:strCache>
                <c:ptCount val="2"/>
                <c:pt idx="0">
                  <c:v>MEASURE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table.1D.fftw!$H$6:$H$21</c:f>
              <c:numCache>
                <c:formatCode>0.000000_);[Red]\(0.000000\)</c:formatCode>
                <c:ptCount val="16"/>
                <c:pt idx="0">
                  <c:v>1.1995E-2</c:v>
                </c:pt>
                <c:pt idx="1">
                  <c:v>1.1995E-2</c:v>
                </c:pt>
                <c:pt idx="2">
                  <c:v>2.2768E-2</c:v>
                </c:pt>
                <c:pt idx="3">
                  <c:v>3.6089000000000003E-2</c:v>
                </c:pt>
                <c:pt idx="4">
                  <c:v>5.5788000000000004E-2</c:v>
                </c:pt>
                <c:pt idx="5">
                  <c:v>8.6611999999999995E-2</c:v>
                </c:pt>
                <c:pt idx="6">
                  <c:v>0.14227499999999998</c:v>
                </c:pt>
                <c:pt idx="7">
                  <c:v>0.24739900000000001</c:v>
                </c:pt>
                <c:pt idx="8">
                  <c:v>0.49523700000000004</c:v>
                </c:pt>
                <c:pt idx="9">
                  <c:v>1.002008</c:v>
                </c:pt>
                <c:pt idx="10">
                  <c:v>2.011463</c:v>
                </c:pt>
                <c:pt idx="11">
                  <c:v>4.8245400000000007</c:v>
                </c:pt>
                <c:pt idx="12">
                  <c:v>10.746511999999999</c:v>
                </c:pt>
                <c:pt idx="13">
                  <c:v>25.559975000000001</c:v>
                </c:pt>
                <c:pt idx="14">
                  <c:v>12.726085000000001</c:v>
                </c:pt>
                <c:pt idx="15">
                  <c:v>35.342230000000001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8-1A4C-A4AB-438891F13194}"/>
            </c:ext>
          </c:extLst>
        </c:ser>
        <c:ser>
          <c:idx val="2"/>
          <c:order val="2"/>
          <c:tx>
            <c:strRef>
              <c:f>table.1D.fftw!$K$4:$K$5</c:f>
              <c:strCache>
                <c:ptCount val="2"/>
                <c:pt idx="0">
                  <c:v>PATIENT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table.1D.fftw!$K$6:$K$21</c:f>
              <c:numCache>
                <c:formatCode>0.000000_);[Red]\(0.000000\)</c:formatCode>
                <c:ptCount val="16"/>
                <c:pt idx="0">
                  <c:v>1.5812E-2</c:v>
                </c:pt>
                <c:pt idx="1">
                  <c:v>5.3621000000000002E-2</c:v>
                </c:pt>
                <c:pt idx="2">
                  <c:v>0.13889000000000001</c:v>
                </c:pt>
                <c:pt idx="3">
                  <c:v>0.308807</c:v>
                </c:pt>
                <c:pt idx="4">
                  <c:v>0.57928500000000005</c:v>
                </c:pt>
                <c:pt idx="5">
                  <c:v>1.0093220000000001</c:v>
                </c:pt>
                <c:pt idx="6">
                  <c:v>1.8232759999999999</c:v>
                </c:pt>
                <c:pt idx="7">
                  <c:v>3.5698480000000004</c:v>
                </c:pt>
                <c:pt idx="8">
                  <c:v>8.0411640000000002</c:v>
                </c:pt>
                <c:pt idx="9">
                  <c:v>17.839125000000003</c:v>
                </c:pt>
                <c:pt idx="10">
                  <c:v>40.427257999999995</c:v>
                </c:pt>
                <c:pt idx="11">
                  <c:v>97.053393999999997</c:v>
                </c:pt>
                <c:pt idx="12">
                  <c:v>218.83755500000001</c:v>
                </c:pt>
                <c:pt idx="13">
                  <c:v>524.25320399999998</c:v>
                </c:pt>
                <c:pt idx="14">
                  <c:v>1551.0152579999999</c:v>
                </c:pt>
                <c:pt idx="15">
                  <c:v>3524.6293900000001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8-1A4C-A4AB-438891F13194}"/>
            </c:ext>
          </c:extLst>
        </c:ser>
        <c:ser>
          <c:idx val="3"/>
          <c:order val="3"/>
          <c:tx>
            <c:strRef>
              <c:f>table.1D.fftw!$N$4:$N$5</c:f>
              <c:strCache>
                <c:ptCount val="2"/>
                <c:pt idx="0">
                  <c:v>EXHAUSTIVE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table.1D.fftw!$N$6:$N$21</c:f>
              <c:numCache>
                <c:formatCode>0.000000_);[Red]\(0.000000\)</c:formatCode>
                <c:ptCount val="16"/>
                <c:pt idx="0">
                  <c:v>1.125518</c:v>
                </c:pt>
                <c:pt idx="1">
                  <c:v>2.4235720000000001</c:v>
                </c:pt>
                <c:pt idx="2">
                  <c:v>4.6771790000000006</c:v>
                </c:pt>
                <c:pt idx="3">
                  <c:v>7.1448619999999998</c:v>
                </c:pt>
                <c:pt idx="4">
                  <c:v>10.724599000000001</c:v>
                </c:pt>
                <c:pt idx="5">
                  <c:v>15.963751999999999</c:v>
                </c:pt>
                <c:pt idx="6">
                  <c:v>23.986666</c:v>
                </c:pt>
                <c:pt idx="7">
                  <c:v>42.495545999999997</c:v>
                </c:pt>
                <c:pt idx="8">
                  <c:v>71.144660000000002</c:v>
                </c:pt>
                <c:pt idx="9">
                  <c:v>136.187096</c:v>
                </c:pt>
                <c:pt idx="10">
                  <c:v>256.33689900000002</c:v>
                </c:pt>
                <c:pt idx="11">
                  <c:v>485.04006900000002</c:v>
                </c:pt>
                <c:pt idx="12">
                  <c:v>924.82644600000003</c:v>
                </c:pt>
                <c:pt idx="13">
                  <c:v>1930.35437</c:v>
                </c:pt>
                <c:pt idx="14">
                  <c:v>5057.3667000000005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8-1A4C-A4AB-438891F1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34303"/>
        <c:axId val="1267333455"/>
      </c:lineChart>
      <c:catAx>
        <c:axId val="12673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7333455"/>
        <c:crossesAt val="1.0000000000000004E-6"/>
        <c:auto val="1"/>
        <c:lblAlgn val="ctr"/>
        <c:lblOffset val="100"/>
        <c:noMultiLvlLbl val="0"/>
      </c:catAx>
      <c:valAx>
        <c:axId val="1267333455"/>
        <c:scaling>
          <c:orientation val="minMax"/>
          <c:max val="105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73343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681964415847568"/>
          <c:y val="0.17938493092555044"/>
          <c:w val="0.36046982966414914"/>
          <c:h val="0.4002272620114101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</a:t>
            </a:r>
            <a:r>
              <a:rPr lang="en-US" altLang="ja-JP" sz="1680" b="0" i="0" u="none" strike="noStrike" baseline="0">
                <a:effectLst/>
              </a:rPr>
              <a:t>1D FFTW </a:t>
            </a:r>
            <a:r>
              <a:rPr lang="en-US"/>
              <a:t> time for planning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9358276767128246"/>
          <c:y val="0.12889221556886227"/>
          <c:w val="0.74505552190591551"/>
          <c:h val="0.59822787495874397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table.1D.fftw!$E$4:$E$5</c:f>
              <c:strCache>
                <c:ptCount val="2"/>
                <c:pt idx="0">
                  <c:v>ESTIMATE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table.1D.fftw!$E$6:$E$21</c:f>
              <c:numCache>
                <c:formatCode>0.000000_);[Red]\(0.000000\)</c:formatCode>
                <c:ptCount val="16"/>
                <c:pt idx="0">
                  <c:v>1.1E-4</c:v>
                </c:pt>
                <c:pt idx="1">
                  <c:v>1.1E-4</c:v>
                </c:pt>
                <c:pt idx="2">
                  <c:v>1.5200000000000001E-4</c:v>
                </c:pt>
                <c:pt idx="3">
                  <c:v>1.5200000000000001E-4</c:v>
                </c:pt>
                <c:pt idx="4">
                  <c:v>1.5999999999999999E-4</c:v>
                </c:pt>
                <c:pt idx="5">
                  <c:v>1.17E-4</c:v>
                </c:pt>
                <c:pt idx="6">
                  <c:v>1.2300000000000001E-4</c:v>
                </c:pt>
                <c:pt idx="7">
                  <c:v>1.46E-4</c:v>
                </c:pt>
                <c:pt idx="8">
                  <c:v>3.8700000000000003E-4</c:v>
                </c:pt>
                <c:pt idx="9">
                  <c:v>4.4999999999999999E-4</c:v>
                </c:pt>
                <c:pt idx="10">
                  <c:v>5.6499999999999996E-4</c:v>
                </c:pt>
                <c:pt idx="11">
                  <c:v>8.92E-4</c:v>
                </c:pt>
                <c:pt idx="12">
                  <c:v>1.5409999999999998E-3</c:v>
                </c:pt>
                <c:pt idx="13">
                  <c:v>3.0120000000000004E-3</c:v>
                </c:pt>
                <c:pt idx="14">
                  <c:v>7.9439999999999997E-3</c:v>
                </c:pt>
                <c:pt idx="15">
                  <c:v>6.6599999999999993E-4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6-3447-B7CF-FD1C66E8DF49}"/>
            </c:ext>
          </c:extLst>
        </c:ser>
        <c:ser>
          <c:idx val="1"/>
          <c:order val="1"/>
          <c:tx>
            <c:strRef>
              <c:f>table.1D.fftw!$H$4:$H$5</c:f>
              <c:strCache>
                <c:ptCount val="2"/>
                <c:pt idx="0">
                  <c:v>MEASURE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table.1D.fftw!$H$6:$H$21</c:f>
              <c:numCache>
                <c:formatCode>0.000000_);[Red]\(0.000000\)</c:formatCode>
                <c:ptCount val="16"/>
                <c:pt idx="0">
                  <c:v>1.1995E-2</c:v>
                </c:pt>
                <c:pt idx="1">
                  <c:v>1.1995E-2</c:v>
                </c:pt>
                <c:pt idx="2">
                  <c:v>2.2768E-2</c:v>
                </c:pt>
                <c:pt idx="3">
                  <c:v>3.6089000000000003E-2</c:v>
                </c:pt>
                <c:pt idx="4">
                  <c:v>5.5788000000000004E-2</c:v>
                </c:pt>
                <c:pt idx="5">
                  <c:v>8.6611999999999995E-2</c:v>
                </c:pt>
                <c:pt idx="6">
                  <c:v>0.14227499999999998</c:v>
                </c:pt>
                <c:pt idx="7">
                  <c:v>0.24739900000000001</c:v>
                </c:pt>
                <c:pt idx="8">
                  <c:v>0.49523700000000004</c:v>
                </c:pt>
                <c:pt idx="9">
                  <c:v>1.002008</c:v>
                </c:pt>
                <c:pt idx="10">
                  <c:v>2.011463</c:v>
                </c:pt>
                <c:pt idx="11">
                  <c:v>4.8245400000000007</c:v>
                </c:pt>
                <c:pt idx="12">
                  <c:v>10.746511999999999</c:v>
                </c:pt>
                <c:pt idx="13">
                  <c:v>25.559975000000001</c:v>
                </c:pt>
                <c:pt idx="14">
                  <c:v>12.726085000000001</c:v>
                </c:pt>
                <c:pt idx="15">
                  <c:v>35.342230000000001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6-3447-B7CF-FD1C66E8DF49}"/>
            </c:ext>
          </c:extLst>
        </c:ser>
        <c:ser>
          <c:idx val="2"/>
          <c:order val="2"/>
          <c:tx>
            <c:strRef>
              <c:f>table.1D.fftw!$K$4:$K$5</c:f>
              <c:strCache>
                <c:ptCount val="2"/>
                <c:pt idx="0">
                  <c:v>PATIENT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table.1D.fftw!$K$6:$K$21</c:f>
              <c:numCache>
                <c:formatCode>0.000000_);[Red]\(0.000000\)</c:formatCode>
                <c:ptCount val="16"/>
                <c:pt idx="0">
                  <c:v>1.5812E-2</c:v>
                </c:pt>
                <c:pt idx="1">
                  <c:v>5.3621000000000002E-2</c:v>
                </c:pt>
                <c:pt idx="2">
                  <c:v>0.13889000000000001</c:v>
                </c:pt>
                <c:pt idx="3">
                  <c:v>0.308807</c:v>
                </c:pt>
                <c:pt idx="4">
                  <c:v>0.57928500000000005</c:v>
                </c:pt>
                <c:pt idx="5">
                  <c:v>1.0093220000000001</c:v>
                </c:pt>
                <c:pt idx="6">
                  <c:v>1.8232759999999999</c:v>
                </c:pt>
                <c:pt idx="7">
                  <c:v>3.5698480000000004</c:v>
                </c:pt>
                <c:pt idx="8">
                  <c:v>8.0411640000000002</c:v>
                </c:pt>
                <c:pt idx="9">
                  <c:v>17.839125000000003</c:v>
                </c:pt>
                <c:pt idx="10">
                  <c:v>40.427257999999995</c:v>
                </c:pt>
                <c:pt idx="11">
                  <c:v>97.053393999999997</c:v>
                </c:pt>
                <c:pt idx="12">
                  <c:v>218.83755500000001</c:v>
                </c:pt>
                <c:pt idx="13">
                  <c:v>524.25320399999998</c:v>
                </c:pt>
                <c:pt idx="14">
                  <c:v>1551.0152579999999</c:v>
                </c:pt>
                <c:pt idx="15">
                  <c:v>3524.6293900000001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6-3447-B7CF-FD1C66E8DF49}"/>
            </c:ext>
          </c:extLst>
        </c:ser>
        <c:ser>
          <c:idx val="3"/>
          <c:order val="3"/>
          <c:tx>
            <c:strRef>
              <c:f>table.1D.fftw!$N$4:$N$5</c:f>
              <c:strCache>
                <c:ptCount val="2"/>
                <c:pt idx="0">
                  <c:v>EXHAUSTIVE</c:v>
                </c:pt>
                <c:pt idx="1">
                  <c:v>plan(F+B)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table.1D.fftw!$B$6:$B$21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table.1D.fftw!$N$6:$N$21</c:f>
              <c:numCache>
                <c:formatCode>0.000000_);[Red]\(0.000000\)</c:formatCode>
                <c:ptCount val="16"/>
                <c:pt idx="0">
                  <c:v>1.125518</c:v>
                </c:pt>
                <c:pt idx="1">
                  <c:v>2.4235720000000001</c:v>
                </c:pt>
                <c:pt idx="2">
                  <c:v>4.6771790000000006</c:v>
                </c:pt>
                <c:pt idx="3">
                  <c:v>7.1448619999999998</c:v>
                </c:pt>
                <c:pt idx="4">
                  <c:v>10.724599000000001</c:v>
                </c:pt>
                <c:pt idx="5">
                  <c:v>15.963751999999999</c:v>
                </c:pt>
                <c:pt idx="6">
                  <c:v>23.986666</c:v>
                </c:pt>
                <c:pt idx="7">
                  <c:v>42.495545999999997</c:v>
                </c:pt>
                <c:pt idx="8">
                  <c:v>71.144660000000002</c:v>
                </c:pt>
                <c:pt idx="9">
                  <c:v>136.187096</c:v>
                </c:pt>
                <c:pt idx="10">
                  <c:v>256.33689900000002</c:v>
                </c:pt>
                <c:pt idx="11">
                  <c:v>485.04006900000002</c:v>
                </c:pt>
                <c:pt idx="12">
                  <c:v>924.82644600000003</c:v>
                </c:pt>
                <c:pt idx="13">
                  <c:v>1930.35437</c:v>
                </c:pt>
                <c:pt idx="14">
                  <c:v>5057.3667000000005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6-3447-B7CF-FD1C66E8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34303"/>
        <c:axId val="1267333455"/>
      </c:lineChart>
      <c:catAx>
        <c:axId val="126733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7333455"/>
        <c:crossesAt val="1.0000000000000004E-6"/>
        <c:auto val="1"/>
        <c:lblAlgn val="ctr"/>
        <c:lblOffset val="100"/>
        <c:noMultiLvlLbl val="0"/>
      </c:catAx>
      <c:valAx>
        <c:axId val="1267333455"/>
        <c:scaling>
          <c:logBase val="10"/>
          <c:orientation val="minMax"/>
          <c:max val="50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733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Fugaku </a:t>
            </a:r>
            <a:r>
              <a:rPr lang="en-US" altLang="ja-JP" sz="1680" b="0" i="0" u="none" strike="noStrike" baseline="0">
                <a:effectLst/>
              </a:rPr>
              <a:t>1D FFTW</a:t>
            </a:r>
            <a:r>
              <a:rPr lang="en-US"/>
              <a:t>  performance for transformation  only (closer look)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705327634021112"/>
          <c:y val="0.19819632669828877"/>
          <c:w val="0.61896497518898608"/>
          <c:h val="0.54090112946280478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table.1D.fftw!$H$91:$H$92</c:f>
              <c:strCache>
                <c:ptCount val="2"/>
                <c:pt idx="0">
                  <c:v>ESTIMATE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table.1D.fftw!$H$93:$H$108</c:f>
              <c:numCache>
                <c:formatCode>0.0.E+00</c:formatCode>
                <c:ptCount val="16"/>
                <c:pt idx="0">
                  <c:v>533333333.33333331</c:v>
                </c:pt>
                <c:pt idx="1">
                  <c:v>3840000000</c:v>
                </c:pt>
                <c:pt idx="2">
                  <c:v>4480000000</c:v>
                </c:pt>
                <c:pt idx="3">
                  <c:v>10240000000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9794782608.695652</c:v>
                </c:pt>
                <c:pt idx="7">
                  <c:v>4468363636.363636</c:v>
                </c:pt>
                <c:pt idx="8">
                  <c:v>5095502392.3444977</c:v>
                </c:pt>
                <c:pt idx="9">
                  <c:v>4081423487.5444841</c:v>
                </c:pt>
                <c:pt idx="10">
                  <c:v>3925878594.2492008</c:v>
                </c:pt>
                <c:pt idx="11">
                  <c:v>3665068157.9867182</c:v>
                </c:pt>
                <c:pt idx="12">
                  <c:v>3520657291.8312531</c:v>
                </c:pt>
                <c:pt idx="13">
                  <c:v>3056874838.0409431</c:v>
                </c:pt>
                <c:pt idx="14">
                  <c:v>1135339867.7912014</c:v>
                </c:pt>
                <c:pt idx="15">
                  <c:v>1004267708.6924874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0D4D-A394-EEFE1C497C44}"/>
            </c:ext>
          </c:extLst>
        </c:ser>
        <c:ser>
          <c:idx val="1"/>
          <c:order val="1"/>
          <c:tx>
            <c:strRef>
              <c:f>table.1D.fftw!$I$91:$I$92</c:f>
              <c:strCache>
                <c:ptCount val="2"/>
                <c:pt idx="0">
                  <c:v>MEASURE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table.1D.fftw!$I$93:$I$108</c:f>
              <c:numCache>
                <c:formatCode>0.0.E+00</c:formatCode>
                <c:ptCount val="16"/>
                <c:pt idx="0">
                  <c:v>1600000000</c:v>
                </c:pt>
                <c:pt idx="1">
                  <c:v>1920000000</c:v>
                </c:pt>
                <c:pt idx="2">
                  <c:v>4480000000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8057704918.0327864</c:v>
                </c:pt>
                <c:pt idx="8">
                  <c:v>6960522875.8169947</c:v>
                </c:pt>
                <c:pt idx="9">
                  <c:v>6667906976.7441854</c:v>
                </c:pt>
                <c:pt idx="10">
                  <c:v>5914801444.0433216</c:v>
                </c:pt>
                <c:pt idx="11">
                  <c:v>6107023878.8584738</c:v>
                </c:pt>
                <c:pt idx="12">
                  <c:v>6002758620.6896553</c:v>
                </c:pt>
                <c:pt idx="13">
                  <c:v>5535654622.2430782</c:v>
                </c:pt>
                <c:pt idx="14">
                  <c:v>1991099740.1559064</c:v>
                </c:pt>
                <c:pt idx="15">
                  <c:v>1934856257.150238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E-0D4D-A394-EEFE1C497C44}"/>
            </c:ext>
          </c:extLst>
        </c:ser>
        <c:ser>
          <c:idx val="2"/>
          <c:order val="2"/>
          <c:tx>
            <c:strRef>
              <c:f>table.1D.fftw!$J$91:$J$92</c:f>
              <c:strCache>
                <c:ptCount val="2"/>
                <c:pt idx="0">
                  <c:v>PATIENT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table.1D.fftw!$J$93:$J$108</c:f>
              <c:numCache>
                <c:formatCode>0.0.E+00</c:formatCode>
                <c:ptCount val="16"/>
                <c:pt idx="0">
                  <c:v>800000000</c:v>
                </c:pt>
                <c:pt idx="1">
                  <c:v>1920000000</c:v>
                </c:pt>
                <c:pt idx="2">
                  <c:v>8960000000</c:v>
                </c:pt>
                <c:pt idx="3">
                  <c:v>6826666666.666666</c:v>
                </c:pt>
                <c:pt idx="4">
                  <c:v>7680000000</c:v>
                </c:pt>
                <c:pt idx="5">
                  <c:v>11377777777.777777</c:v>
                </c:pt>
                <c:pt idx="6">
                  <c:v>9794782608.695652</c:v>
                </c:pt>
                <c:pt idx="7">
                  <c:v>9102222222.2222233</c:v>
                </c:pt>
                <c:pt idx="8">
                  <c:v>8007218045.1127815</c:v>
                </c:pt>
                <c:pt idx="9">
                  <c:v>7520524590.1639347</c:v>
                </c:pt>
                <c:pt idx="10">
                  <c:v>7380180180.1801796</c:v>
                </c:pt>
                <c:pt idx="11">
                  <c:v>7516673835.1254482</c:v>
                </c:pt>
                <c:pt idx="12">
                  <c:v>7502437710.4377108</c:v>
                </c:pt>
                <c:pt idx="13">
                  <c:v>6436491610.9671259</c:v>
                </c:pt>
                <c:pt idx="14">
                  <c:v>4413980857.8518257</c:v>
                </c:pt>
                <c:pt idx="15">
                  <c:v>4461645817.377244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E-0D4D-A394-EEFE1C497C44}"/>
            </c:ext>
          </c:extLst>
        </c:ser>
        <c:ser>
          <c:idx val="3"/>
          <c:order val="3"/>
          <c:tx>
            <c:strRef>
              <c:f>table.1D.fftw!$K$91:$K$92</c:f>
              <c:strCache>
                <c:ptCount val="2"/>
                <c:pt idx="0">
                  <c:v>EXHAUSTIVE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table.1D.fftw!$B$93:$B$108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table.1D.fftw!$K$93:$K$108</c:f>
              <c:numCache>
                <c:formatCode>0.0.E+00</c:formatCode>
                <c:ptCount val="16"/>
                <c:pt idx="0">
                  <c:v>800000000</c:v>
                </c:pt>
                <c:pt idx="1">
                  <c:v>3840000000</c:v>
                </c:pt>
                <c:pt idx="2">
                  <c:v>4480000000</c:v>
                </c:pt>
                <c:pt idx="3">
                  <c:v>5120000000</c:v>
                </c:pt>
                <c:pt idx="4">
                  <c:v>7680000000</c:v>
                </c:pt>
                <c:pt idx="5">
                  <c:v>9309090909.09091</c:v>
                </c:pt>
                <c:pt idx="6">
                  <c:v>8664615384.6153831</c:v>
                </c:pt>
                <c:pt idx="7">
                  <c:v>8777142857.1428566</c:v>
                </c:pt>
                <c:pt idx="8">
                  <c:v>8067878787.878787</c:v>
                </c:pt>
                <c:pt idx="9">
                  <c:v>7545263157.8947363</c:v>
                </c:pt>
                <c:pt idx="10">
                  <c:v>7527105666.1562033</c:v>
                </c:pt>
                <c:pt idx="11">
                  <c:v>7522065997.130559</c:v>
                </c:pt>
                <c:pt idx="12">
                  <c:v>7344179301.252471</c:v>
                </c:pt>
                <c:pt idx="13">
                  <c:v>6331980676.3285017</c:v>
                </c:pt>
                <c:pt idx="14">
                  <c:v>4477669798.1750345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E-0D4D-A394-EEFE1C49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952847"/>
        <c:axId val="1703953663"/>
      </c:lineChart>
      <c:catAx>
        <c:axId val="170395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3953663"/>
        <c:crosses val="autoZero"/>
        <c:auto val="1"/>
        <c:lblAlgn val="ctr"/>
        <c:lblOffset val="100"/>
        <c:noMultiLvlLbl val="0"/>
      </c:catAx>
      <c:valAx>
        <c:axId val="1703953663"/>
        <c:scaling>
          <c:logBase val="10"/>
          <c:orientation val="minMax"/>
          <c:max val="10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39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556833057379"/>
          <c:y val="0.24547262231823594"/>
          <c:w val="0.20702896778798138"/>
          <c:h val="0.4754513601396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80" b="0" i="0" u="none" strike="noStrike" baseline="0">
                <a:effectLst/>
              </a:rPr>
              <a:t>Fugaku 1D FFTW  time for </a:t>
            </a:r>
            <a:r>
              <a:rPr lang="en-US"/>
              <a:t>transformation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291273909036525"/>
          <c:y val="0.12514534883720929"/>
          <c:w val="0.62027437792041906"/>
          <c:h val="0.63164896539095405"/>
        </c:manualLayout>
      </c:layout>
      <c:lineChart>
        <c:grouping val="standard"/>
        <c:varyColors val="0"/>
        <c:ser>
          <c:idx val="0"/>
          <c:order val="0"/>
          <c:tx>
            <c:strRef>
              <c:f>table.1D.fftw!$E$25:$E$26</c:f>
              <c:strCache>
                <c:ptCount val="2"/>
                <c:pt idx="0">
                  <c:v>ESTIMATE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table.1D.fftw!$E$27:$E$42</c:f>
              <c:numCache>
                <c:formatCode>0.000000_);[Red]\(0.000000\)</c:formatCode>
                <c:ptCount val="16"/>
                <c:pt idx="0">
                  <c:v>3.0000000000000001E-6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1.1E-5</c:v>
                </c:pt>
                <c:pt idx="6">
                  <c:v>2.3E-5</c:v>
                </c:pt>
                <c:pt idx="7">
                  <c:v>1.1E-4</c:v>
                </c:pt>
                <c:pt idx="8">
                  <c:v>2.0899999999999998E-4</c:v>
                </c:pt>
                <c:pt idx="9">
                  <c:v>5.62E-4</c:v>
                </c:pt>
                <c:pt idx="10">
                  <c:v>1.2520000000000001E-3</c:v>
                </c:pt>
                <c:pt idx="11">
                  <c:v>2.8609999999999998E-3</c:v>
                </c:pt>
                <c:pt idx="12">
                  <c:v>6.3289999999999996E-3</c:v>
                </c:pt>
                <c:pt idx="13">
                  <c:v>1.5436E-2</c:v>
                </c:pt>
                <c:pt idx="14">
                  <c:v>8.7739999999999999E-2</c:v>
                </c:pt>
                <c:pt idx="15">
                  <c:v>0.20882400000000001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3-464A-A388-90DB648CA3A7}"/>
            </c:ext>
          </c:extLst>
        </c:ser>
        <c:ser>
          <c:idx val="1"/>
          <c:order val="1"/>
          <c:tx>
            <c:strRef>
              <c:f>table.1D.fftw!$H$25:$H$26</c:f>
              <c:strCache>
                <c:ptCount val="2"/>
                <c:pt idx="0">
                  <c:v>MEASURE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table.1D.fftw!$H$27:$H$42</c:f>
              <c:numCache>
                <c:formatCode>0.000000_);[Red]\(0.000000\)</c:formatCode>
                <c:ptCount val="16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9.0000000000000002E-6</c:v>
                </c:pt>
                <c:pt idx="6">
                  <c:v>2.3E-5</c:v>
                </c:pt>
                <c:pt idx="7">
                  <c:v>6.1000000000000005E-5</c:v>
                </c:pt>
                <c:pt idx="8">
                  <c:v>1.5299999999999998E-4</c:v>
                </c:pt>
                <c:pt idx="9">
                  <c:v>3.4400000000000001E-4</c:v>
                </c:pt>
                <c:pt idx="10">
                  <c:v>8.3099999999999992E-4</c:v>
                </c:pt>
                <c:pt idx="11">
                  <c:v>1.717E-3</c:v>
                </c:pt>
                <c:pt idx="12">
                  <c:v>3.712E-3</c:v>
                </c:pt>
                <c:pt idx="13">
                  <c:v>8.5240000000000003E-3</c:v>
                </c:pt>
                <c:pt idx="14">
                  <c:v>5.0029999999999998E-2</c:v>
                </c:pt>
                <c:pt idx="15">
                  <c:v>0.108388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3-464A-A388-90DB648CA3A7}"/>
            </c:ext>
          </c:extLst>
        </c:ser>
        <c:ser>
          <c:idx val="2"/>
          <c:order val="2"/>
          <c:tx>
            <c:strRef>
              <c:f>table.1D.fftw!$K$25:$K$26</c:f>
              <c:strCache>
                <c:ptCount val="2"/>
                <c:pt idx="0">
                  <c:v>PATIENT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table.1D.fftw!$K$27:$K$42</c:f>
              <c:numCache>
                <c:formatCode>0.000000_);[Red]\(0.000000\)</c:formatCode>
                <c:ptCount val="16"/>
                <c:pt idx="0">
                  <c:v>1.9999999999999999E-6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6.0000000000000002E-6</c:v>
                </c:pt>
                <c:pt idx="5">
                  <c:v>9.0000000000000002E-6</c:v>
                </c:pt>
                <c:pt idx="6">
                  <c:v>2.3E-5</c:v>
                </c:pt>
                <c:pt idx="7">
                  <c:v>5.3999999999999998E-5</c:v>
                </c:pt>
                <c:pt idx="8">
                  <c:v>1.3300000000000001E-4</c:v>
                </c:pt>
                <c:pt idx="9">
                  <c:v>3.0499999999999999E-4</c:v>
                </c:pt>
                <c:pt idx="10">
                  <c:v>6.6600000000000003E-4</c:v>
                </c:pt>
                <c:pt idx="11">
                  <c:v>1.395E-3</c:v>
                </c:pt>
                <c:pt idx="12">
                  <c:v>2.97E-3</c:v>
                </c:pt>
                <c:pt idx="13">
                  <c:v>7.3309999999999998E-3</c:v>
                </c:pt>
                <c:pt idx="14">
                  <c:v>2.2567999999999998E-2</c:v>
                </c:pt>
                <c:pt idx="15">
                  <c:v>4.7004000000000004E-2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3-464A-A388-90DB648CA3A7}"/>
            </c:ext>
          </c:extLst>
        </c:ser>
        <c:ser>
          <c:idx val="3"/>
          <c:order val="3"/>
          <c:tx>
            <c:strRef>
              <c:f>table.1D.fftw!$N$25:$N$26</c:f>
              <c:strCache>
                <c:ptCount val="2"/>
                <c:pt idx="0">
                  <c:v>EXHAUSTIVE</c:v>
                </c:pt>
                <c:pt idx="1">
                  <c:v>trans(F+B)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table.1D.fftw!$B$27:$B$42</c:f>
              <c:numCache>
                <c:formatCode>General</c:formatCode>
                <c:ptCount val="1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</c:numCache>
            </c:numRef>
          </c:cat>
          <c:val>
            <c:numRef>
              <c:f>table.1D.fftw!$N$27:$N$42</c:f>
              <c:numCache>
                <c:formatCode>0.000000_);[Red]\(0.000000\)</c:formatCode>
                <c:ptCount val="16"/>
                <c:pt idx="0">
                  <c:v>1.9999999999999999E-6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1.1E-5</c:v>
                </c:pt>
                <c:pt idx="6">
                  <c:v>2.6000000000000002E-5</c:v>
                </c:pt>
                <c:pt idx="7">
                  <c:v>5.5999999999999999E-5</c:v>
                </c:pt>
                <c:pt idx="8">
                  <c:v>1.3200000000000001E-4</c:v>
                </c:pt>
                <c:pt idx="9">
                  <c:v>3.0400000000000002E-4</c:v>
                </c:pt>
                <c:pt idx="10">
                  <c:v>6.5299999999999993E-4</c:v>
                </c:pt>
                <c:pt idx="11">
                  <c:v>1.3940000000000001E-3</c:v>
                </c:pt>
                <c:pt idx="12">
                  <c:v>3.0340000000000002E-3</c:v>
                </c:pt>
                <c:pt idx="13">
                  <c:v>7.4520000000000003E-3</c:v>
                </c:pt>
                <c:pt idx="14">
                  <c:v>2.2246999999999999E-2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3-464A-A388-90DB648C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84991"/>
        <c:axId val="904361215"/>
      </c:lineChart>
      <c:catAx>
        <c:axId val="9062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4361215"/>
        <c:crossesAt val="1.0000000000000004E-6"/>
        <c:auto val="1"/>
        <c:lblAlgn val="ctr"/>
        <c:lblOffset val="100"/>
        <c:noMultiLvlLbl val="0"/>
      </c:catAx>
      <c:valAx>
        <c:axId val="904361215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2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71944574689966"/>
          <c:y val="0.29335629921259843"/>
          <c:w val="0.2202271661627512"/>
          <c:h val="0.41184856253433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image" Target="../media/image1.jpg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0</xdr:row>
      <xdr:rowOff>114300</xdr:rowOff>
    </xdr:from>
    <xdr:to>
      <xdr:col>22</xdr:col>
      <xdr:colOff>393700</xdr:colOff>
      <xdr:row>21</xdr:row>
      <xdr:rowOff>88900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4495D1E-F961-6C4A-BDD7-6A56299A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22</xdr:row>
      <xdr:rowOff>127000</xdr:rowOff>
    </xdr:from>
    <xdr:to>
      <xdr:col>22</xdr:col>
      <xdr:colOff>279400</xdr:colOff>
      <xdr:row>44</xdr:row>
      <xdr:rowOff>25400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7D5DBCA-C5EE-5840-B259-60300489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352072</xdr:colOff>
      <xdr:row>89</xdr:row>
      <xdr:rowOff>148167</xdr:rowOff>
    </xdr:from>
    <xdr:to>
      <xdr:col>22</xdr:col>
      <xdr:colOff>183445</xdr:colOff>
      <xdr:row>111</xdr:row>
      <xdr:rowOff>84666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56B1D3-DB49-2648-9ED8-8053CAA5A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317500</xdr:colOff>
      <xdr:row>44</xdr:row>
      <xdr:rowOff>184150</xdr:rowOff>
    </xdr:from>
    <xdr:to>
      <xdr:col>22</xdr:col>
      <xdr:colOff>254000</xdr:colOff>
      <xdr:row>66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162652-2A93-7245-A247-501F8115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311150</xdr:colOff>
      <xdr:row>67</xdr:row>
      <xdr:rowOff>95250</xdr:rowOff>
    </xdr:from>
    <xdr:to>
      <xdr:col>22</xdr:col>
      <xdr:colOff>239889</xdr:colOff>
      <xdr:row>89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714112F-588E-054E-898A-16F81F548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279400</xdr:colOff>
      <xdr:row>0</xdr:row>
      <xdr:rowOff>114300</xdr:rowOff>
    </xdr:from>
    <xdr:to>
      <xdr:col>30</xdr:col>
      <xdr:colOff>609600</xdr:colOff>
      <xdr:row>21</xdr:row>
      <xdr:rowOff>88900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14F4BFB-FCFF-204F-A5F8-4351B0E4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12700</xdr:colOff>
      <xdr:row>0</xdr:row>
      <xdr:rowOff>76200</xdr:rowOff>
    </xdr:from>
    <xdr:to>
      <xdr:col>37</xdr:col>
      <xdr:colOff>317500</xdr:colOff>
      <xdr:row>21</xdr:row>
      <xdr:rowOff>50800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88D02A4-A7BB-8C44-9762-EB0A1179F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49390</xdr:colOff>
      <xdr:row>68</xdr:row>
      <xdr:rowOff>42334</xdr:rowOff>
    </xdr:from>
    <xdr:to>
      <xdr:col>30</xdr:col>
      <xdr:colOff>655462</xdr:colOff>
      <xdr:row>89</xdr:row>
      <xdr:rowOff>176389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37EF541-BFF3-D14F-9D94-3BE72D868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25400</xdr:colOff>
      <xdr:row>22</xdr:row>
      <xdr:rowOff>139700</xdr:rowOff>
    </xdr:from>
    <xdr:to>
      <xdr:col>39</xdr:col>
      <xdr:colOff>12700</xdr:colOff>
      <xdr:row>44</xdr:row>
      <xdr:rowOff>38100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95ACBDD-3634-B94F-B3C7-316CDB2AD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88900</xdr:rowOff>
    </xdr:from>
    <xdr:to>
      <xdr:col>15</xdr:col>
      <xdr:colOff>342900</xdr:colOff>
      <xdr:row>21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C9041F-F5AB-D747-A71F-FD771309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11</xdr:row>
      <xdr:rowOff>190500</xdr:rowOff>
    </xdr:from>
    <xdr:to>
      <xdr:col>7</xdr:col>
      <xdr:colOff>558800</xdr:colOff>
      <xdr:row>34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7FB604-CE80-B74A-8C78-112BBAD16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12</xdr:row>
      <xdr:rowOff>50800</xdr:rowOff>
    </xdr:from>
    <xdr:to>
      <xdr:col>15</xdr:col>
      <xdr:colOff>330200</xdr:colOff>
      <xdr:row>33</xdr:row>
      <xdr:rowOff>76200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4025401-53F4-B746-919C-E440AFB9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42</xdr:row>
      <xdr:rowOff>88900</xdr:rowOff>
    </xdr:from>
    <xdr:to>
      <xdr:col>7</xdr:col>
      <xdr:colOff>647700</xdr:colOff>
      <xdr:row>63</xdr:row>
      <xdr:rowOff>114300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DCF82601-71BD-8540-960A-DAA02F0E2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482600</xdr:colOff>
      <xdr:row>42</xdr:row>
      <xdr:rowOff>165100</xdr:rowOff>
    </xdr:from>
    <xdr:to>
      <xdr:col>15</xdr:col>
      <xdr:colOff>444500</xdr:colOff>
      <xdr:row>63</xdr:row>
      <xdr:rowOff>190500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2C529BFD-129C-2F46-B24C-B13B78279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23</xdr:row>
      <xdr:rowOff>101600</xdr:rowOff>
    </xdr:from>
    <xdr:to>
      <xdr:col>12</xdr:col>
      <xdr:colOff>1130300</xdr:colOff>
      <xdr:row>44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A2A9A6-38DE-9F47-AF64-11ACE03A5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0</xdr:row>
      <xdr:rowOff>146050</xdr:rowOff>
    </xdr:from>
    <xdr:to>
      <xdr:col>12</xdr:col>
      <xdr:colOff>1143000</xdr:colOff>
      <xdr:row>22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B31DADE-C15A-4A4D-BDFE-772B927E7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108656</xdr:colOff>
      <xdr:row>27</xdr:row>
      <xdr:rowOff>129821</xdr:rowOff>
    </xdr:from>
    <xdr:to>
      <xdr:col>16</xdr:col>
      <xdr:colOff>141111</xdr:colOff>
      <xdr:row>44</xdr:row>
      <xdr:rowOff>152973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E2F12B9-DEF0-BC47-AD55-ED3A39DC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4056" y="5616221"/>
          <a:ext cx="7804855" cy="3477552"/>
        </a:xfrm>
        <a:prstGeom prst="rect">
          <a:avLst/>
        </a:prstGeom>
      </xdr:spPr>
    </xdr:pic>
    <xdr:clientData/>
  </xdr:twoCellAnchor>
  <xdr:twoCellAnchor>
    <xdr:from>
      <xdr:col>7</xdr:col>
      <xdr:colOff>97367</xdr:colOff>
      <xdr:row>47</xdr:row>
      <xdr:rowOff>83253</xdr:rowOff>
    </xdr:from>
    <xdr:to>
      <xdr:col>14</xdr:col>
      <xdr:colOff>705556</xdr:colOff>
      <xdr:row>69</xdr:row>
      <xdr:rowOff>366889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61045D-4A48-484A-8F97-92AF3AB40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77611</xdr:colOff>
      <xdr:row>47</xdr:row>
      <xdr:rowOff>88902</xdr:rowOff>
    </xdr:from>
    <xdr:to>
      <xdr:col>23</xdr:col>
      <xdr:colOff>70557</xdr:colOff>
      <xdr:row>69</xdr:row>
      <xdr:rowOff>366890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7D1CF78-E142-E241-9793-82E8AF7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196143</xdr:colOff>
      <xdr:row>92</xdr:row>
      <xdr:rowOff>14110</xdr:rowOff>
    </xdr:from>
    <xdr:to>
      <xdr:col>14</xdr:col>
      <xdr:colOff>832556</xdr:colOff>
      <xdr:row>115</xdr:row>
      <xdr:rowOff>141110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05E87BE-E8AF-AF46-8E50-83590466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169334</xdr:colOff>
      <xdr:row>92</xdr:row>
      <xdr:rowOff>2</xdr:rowOff>
    </xdr:from>
    <xdr:to>
      <xdr:col>23</xdr:col>
      <xdr:colOff>296333</xdr:colOff>
      <xdr:row>115</xdr:row>
      <xdr:rowOff>183444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3B1CD05-1746-B549-9849-3256DEC9D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28223</xdr:colOff>
      <xdr:row>116</xdr:row>
      <xdr:rowOff>169332</xdr:rowOff>
    </xdr:from>
    <xdr:to>
      <xdr:col>23</xdr:col>
      <xdr:colOff>324557</xdr:colOff>
      <xdr:row>144</xdr:row>
      <xdr:rowOff>23986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CC913EB-C330-A245-8934-BAF902FD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-1</xdr:colOff>
      <xdr:row>145</xdr:row>
      <xdr:rowOff>14111</xdr:rowOff>
    </xdr:from>
    <xdr:to>
      <xdr:col>23</xdr:col>
      <xdr:colOff>296333</xdr:colOff>
      <xdr:row>174</xdr:row>
      <xdr:rowOff>122765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D5A10B3-87D2-5F48-AE5B-97DBBC987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346182</xdr:colOff>
      <xdr:row>7</xdr:row>
      <xdr:rowOff>94769</xdr:rowOff>
    </xdr:from>
    <xdr:to>
      <xdr:col>13</xdr:col>
      <xdr:colOff>123444</xdr:colOff>
      <xdr:row>21</xdr:row>
      <xdr:rowOff>129940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C12023A-7705-464B-944E-7B162EE21243}"/>
            </a:ext>
          </a:extLst>
        </xdr:cNvPr>
        <xdr:cNvGrpSpPr/>
      </xdr:nvGrpSpPr>
      <xdr:grpSpPr>
        <a:xfrm flipH="1">
          <a:off x="1717782" y="1694969"/>
          <a:ext cx="4349262" cy="3299071"/>
          <a:chOff x="1828800" y="1793629"/>
          <a:chExt cx="4349262" cy="32355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4214E08E-DA4A-C848-921B-C3E2E4C07CA2}"/>
              </a:ext>
            </a:extLst>
          </xdr:cNvPr>
          <xdr:cNvGrpSpPr/>
        </xdr:nvGrpSpPr>
        <xdr:grpSpPr>
          <a:xfrm>
            <a:off x="1834660" y="2414953"/>
            <a:ext cx="3036277" cy="2614246"/>
            <a:chOff x="1693983" y="926123"/>
            <a:chExt cx="3036277" cy="2614246"/>
          </a:xfrm>
        </xdr:grpSpPr>
        <xdr:sp macro="" textlink="">
          <xdr:nvSpPr>
            <xdr:cNvPr id="18" name="正方形/長方形 17">
              <a:extLst>
                <a:ext uri="{FF2B5EF4-FFF2-40B4-BE49-F238E27FC236}">
                  <a16:creationId xmlns:a16="http://schemas.microsoft.com/office/drawing/2014/main" id="{2A45B3A4-E8DE-6240-A8B4-E9E17BC50C89}"/>
                </a:ext>
              </a:extLst>
            </xdr:cNvPr>
            <xdr:cNvSpPr/>
          </xdr:nvSpPr>
          <xdr:spPr>
            <a:xfrm>
              <a:off x="1693983" y="926123"/>
              <a:ext cx="3036277" cy="261424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9" name="正方形/長方形 18">
              <a:extLst>
                <a:ext uri="{FF2B5EF4-FFF2-40B4-BE49-F238E27FC236}">
                  <a16:creationId xmlns:a16="http://schemas.microsoft.com/office/drawing/2014/main" id="{BFE825F7-8627-5546-AA6A-4CEF9A74AB8E}"/>
                </a:ext>
              </a:extLst>
            </xdr:cNvPr>
            <xdr:cNvSpPr/>
          </xdr:nvSpPr>
          <xdr:spPr>
            <a:xfrm>
              <a:off x="1693983" y="1512277"/>
              <a:ext cx="3036277" cy="135987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2940CED4-6F20-D64A-952C-F43CF13F1C3B}"/>
                </a:ext>
              </a:extLst>
            </xdr:cNvPr>
            <xdr:cNvSpPr/>
          </xdr:nvSpPr>
          <xdr:spPr>
            <a:xfrm>
              <a:off x="1693983" y="2192215"/>
              <a:ext cx="3036277" cy="6799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21" name="直線コネクタ 20">
              <a:extLst>
                <a:ext uri="{FF2B5EF4-FFF2-40B4-BE49-F238E27FC236}">
                  <a16:creationId xmlns:a16="http://schemas.microsoft.com/office/drawing/2014/main" id="{090EBA18-A249-3A45-B736-7CAA260D6CD6}"/>
                </a:ext>
              </a:extLst>
            </xdr:cNvPr>
            <xdr:cNvCxnSpPr>
              <a:stCxn id="18" idx="0"/>
              <a:endCxn id="18" idx="2"/>
            </xdr:cNvCxnSpPr>
          </xdr:nvCxnSpPr>
          <xdr:spPr>
            <a:xfrm flipH="1">
              <a:off x="3212122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直線コネクタ 21">
              <a:extLst>
                <a:ext uri="{FF2B5EF4-FFF2-40B4-BE49-F238E27FC236}">
                  <a16:creationId xmlns:a16="http://schemas.microsoft.com/office/drawing/2014/main" id="{0F848920-86EE-3545-9E91-B1EB73CDD1B8}"/>
                </a:ext>
              </a:extLst>
            </xdr:cNvPr>
            <xdr:cNvCxnSpPr/>
          </xdr:nvCxnSpPr>
          <xdr:spPr>
            <a:xfrm flipH="1">
              <a:off x="4009291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直線コネクタ 22">
              <a:extLst>
                <a:ext uri="{FF2B5EF4-FFF2-40B4-BE49-F238E27FC236}">
                  <a16:creationId xmlns:a16="http://schemas.microsoft.com/office/drawing/2014/main" id="{91664724-60C3-F049-9262-43C7A658BA85}"/>
                </a:ext>
              </a:extLst>
            </xdr:cNvPr>
            <xdr:cNvCxnSpPr/>
          </xdr:nvCxnSpPr>
          <xdr:spPr>
            <a:xfrm flipH="1">
              <a:off x="2473568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リーフォーム 3">
            <a:extLst>
              <a:ext uri="{FF2B5EF4-FFF2-40B4-BE49-F238E27FC236}">
                <a16:creationId xmlns:a16="http://schemas.microsoft.com/office/drawing/2014/main" id="{D426BA7F-E346-9249-9154-A5F1624B67C0}"/>
              </a:ext>
            </a:extLst>
          </xdr:cNvPr>
          <xdr:cNvSpPr/>
        </xdr:nvSpPr>
        <xdr:spPr>
          <a:xfrm>
            <a:off x="1828800" y="1805354"/>
            <a:ext cx="4349262" cy="3223846"/>
          </a:xfrm>
          <a:custGeom>
            <a:avLst/>
            <a:gdLst>
              <a:gd name="connsiteX0" fmla="*/ 0 w 4349262"/>
              <a:gd name="connsiteY0" fmla="*/ 597877 h 3223846"/>
              <a:gd name="connsiteX1" fmla="*/ 1301262 w 4349262"/>
              <a:gd name="connsiteY1" fmla="*/ 11723 h 3223846"/>
              <a:gd name="connsiteX2" fmla="*/ 4314092 w 4349262"/>
              <a:gd name="connsiteY2" fmla="*/ 0 h 3223846"/>
              <a:gd name="connsiteX3" fmla="*/ 4349262 w 4349262"/>
              <a:gd name="connsiteY3" fmla="*/ 2567354 h 3223846"/>
              <a:gd name="connsiteX4" fmla="*/ 3024554 w 4349262"/>
              <a:gd name="connsiteY4" fmla="*/ 3223846 h 32238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349262" h="3223846">
                <a:moveTo>
                  <a:pt x="0" y="597877"/>
                </a:moveTo>
                <a:lnTo>
                  <a:pt x="1301262" y="11723"/>
                </a:lnTo>
                <a:lnTo>
                  <a:pt x="4314092" y="0"/>
                </a:lnTo>
                <a:lnTo>
                  <a:pt x="4349262" y="2567354"/>
                </a:lnTo>
                <a:lnTo>
                  <a:pt x="3024554" y="3223846"/>
                </a:lnTo>
              </a:path>
            </a:pathLst>
          </a:cu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FF3CCE26-B8CF-0F49-A8B1-52CF9D4CE32D}"/>
              </a:ext>
            </a:extLst>
          </xdr:cNvPr>
          <xdr:cNvCxnSpPr>
            <a:cxnSpLocks/>
            <a:endCxn id="4" idx="2"/>
          </xdr:cNvCxnSpPr>
        </xdr:nvCxnSpPr>
        <xdr:spPr>
          <a:xfrm flipV="1">
            <a:off x="4870936" y="1805354"/>
            <a:ext cx="1271956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B0C7D538-3E4E-D04E-B9A8-F09E4009B4AB}"/>
              </a:ext>
            </a:extLst>
          </xdr:cNvPr>
          <xdr:cNvCxnSpPr>
            <a:cxnSpLocks/>
          </xdr:cNvCxnSpPr>
        </xdr:nvCxnSpPr>
        <xdr:spPr>
          <a:xfrm flipV="1">
            <a:off x="3335213" y="1817077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1965DC6C-5CAF-C64E-BFE7-B228D3BE6F00}"/>
              </a:ext>
            </a:extLst>
          </xdr:cNvPr>
          <xdr:cNvCxnSpPr>
            <a:cxnSpLocks/>
          </xdr:cNvCxnSpPr>
        </xdr:nvCxnSpPr>
        <xdr:spPr>
          <a:xfrm flipV="1">
            <a:off x="2664065" y="1793629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D13279FC-52BF-A64F-A901-BB36D4B9394B}"/>
              </a:ext>
            </a:extLst>
          </xdr:cNvPr>
          <xdr:cNvCxnSpPr>
            <a:cxnSpLocks/>
          </xdr:cNvCxnSpPr>
        </xdr:nvCxnSpPr>
        <xdr:spPr>
          <a:xfrm flipV="1">
            <a:off x="4108934" y="1828800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DA880A30-160B-644F-8619-0C9C95817A7F}"/>
              </a:ext>
            </a:extLst>
          </xdr:cNvPr>
          <xdr:cNvCxnSpPr>
            <a:cxnSpLocks/>
          </xdr:cNvCxnSpPr>
        </xdr:nvCxnSpPr>
        <xdr:spPr>
          <a:xfrm flipV="1">
            <a:off x="4888518" y="2426676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BE27523A-7600-F348-9611-F7360492938F}"/>
              </a:ext>
            </a:extLst>
          </xdr:cNvPr>
          <xdr:cNvCxnSpPr>
            <a:cxnSpLocks/>
          </xdr:cNvCxnSpPr>
        </xdr:nvCxnSpPr>
        <xdr:spPr>
          <a:xfrm flipV="1">
            <a:off x="4897312" y="3047999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C17ED850-4A64-934E-84F9-E998F6FD1248}"/>
              </a:ext>
            </a:extLst>
          </xdr:cNvPr>
          <xdr:cNvCxnSpPr>
            <a:cxnSpLocks/>
          </xdr:cNvCxnSpPr>
        </xdr:nvCxnSpPr>
        <xdr:spPr>
          <a:xfrm flipV="1">
            <a:off x="4897313" y="3681045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18E47213-9229-EE41-9966-29242A4D8D6A}"/>
              </a:ext>
            </a:extLst>
          </xdr:cNvPr>
          <xdr:cNvCxnSpPr/>
        </xdr:nvCxnSpPr>
        <xdr:spPr>
          <a:xfrm>
            <a:off x="2907322" y="1934308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CECD628C-282E-2346-AEC5-F9838FEB025A}"/>
              </a:ext>
            </a:extLst>
          </xdr:cNvPr>
          <xdr:cNvCxnSpPr/>
        </xdr:nvCxnSpPr>
        <xdr:spPr>
          <a:xfrm>
            <a:off x="2209797" y="2227385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0CAE702C-0B92-8D4E-8ADC-24EE8D7602FC}"/>
              </a:ext>
            </a:extLst>
          </xdr:cNvPr>
          <xdr:cNvCxnSpPr/>
        </xdr:nvCxnSpPr>
        <xdr:spPr>
          <a:xfrm>
            <a:off x="2567349" y="2063260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2F38DF1B-C6BE-DC4B-A6A1-447746D08CAA}"/>
              </a:ext>
            </a:extLst>
          </xdr:cNvPr>
          <xdr:cNvCxnSpPr/>
        </xdr:nvCxnSpPr>
        <xdr:spPr>
          <a:xfrm flipH="1">
            <a:off x="5246075" y="2227385"/>
            <a:ext cx="0" cy="255563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A81C3DFE-BF22-CF48-B1C0-0A9045CB607E}"/>
              </a:ext>
            </a:extLst>
          </xdr:cNvPr>
          <xdr:cNvCxnSpPr/>
        </xdr:nvCxnSpPr>
        <xdr:spPr>
          <a:xfrm flipH="1">
            <a:off x="5896707" y="1934308"/>
            <a:ext cx="0" cy="255563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9EF99221-278A-0C4F-9E0C-D75A3544CE93}"/>
              </a:ext>
            </a:extLst>
          </xdr:cNvPr>
          <xdr:cNvCxnSpPr/>
        </xdr:nvCxnSpPr>
        <xdr:spPr>
          <a:xfrm flipH="1">
            <a:off x="5556736" y="2133600"/>
            <a:ext cx="0" cy="255563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355600</xdr:colOff>
      <xdr:row>19</xdr:row>
      <xdr:rowOff>160172</xdr:rowOff>
    </xdr:from>
    <xdr:to>
      <xdr:col>7</xdr:col>
      <xdr:colOff>205519</xdr:colOff>
      <xdr:row>27</xdr:row>
      <xdr:rowOff>120498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ECD59B03-980D-1145-8BCB-61DA559A202B}"/>
            </a:ext>
          </a:extLst>
        </xdr:cNvPr>
        <xdr:cNvGrpSpPr/>
      </xdr:nvGrpSpPr>
      <xdr:grpSpPr>
        <a:xfrm>
          <a:off x="812800" y="4567072"/>
          <a:ext cx="2593119" cy="1789126"/>
          <a:chOff x="873456" y="4582420"/>
          <a:chExt cx="2593119" cy="1789126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F484E87E-A726-724E-966C-F58359BAB55F}"/>
              </a:ext>
            </a:extLst>
          </xdr:cNvPr>
          <xdr:cNvCxnSpPr/>
        </xdr:nvCxnSpPr>
        <xdr:spPr>
          <a:xfrm>
            <a:off x="2118697" y="6002215"/>
            <a:ext cx="1307125" cy="0"/>
          </a:xfrm>
          <a:prstGeom prst="straightConnector1">
            <a:avLst/>
          </a:prstGeom>
          <a:ln w="19050"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矢印コネクタ 57">
            <a:extLst>
              <a:ext uri="{FF2B5EF4-FFF2-40B4-BE49-F238E27FC236}">
                <a16:creationId xmlns:a16="http://schemas.microsoft.com/office/drawing/2014/main" id="{47399895-FCE5-8C49-A2F3-449FDFC64B10}"/>
              </a:ext>
            </a:extLst>
          </xdr:cNvPr>
          <xdr:cNvCxnSpPr>
            <a:cxnSpLocks/>
          </xdr:cNvCxnSpPr>
        </xdr:nvCxnSpPr>
        <xdr:spPr>
          <a:xfrm flipV="1">
            <a:off x="2118697" y="4786071"/>
            <a:ext cx="0" cy="1216144"/>
          </a:xfrm>
          <a:prstGeom prst="straightConnector1">
            <a:avLst/>
          </a:prstGeom>
          <a:ln w="19050"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直線矢印コネクタ 58">
            <a:extLst>
              <a:ext uri="{FF2B5EF4-FFF2-40B4-BE49-F238E27FC236}">
                <a16:creationId xmlns:a16="http://schemas.microsoft.com/office/drawing/2014/main" id="{3450CC68-8A85-9E41-A480-BD497210C0C7}"/>
              </a:ext>
            </a:extLst>
          </xdr:cNvPr>
          <xdr:cNvCxnSpPr>
            <a:cxnSpLocks/>
          </xdr:cNvCxnSpPr>
        </xdr:nvCxnSpPr>
        <xdr:spPr>
          <a:xfrm flipH="1" flipV="1">
            <a:off x="1337175" y="5668897"/>
            <a:ext cx="705601" cy="333319"/>
          </a:xfrm>
          <a:prstGeom prst="straightConnector1">
            <a:avLst/>
          </a:prstGeom>
          <a:ln w="19050"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テキスト ボックス 10">
            <a:extLst>
              <a:ext uri="{FF2B5EF4-FFF2-40B4-BE49-F238E27FC236}">
                <a16:creationId xmlns:a16="http://schemas.microsoft.com/office/drawing/2014/main" id="{02D073A7-48FD-C54C-BC94-E945D61AFA33}"/>
              </a:ext>
            </a:extLst>
          </xdr:cNvPr>
          <xdr:cNvSpPr txBox="1"/>
        </xdr:nvSpPr>
        <xdr:spPr>
          <a:xfrm>
            <a:off x="2615060" y="6002214"/>
            <a:ext cx="85151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/>
              <a:t>X dim.</a:t>
            </a:r>
            <a:endParaRPr kumimoji="1" lang="ja-JP" altLang="en-US"/>
          </a:p>
        </xdr:txBody>
      </xdr:sp>
      <xdr:sp macro="" textlink="">
        <xdr:nvSpPr>
          <xdr:cNvPr id="61" name="テキスト ボックス 83">
            <a:extLst>
              <a:ext uri="{FF2B5EF4-FFF2-40B4-BE49-F238E27FC236}">
                <a16:creationId xmlns:a16="http://schemas.microsoft.com/office/drawing/2014/main" id="{13955605-AABD-5B49-9DFB-65620DC9A963}"/>
              </a:ext>
            </a:extLst>
          </xdr:cNvPr>
          <xdr:cNvSpPr txBox="1"/>
        </xdr:nvSpPr>
        <xdr:spPr>
          <a:xfrm>
            <a:off x="1768862" y="4582420"/>
            <a:ext cx="85151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/>
              <a:t>Y</a:t>
            </a:r>
            <a:r>
              <a:rPr kumimoji="1" lang="en-US" altLang="ja-JP"/>
              <a:t> dim.</a:t>
            </a:r>
            <a:endParaRPr kumimoji="1" lang="ja-JP" altLang="en-US"/>
          </a:p>
        </xdr:txBody>
      </xdr:sp>
      <xdr:sp macro="" textlink="">
        <xdr:nvSpPr>
          <xdr:cNvPr id="62" name="テキスト ボックス 84">
            <a:extLst>
              <a:ext uri="{FF2B5EF4-FFF2-40B4-BE49-F238E27FC236}">
                <a16:creationId xmlns:a16="http://schemas.microsoft.com/office/drawing/2014/main" id="{5876D17B-88EC-8943-92A7-537A3C61D649}"/>
              </a:ext>
            </a:extLst>
          </xdr:cNvPr>
          <xdr:cNvSpPr txBox="1"/>
        </xdr:nvSpPr>
        <xdr:spPr>
          <a:xfrm>
            <a:off x="873456" y="5328926"/>
            <a:ext cx="84510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/>
              <a:t>Z</a:t>
            </a:r>
            <a:r>
              <a:rPr kumimoji="1" lang="en-US" altLang="ja-JP"/>
              <a:t> dim.</a:t>
            </a:r>
            <a:endParaRPr kumimoji="1" lang="ja-JP" altLang="en-US"/>
          </a:p>
        </xdr:txBody>
      </xdr:sp>
    </xdr:grpSp>
    <xdr:clientData/>
  </xdr:twoCellAnchor>
  <xdr:twoCellAnchor>
    <xdr:from>
      <xdr:col>3</xdr:col>
      <xdr:colOff>381000</xdr:colOff>
      <xdr:row>4</xdr:row>
      <xdr:rowOff>215900</xdr:rowOff>
    </xdr:from>
    <xdr:to>
      <xdr:col>11</xdr:col>
      <xdr:colOff>368300</xdr:colOff>
      <xdr:row>6</xdr:row>
      <xdr:rowOff>132841</xdr:rowOff>
    </xdr:to>
    <xdr:sp macro="" textlink="">
      <xdr:nvSpPr>
        <xdr:cNvPr id="84" name="テキスト ボックス 11">
          <a:extLst>
            <a:ext uri="{FF2B5EF4-FFF2-40B4-BE49-F238E27FC236}">
              <a16:creationId xmlns:a16="http://schemas.microsoft.com/office/drawing/2014/main" id="{35D4C9D5-8C8C-964D-92CE-3D8B6D7E4D73}"/>
            </a:ext>
          </a:extLst>
        </xdr:cNvPr>
        <xdr:cNvSpPr txBox="1"/>
      </xdr:nvSpPr>
      <xdr:spPr>
        <a:xfrm>
          <a:off x="1752600" y="1130300"/>
          <a:ext cx="364490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full FFT along all dimensions</a:t>
          </a:r>
          <a:endParaRPr kumimoji="1" lang="ja-JP" altLang="en-US"/>
        </a:p>
      </xdr:txBody>
    </xdr:sp>
    <xdr:clientData/>
  </xdr:twoCellAnchor>
  <xdr:twoCellAnchor editAs="oneCell">
    <xdr:from>
      <xdr:col>14</xdr:col>
      <xdr:colOff>406400</xdr:colOff>
      <xdr:row>17</xdr:row>
      <xdr:rowOff>215900</xdr:rowOff>
    </xdr:from>
    <xdr:to>
      <xdr:col>26</xdr:col>
      <xdr:colOff>368300</xdr:colOff>
      <xdr:row>21</xdr:row>
      <xdr:rowOff>215900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E0D46AD9-8C88-2A43-9036-0F29412F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7200" y="4102100"/>
          <a:ext cx="5448300" cy="977900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22</xdr:row>
      <xdr:rowOff>50800</xdr:rowOff>
    </xdr:from>
    <xdr:to>
      <xdr:col>22</xdr:col>
      <xdr:colOff>292100</xdr:colOff>
      <xdr:row>24</xdr:row>
      <xdr:rowOff>127000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C325FF7-CA06-1C45-AA6B-6F82C5DCB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700" y="5143500"/>
          <a:ext cx="2463800" cy="533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927100</xdr:colOff>
      <xdr:row>65</xdr:row>
      <xdr:rowOff>139700</xdr:rowOff>
    </xdr:from>
    <xdr:to>
      <xdr:col>7</xdr:col>
      <xdr:colOff>476250</xdr:colOff>
      <xdr:row>87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23961B4-4531-9145-931F-1B0ED627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65</xdr:row>
      <xdr:rowOff>190500</xdr:rowOff>
    </xdr:from>
    <xdr:to>
      <xdr:col>14</xdr:col>
      <xdr:colOff>184150</xdr:colOff>
      <xdr:row>87</xdr:row>
      <xdr:rowOff>177800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85EE643-10E7-DA49-B3EB-01CB7013A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32</xdr:row>
      <xdr:rowOff>12700</xdr:rowOff>
    </xdr:from>
    <xdr:to>
      <xdr:col>7</xdr:col>
      <xdr:colOff>501650</xdr:colOff>
      <xdr:row>54</xdr:row>
      <xdr:rowOff>50800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15ED3F3-98E3-6844-B835-C277D4CA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32</xdr:row>
      <xdr:rowOff>25400</xdr:rowOff>
    </xdr:from>
    <xdr:to>
      <xdr:col>14</xdr:col>
      <xdr:colOff>501650</xdr:colOff>
      <xdr:row>54</xdr:row>
      <xdr:rowOff>63500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B9A8661-09DC-2B49-8085-BC9A5011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127000</xdr:rowOff>
    </xdr:from>
    <xdr:to>
      <xdr:col>11</xdr:col>
      <xdr:colOff>647700</xdr:colOff>
      <xdr:row>19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3C33FB-31AE-2B4B-94E4-91BED9C16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10</xdr:row>
      <xdr:rowOff>165100</xdr:rowOff>
    </xdr:from>
    <xdr:to>
      <xdr:col>6</xdr:col>
      <xdr:colOff>927100</xdr:colOff>
      <xdr:row>32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D7BEA-0DD7-EC46-B577-F2EED712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10</xdr:row>
      <xdr:rowOff>177800</xdr:rowOff>
    </xdr:from>
    <xdr:to>
      <xdr:col>14</xdr:col>
      <xdr:colOff>812800</xdr:colOff>
      <xdr:row>32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8B6B65A-C107-F142-A79B-B3F6D0FA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6</xdr:col>
      <xdr:colOff>863600</xdr:colOff>
      <xdr:row>66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D39F1DD-30A9-6C46-A655-C90AE18B6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139700</xdr:colOff>
      <xdr:row>44</xdr:row>
      <xdr:rowOff>190500</xdr:rowOff>
    </xdr:from>
    <xdr:to>
      <xdr:col>14</xdr:col>
      <xdr:colOff>838200</xdr:colOff>
      <xdr:row>66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BB15399-FE68-2147-9C3D-A539FA63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346182</xdr:colOff>
      <xdr:row>7</xdr:row>
      <xdr:rowOff>94769</xdr:rowOff>
    </xdr:from>
    <xdr:to>
      <xdr:col>13</xdr:col>
      <xdr:colOff>123444</xdr:colOff>
      <xdr:row>21</xdr:row>
      <xdr:rowOff>129940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22C50BBE-02C5-8D41-8359-5057CD007759}"/>
            </a:ext>
          </a:extLst>
        </xdr:cNvPr>
        <xdr:cNvGrpSpPr/>
      </xdr:nvGrpSpPr>
      <xdr:grpSpPr>
        <a:xfrm flipH="1">
          <a:off x="1717782" y="1694969"/>
          <a:ext cx="4349262" cy="3235571"/>
          <a:chOff x="1828800" y="1793629"/>
          <a:chExt cx="4349262" cy="3235571"/>
        </a:xfrm>
      </xdr:grpSpPr>
      <xdr:grpSp>
        <xdr:nvGrpSpPr>
          <xdr:cNvPr id="85" name="グループ化 84">
            <a:extLst>
              <a:ext uri="{FF2B5EF4-FFF2-40B4-BE49-F238E27FC236}">
                <a16:creationId xmlns:a16="http://schemas.microsoft.com/office/drawing/2014/main" id="{A02D16F7-12A8-BD4D-A6D5-003BD0E79B23}"/>
              </a:ext>
            </a:extLst>
          </xdr:cNvPr>
          <xdr:cNvGrpSpPr/>
        </xdr:nvGrpSpPr>
        <xdr:grpSpPr>
          <a:xfrm>
            <a:off x="1834660" y="2414953"/>
            <a:ext cx="3036277" cy="2614246"/>
            <a:chOff x="1693983" y="926123"/>
            <a:chExt cx="3036277" cy="2614246"/>
          </a:xfrm>
        </xdr:grpSpPr>
        <xdr:sp macro="" textlink="">
          <xdr:nvSpPr>
            <xdr:cNvPr id="100" name="正方形/長方形 99">
              <a:extLst>
                <a:ext uri="{FF2B5EF4-FFF2-40B4-BE49-F238E27FC236}">
                  <a16:creationId xmlns:a16="http://schemas.microsoft.com/office/drawing/2014/main" id="{031357F8-7C13-A944-905A-089DCEAF8802}"/>
                </a:ext>
              </a:extLst>
            </xdr:cNvPr>
            <xdr:cNvSpPr/>
          </xdr:nvSpPr>
          <xdr:spPr>
            <a:xfrm>
              <a:off x="1693983" y="926123"/>
              <a:ext cx="3036277" cy="261424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01" name="正方形/長方形 100">
              <a:extLst>
                <a:ext uri="{FF2B5EF4-FFF2-40B4-BE49-F238E27FC236}">
                  <a16:creationId xmlns:a16="http://schemas.microsoft.com/office/drawing/2014/main" id="{2DA4EEFD-73BB-614E-B934-B60B76B1199F}"/>
                </a:ext>
              </a:extLst>
            </xdr:cNvPr>
            <xdr:cNvSpPr/>
          </xdr:nvSpPr>
          <xdr:spPr>
            <a:xfrm>
              <a:off x="1693983" y="1512277"/>
              <a:ext cx="3036277" cy="135987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02" name="正方形/長方形 101">
              <a:extLst>
                <a:ext uri="{FF2B5EF4-FFF2-40B4-BE49-F238E27FC236}">
                  <a16:creationId xmlns:a16="http://schemas.microsoft.com/office/drawing/2014/main" id="{62C262EF-33AF-BC4B-8B98-9EE6A9AB1DC4}"/>
                </a:ext>
              </a:extLst>
            </xdr:cNvPr>
            <xdr:cNvSpPr/>
          </xdr:nvSpPr>
          <xdr:spPr>
            <a:xfrm>
              <a:off x="1693983" y="2192215"/>
              <a:ext cx="3036277" cy="6799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103" name="直線コネクタ 102">
              <a:extLst>
                <a:ext uri="{FF2B5EF4-FFF2-40B4-BE49-F238E27FC236}">
                  <a16:creationId xmlns:a16="http://schemas.microsoft.com/office/drawing/2014/main" id="{48B72DA7-0193-A247-8241-C46B298B941A}"/>
                </a:ext>
              </a:extLst>
            </xdr:cNvPr>
            <xdr:cNvCxnSpPr>
              <a:stCxn id="100" idx="0"/>
              <a:endCxn id="100" idx="2"/>
            </xdr:cNvCxnSpPr>
          </xdr:nvCxnSpPr>
          <xdr:spPr>
            <a:xfrm flipH="1">
              <a:off x="3212122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直線コネクタ 103">
              <a:extLst>
                <a:ext uri="{FF2B5EF4-FFF2-40B4-BE49-F238E27FC236}">
                  <a16:creationId xmlns:a16="http://schemas.microsoft.com/office/drawing/2014/main" id="{B7534897-288C-F94D-AD06-60B038CD6520}"/>
                </a:ext>
              </a:extLst>
            </xdr:cNvPr>
            <xdr:cNvCxnSpPr/>
          </xdr:nvCxnSpPr>
          <xdr:spPr>
            <a:xfrm flipH="1">
              <a:off x="4009291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5" name="直線コネクタ 104">
              <a:extLst>
                <a:ext uri="{FF2B5EF4-FFF2-40B4-BE49-F238E27FC236}">
                  <a16:creationId xmlns:a16="http://schemas.microsoft.com/office/drawing/2014/main" id="{D422BC31-17F5-9C45-80FE-D6D8560F5A4A}"/>
                </a:ext>
              </a:extLst>
            </xdr:cNvPr>
            <xdr:cNvCxnSpPr/>
          </xdr:nvCxnSpPr>
          <xdr:spPr>
            <a:xfrm flipH="1">
              <a:off x="2473568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6" name="フリーフォーム 85">
            <a:extLst>
              <a:ext uri="{FF2B5EF4-FFF2-40B4-BE49-F238E27FC236}">
                <a16:creationId xmlns:a16="http://schemas.microsoft.com/office/drawing/2014/main" id="{2C7B5E0E-8154-0045-9F0A-40D83EB352BF}"/>
              </a:ext>
            </a:extLst>
          </xdr:cNvPr>
          <xdr:cNvSpPr/>
        </xdr:nvSpPr>
        <xdr:spPr>
          <a:xfrm>
            <a:off x="1828800" y="1805354"/>
            <a:ext cx="4349262" cy="3223846"/>
          </a:xfrm>
          <a:custGeom>
            <a:avLst/>
            <a:gdLst>
              <a:gd name="connsiteX0" fmla="*/ 0 w 4349262"/>
              <a:gd name="connsiteY0" fmla="*/ 597877 h 3223846"/>
              <a:gd name="connsiteX1" fmla="*/ 1301262 w 4349262"/>
              <a:gd name="connsiteY1" fmla="*/ 11723 h 3223846"/>
              <a:gd name="connsiteX2" fmla="*/ 4314092 w 4349262"/>
              <a:gd name="connsiteY2" fmla="*/ 0 h 3223846"/>
              <a:gd name="connsiteX3" fmla="*/ 4349262 w 4349262"/>
              <a:gd name="connsiteY3" fmla="*/ 2567354 h 3223846"/>
              <a:gd name="connsiteX4" fmla="*/ 3024554 w 4349262"/>
              <a:gd name="connsiteY4" fmla="*/ 3223846 h 32238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349262" h="3223846">
                <a:moveTo>
                  <a:pt x="0" y="597877"/>
                </a:moveTo>
                <a:lnTo>
                  <a:pt x="1301262" y="11723"/>
                </a:lnTo>
                <a:lnTo>
                  <a:pt x="4314092" y="0"/>
                </a:lnTo>
                <a:lnTo>
                  <a:pt x="4349262" y="2567354"/>
                </a:lnTo>
                <a:lnTo>
                  <a:pt x="3024554" y="3223846"/>
                </a:lnTo>
              </a:path>
            </a:pathLst>
          </a:cu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87" name="直線コネクタ 86">
            <a:extLst>
              <a:ext uri="{FF2B5EF4-FFF2-40B4-BE49-F238E27FC236}">
                <a16:creationId xmlns:a16="http://schemas.microsoft.com/office/drawing/2014/main" id="{799898BE-2FB5-6541-9C32-8B0C06C9A656}"/>
              </a:ext>
            </a:extLst>
          </xdr:cNvPr>
          <xdr:cNvCxnSpPr>
            <a:cxnSpLocks/>
            <a:endCxn id="86" idx="2"/>
          </xdr:cNvCxnSpPr>
        </xdr:nvCxnSpPr>
        <xdr:spPr>
          <a:xfrm flipV="1">
            <a:off x="4870936" y="1805354"/>
            <a:ext cx="1271956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直線コネクタ 87">
            <a:extLst>
              <a:ext uri="{FF2B5EF4-FFF2-40B4-BE49-F238E27FC236}">
                <a16:creationId xmlns:a16="http://schemas.microsoft.com/office/drawing/2014/main" id="{E434B5D7-BBFA-BD4D-B528-81BFE5A55CA8}"/>
              </a:ext>
            </a:extLst>
          </xdr:cNvPr>
          <xdr:cNvCxnSpPr>
            <a:cxnSpLocks/>
          </xdr:cNvCxnSpPr>
        </xdr:nvCxnSpPr>
        <xdr:spPr>
          <a:xfrm flipV="1">
            <a:off x="3335213" y="1817077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直線コネクタ 88">
            <a:extLst>
              <a:ext uri="{FF2B5EF4-FFF2-40B4-BE49-F238E27FC236}">
                <a16:creationId xmlns:a16="http://schemas.microsoft.com/office/drawing/2014/main" id="{DE3F0FC9-068B-424A-836A-6B45B666D19D}"/>
              </a:ext>
            </a:extLst>
          </xdr:cNvPr>
          <xdr:cNvCxnSpPr>
            <a:cxnSpLocks/>
          </xdr:cNvCxnSpPr>
        </xdr:nvCxnSpPr>
        <xdr:spPr>
          <a:xfrm flipV="1">
            <a:off x="2664065" y="1793629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直線コネクタ 89">
            <a:extLst>
              <a:ext uri="{FF2B5EF4-FFF2-40B4-BE49-F238E27FC236}">
                <a16:creationId xmlns:a16="http://schemas.microsoft.com/office/drawing/2014/main" id="{83E42E2D-4311-D941-8DFE-BBAFDBDD3C6D}"/>
              </a:ext>
            </a:extLst>
          </xdr:cNvPr>
          <xdr:cNvCxnSpPr>
            <a:cxnSpLocks/>
          </xdr:cNvCxnSpPr>
        </xdr:nvCxnSpPr>
        <xdr:spPr>
          <a:xfrm flipV="1">
            <a:off x="4108934" y="1828800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直線コネクタ 90">
            <a:extLst>
              <a:ext uri="{FF2B5EF4-FFF2-40B4-BE49-F238E27FC236}">
                <a16:creationId xmlns:a16="http://schemas.microsoft.com/office/drawing/2014/main" id="{63F22C5A-D3CE-9340-A922-CF56FBB3E30F}"/>
              </a:ext>
            </a:extLst>
          </xdr:cNvPr>
          <xdr:cNvCxnSpPr>
            <a:cxnSpLocks/>
          </xdr:cNvCxnSpPr>
        </xdr:nvCxnSpPr>
        <xdr:spPr>
          <a:xfrm flipV="1">
            <a:off x="4888518" y="2426676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2E15095A-EF53-CE46-A6E1-0930030B8CDF}"/>
              </a:ext>
            </a:extLst>
          </xdr:cNvPr>
          <xdr:cNvCxnSpPr>
            <a:cxnSpLocks/>
          </xdr:cNvCxnSpPr>
        </xdr:nvCxnSpPr>
        <xdr:spPr>
          <a:xfrm flipV="1">
            <a:off x="4897312" y="3047999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>
            <a:extLst>
              <a:ext uri="{FF2B5EF4-FFF2-40B4-BE49-F238E27FC236}">
                <a16:creationId xmlns:a16="http://schemas.microsoft.com/office/drawing/2014/main" id="{2F3917B4-5826-B84C-91A8-E60506B7F1C4}"/>
              </a:ext>
            </a:extLst>
          </xdr:cNvPr>
          <xdr:cNvCxnSpPr>
            <a:cxnSpLocks/>
          </xdr:cNvCxnSpPr>
        </xdr:nvCxnSpPr>
        <xdr:spPr>
          <a:xfrm flipV="1">
            <a:off x="4897313" y="3681045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F49A67A8-7161-8743-AE76-303CFBD66F08}"/>
              </a:ext>
            </a:extLst>
          </xdr:cNvPr>
          <xdr:cNvCxnSpPr/>
        </xdr:nvCxnSpPr>
        <xdr:spPr>
          <a:xfrm>
            <a:off x="2907322" y="1934308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直線コネクタ 94">
            <a:extLst>
              <a:ext uri="{FF2B5EF4-FFF2-40B4-BE49-F238E27FC236}">
                <a16:creationId xmlns:a16="http://schemas.microsoft.com/office/drawing/2014/main" id="{61924C93-C034-2346-B81A-93393B410A46}"/>
              </a:ext>
            </a:extLst>
          </xdr:cNvPr>
          <xdr:cNvCxnSpPr/>
        </xdr:nvCxnSpPr>
        <xdr:spPr>
          <a:xfrm>
            <a:off x="2209797" y="2227385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2CD8B0A4-DEB8-C249-938D-1900A3D88A97}"/>
              </a:ext>
            </a:extLst>
          </xdr:cNvPr>
          <xdr:cNvCxnSpPr/>
        </xdr:nvCxnSpPr>
        <xdr:spPr>
          <a:xfrm>
            <a:off x="2567349" y="2063260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直線コネクタ 96">
            <a:extLst>
              <a:ext uri="{FF2B5EF4-FFF2-40B4-BE49-F238E27FC236}">
                <a16:creationId xmlns:a16="http://schemas.microsoft.com/office/drawing/2014/main" id="{28130CA3-9D30-BB4B-A29F-37851E03E780}"/>
              </a:ext>
            </a:extLst>
          </xdr:cNvPr>
          <xdr:cNvCxnSpPr/>
        </xdr:nvCxnSpPr>
        <xdr:spPr>
          <a:xfrm flipH="1">
            <a:off x="5246075" y="2227385"/>
            <a:ext cx="0" cy="255563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直線コネクタ 97">
            <a:extLst>
              <a:ext uri="{FF2B5EF4-FFF2-40B4-BE49-F238E27FC236}">
                <a16:creationId xmlns:a16="http://schemas.microsoft.com/office/drawing/2014/main" id="{2383E498-7CB1-744E-A842-1EC2F3FCB091}"/>
              </a:ext>
            </a:extLst>
          </xdr:cNvPr>
          <xdr:cNvCxnSpPr/>
        </xdr:nvCxnSpPr>
        <xdr:spPr>
          <a:xfrm flipH="1">
            <a:off x="5896707" y="1934308"/>
            <a:ext cx="0" cy="255563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直線コネクタ 98">
            <a:extLst>
              <a:ext uri="{FF2B5EF4-FFF2-40B4-BE49-F238E27FC236}">
                <a16:creationId xmlns:a16="http://schemas.microsoft.com/office/drawing/2014/main" id="{147BBCF3-7C1A-014B-8ED4-65A8B7940CD0}"/>
              </a:ext>
            </a:extLst>
          </xdr:cNvPr>
          <xdr:cNvCxnSpPr/>
        </xdr:nvCxnSpPr>
        <xdr:spPr>
          <a:xfrm flipH="1">
            <a:off x="5556736" y="2133600"/>
            <a:ext cx="0" cy="255563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328778</xdr:colOff>
      <xdr:row>19</xdr:row>
      <xdr:rowOff>67540</xdr:rowOff>
    </xdr:from>
    <xdr:to>
      <xdr:col>26</xdr:col>
      <xdr:colOff>371124</xdr:colOff>
      <xdr:row>27</xdr:row>
      <xdr:rowOff>50787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AF343593-FA71-934C-BD1F-42F431507D85}"/>
            </a:ext>
          </a:extLst>
        </xdr:cNvPr>
        <xdr:cNvGrpSpPr/>
      </xdr:nvGrpSpPr>
      <xdr:grpSpPr>
        <a:xfrm flipH="1">
          <a:off x="9929978" y="4410940"/>
          <a:ext cx="2328346" cy="1812047"/>
          <a:chOff x="6456485" y="1453659"/>
          <a:chExt cx="4349262" cy="3235571"/>
        </a:xfrm>
      </xdr:grpSpPr>
      <xdr:grpSp>
        <xdr:nvGrpSpPr>
          <xdr:cNvPr id="70" name="グループ化 69">
            <a:extLst>
              <a:ext uri="{FF2B5EF4-FFF2-40B4-BE49-F238E27FC236}">
                <a16:creationId xmlns:a16="http://schemas.microsoft.com/office/drawing/2014/main" id="{401AD7C7-C2E0-9B4A-8E83-241629AA6111}"/>
              </a:ext>
            </a:extLst>
          </xdr:cNvPr>
          <xdr:cNvGrpSpPr/>
        </xdr:nvGrpSpPr>
        <xdr:grpSpPr>
          <a:xfrm>
            <a:off x="6462345" y="2074983"/>
            <a:ext cx="3036277" cy="2614246"/>
            <a:chOff x="1693983" y="926123"/>
            <a:chExt cx="3036277" cy="2614246"/>
          </a:xfrm>
        </xdr:grpSpPr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0AD3C54B-8CA4-6247-AE18-E846FA802EB1}"/>
                </a:ext>
              </a:extLst>
            </xdr:cNvPr>
            <xdr:cNvSpPr/>
          </xdr:nvSpPr>
          <xdr:spPr>
            <a:xfrm>
              <a:off x="1693983" y="926123"/>
              <a:ext cx="3036277" cy="261424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80" name="正方形/長方形 79">
              <a:extLst>
                <a:ext uri="{FF2B5EF4-FFF2-40B4-BE49-F238E27FC236}">
                  <a16:creationId xmlns:a16="http://schemas.microsoft.com/office/drawing/2014/main" id="{4235273D-F7AF-4F41-86A4-16A967D56DA1}"/>
                </a:ext>
              </a:extLst>
            </xdr:cNvPr>
            <xdr:cNvSpPr/>
          </xdr:nvSpPr>
          <xdr:spPr>
            <a:xfrm>
              <a:off x="1693983" y="1512277"/>
              <a:ext cx="3036277" cy="135987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81" name="正方形/長方形 80">
              <a:extLst>
                <a:ext uri="{FF2B5EF4-FFF2-40B4-BE49-F238E27FC236}">
                  <a16:creationId xmlns:a16="http://schemas.microsoft.com/office/drawing/2014/main" id="{240003EE-2016-3F4C-B687-CABCE08C0FDD}"/>
                </a:ext>
              </a:extLst>
            </xdr:cNvPr>
            <xdr:cNvSpPr/>
          </xdr:nvSpPr>
          <xdr:spPr>
            <a:xfrm>
              <a:off x="1693983" y="2192215"/>
              <a:ext cx="3036277" cy="6799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82" name="直線コネクタ 81">
              <a:extLst>
                <a:ext uri="{FF2B5EF4-FFF2-40B4-BE49-F238E27FC236}">
                  <a16:creationId xmlns:a16="http://schemas.microsoft.com/office/drawing/2014/main" id="{0BF9FD14-3B80-6E4E-90A7-FD094CC2CE22}"/>
                </a:ext>
              </a:extLst>
            </xdr:cNvPr>
            <xdr:cNvCxnSpPr>
              <a:stCxn id="79" idx="0"/>
              <a:endCxn id="79" idx="2"/>
            </xdr:cNvCxnSpPr>
          </xdr:nvCxnSpPr>
          <xdr:spPr>
            <a:xfrm flipH="1">
              <a:off x="3212122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直線コネクタ 82">
              <a:extLst>
                <a:ext uri="{FF2B5EF4-FFF2-40B4-BE49-F238E27FC236}">
                  <a16:creationId xmlns:a16="http://schemas.microsoft.com/office/drawing/2014/main" id="{92CE9F7A-528B-A34B-A4DF-C30562016BEF}"/>
                </a:ext>
              </a:extLst>
            </xdr:cNvPr>
            <xdr:cNvCxnSpPr/>
          </xdr:nvCxnSpPr>
          <xdr:spPr>
            <a:xfrm flipH="1">
              <a:off x="4009290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" name="直線コネクタ 83">
              <a:extLst>
                <a:ext uri="{FF2B5EF4-FFF2-40B4-BE49-F238E27FC236}">
                  <a16:creationId xmlns:a16="http://schemas.microsoft.com/office/drawing/2014/main" id="{176F6DC7-4874-0C4C-A9AF-F70A9BDC9F92}"/>
                </a:ext>
              </a:extLst>
            </xdr:cNvPr>
            <xdr:cNvCxnSpPr/>
          </xdr:nvCxnSpPr>
          <xdr:spPr>
            <a:xfrm flipH="1">
              <a:off x="2473568" y="926123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1" name="フリーフォーム 70">
            <a:extLst>
              <a:ext uri="{FF2B5EF4-FFF2-40B4-BE49-F238E27FC236}">
                <a16:creationId xmlns:a16="http://schemas.microsoft.com/office/drawing/2014/main" id="{11C6063E-4D5D-954B-B3B7-9A8B3BA4D181}"/>
              </a:ext>
            </a:extLst>
          </xdr:cNvPr>
          <xdr:cNvSpPr/>
        </xdr:nvSpPr>
        <xdr:spPr>
          <a:xfrm>
            <a:off x="6456485" y="1465384"/>
            <a:ext cx="4349262" cy="3223846"/>
          </a:xfrm>
          <a:custGeom>
            <a:avLst/>
            <a:gdLst>
              <a:gd name="connsiteX0" fmla="*/ 0 w 4349262"/>
              <a:gd name="connsiteY0" fmla="*/ 597877 h 3223846"/>
              <a:gd name="connsiteX1" fmla="*/ 1301262 w 4349262"/>
              <a:gd name="connsiteY1" fmla="*/ 11723 h 3223846"/>
              <a:gd name="connsiteX2" fmla="*/ 4314092 w 4349262"/>
              <a:gd name="connsiteY2" fmla="*/ 0 h 3223846"/>
              <a:gd name="connsiteX3" fmla="*/ 4349262 w 4349262"/>
              <a:gd name="connsiteY3" fmla="*/ 2567354 h 3223846"/>
              <a:gd name="connsiteX4" fmla="*/ 3024554 w 4349262"/>
              <a:gd name="connsiteY4" fmla="*/ 3223846 h 32238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349262" h="3223846">
                <a:moveTo>
                  <a:pt x="0" y="597877"/>
                </a:moveTo>
                <a:lnTo>
                  <a:pt x="1301262" y="11723"/>
                </a:lnTo>
                <a:lnTo>
                  <a:pt x="4314092" y="0"/>
                </a:lnTo>
                <a:lnTo>
                  <a:pt x="4349262" y="2567354"/>
                </a:lnTo>
                <a:lnTo>
                  <a:pt x="3024554" y="3223846"/>
                </a:lnTo>
              </a:path>
            </a:pathLst>
          </a:cu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72" name="直線コネクタ 71">
            <a:extLst>
              <a:ext uri="{FF2B5EF4-FFF2-40B4-BE49-F238E27FC236}">
                <a16:creationId xmlns:a16="http://schemas.microsoft.com/office/drawing/2014/main" id="{0EE6505E-AECA-C449-BE33-DBF4F1BA3107}"/>
              </a:ext>
            </a:extLst>
          </xdr:cNvPr>
          <xdr:cNvCxnSpPr>
            <a:cxnSpLocks/>
            <a:endCxn id="71" idx="2"/>
          </xdr:cNvCxnSpPr>
        </xdr:nvCxnSpPr>
        <xdr:spPr>
          <a:xfrm flipV="1">
            <a:off x="9498622" y="1465383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直線コネクタ 72">
            <a:extLst>
              <a:ext uri="{FF2B5EF4-FFF2-40B4-BE49-F238E27FC236}">
                <a16:creationId xmlns:a16="http://schemas.microsoft.com/office/drawing/2014/main" id="{6FBF4D02-3E4E-7F45-AA52-5F7A0A04C8F7}"/>
              </a:ext>
            </a:extLst>
          </xdr:cNvPr>
          <xdr:cNvCxnSpPr>
            <a:cxnSpLocks/>
          </xdr:cNvCxnSpPr>
        </xdr:nvCxnSpPr>
        <xdr:spPr>
          <a:xfrm flipV="1">
            <a:off x="7962899" y="1477107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直線コネクタ 73">
            <a:extLst>
              <a:ext uri="{FF2B5EF4-FFF2-40B4-BE49-F238E27FC236}">
                <a16:creationId xmlns:a16="http://schemas.microsoft.com/office/drawing/2014/main" id="{518703F9-56EA-684B-B0D1-D77EB579746A}"/>
              </a:ext>
            </a:extLst>
          </xdr:cNvPr>
          <xdr:cNvCxnSpPr>
            <a:cxnSpLocks/>
          </xdr:cNvCxnSpPr>
        </xdr:nvCxnSpPr>
        <xdr:spPr>
          <a:xfrm flipV="1">
            <a:off x="7291752" y="1453659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294D8B04-CD7F-2648-8FEC-F9E703C2B1B0}"/>
              </a:ext>
            </a:extLst>
          </xdr:cNvPr>
          <xdr:cNvCxnSpPr>
            <a:cxnSpLocks/>
          </xdr:cNvCxnSpPr>
        </xdr:nvCxnSpPr>
        <xdr:spPr>
          <a:xfrm flipV="1">
            <a:off x="8736620" y="1488830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9D31CAAA-E709-2940-AC06-FBE7F77A2923}"/>
              </a:ext>
            </a:extLst>
          </xdr:cNvPr>
          <xdr:cNvCxnSpPr>
            <a:cxnSpLocks/>
          </xdr:cNvCxnSpPr>
        </xdr:nvCxnSpPr>
        <xdr:spPr>
          <a:xfrm flipV="1">
            <a:off x="9516203" y="2086706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FB423279-15EE-F042-8D50-4D9C9750560F}"/>
              </a:ext>
            </a:extLst>
          </xdr:cNvPr>
          <xdr:cNvCxnSpPr>
            <a:cxnSpLocks/>
          </xdr:cNvCxnSpPr>
        </xdr:nvCxnSpPr>
        <xdr:spPr>
          <a:xfrm flipV="1">
            <a:off x="9524997" y="2708030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直線コネクタ 77">
            <a:extLst>
              <a:ext uri="{FF2B5EF4-FFF2-40B4-BE49-F238E27FC236}">
                <a16:creationId xmlns:a16="http://schemas.microsoft.com/office/drawing/2014/main" id="{118AE1AF-7F1C-0845-B3A2-1D9A6FED9EDD}"/>
              </a:ext>
            </a:extLst>
          </xdr:cNvPr>
          <xdr:cNvCxnSpPr>
            <a:cxnSpLocks/>
          </xdr:cNvCxnSpPr>
        </xdr:nvCxnSpPr>
        <xdr:spPr>
          <a:xfrm flipV="1">
            <a:off x="9524999" y="3341075"/>
            <a:ext cx="1271955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328781</xdr:colOff>
      <xdr:row>2</xdr:row>
      <xdr:rowOff>101600</xdr:rowOff>
    </xdr:from>
    <xdr:to>
      <xdr:col>26</xdr:col>
      <xdr:colOff>270485</xdr:colOff>
      <xdr:row>10</xdr:row>
      <xdr:rowOff>42812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F708D200-DABA-324E-9655-14A1C27B4458}"/>
            </a:ext>
          </a:extLst>
        </xdr:cNvPr>
        <xdr:cNvGrpSpPr/>
      </xdr:nvGrpSpPr>
      <xdr:grpSpPr>
        <a:xfrm flipH="1">
          <a:off x="9929981" y="558800"/>
          <a:ext cx="2227704" cy="1770012"/>
          <a:chOff x="6185386" y="2719755"/>
          <a:chExt cx="4349264" cy="3223846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5C2DAEE1-9E32-1643-943F-E55018F2C839}"/>
              </a:ext>
            </a:extLst>
          </xdr:cNvPr>
          <xdr:cNvGrpSpPr/>
        </xdr:nvGrpSpPr>
        <xdr:grpSpPr>
          <a:xfrm>
            <a:off x="6185386" y="3329355"/>
            <a:ext cx="3036277" cy="2614246"/>
            <a:chOff x="2806211" y="3974121"/>
            <a:chExt cx="3036277" cy="2614246"/>
          </a:xfrm>
        </xdr:grpSpPr>
        <xdr:sp macro="" textlink="">
          <xdr:nvSpPr>
            <xdr:cNvPr id="67" name="正方形/長方形 66">
              <a:extLst>
                <a:ext uri="{FF2B5EF4-FFF2-40B4-BE49-F238E27FC236}">
                  <a16:creationId xmlns:a16="http://schemas.microsoft.com/office/drawing/2014/main" id="{AA94C390-2925-A64D-BC00-D901B723D1EF}"/>
                </a:ext>
              </a:extLst>
            </xdr:cNvPr>
            <xdr:cNvSpPr/>
          </xdr:nvSpPr>
          <xdr:spPr>
            <a:xfrm>
              <a:off x="2806211" y="3974121"/>
              <a:ext cx="3036277" cy="261424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68" name="正方形/長方形 67">
              <a:extLst>
                <a:ext uri="{FF2B5EF4-FFF2-40B4-BE49-F238E27FC236}">
                  <a16:creationId xmlns:a16="http://schemas.microsoft.com/office/drawing/2014/main" id="{C2B341DF-F377-094C-99BD-F0E2C5B41ECF}"/>
                </a:ext>
              </a:extLst>
            </xdr:cNvPr>
            <xdr:cNvSpPr/>
          </xdr:nvSpPr>
          <xdr:spPr>
            <a:xfrm>
              <a:off x="2806211" y="4560275"/>
              <a:ext cx="3036277" cy="1359877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69" name="正方形/長方形 68">
              <a:extLst>
                <a:ext uri="{FF2B5EF4-FFF2-40B4-BE49-F238E27FC236}">
                  <a16:creationId xmlns:a16="http://schemas.microsoft.com/office/drawing/2014/main" id="{EFC26BE1-F54F-394E-84EB-4050FE91DA15}"/>
                </a:ext>
              </a:extLst>
            </xdr:cNvPr>
            <xdr:cNvSpPr/>
          </xdr:nvSpPr>
          <xdr:spPr>
            <a:xfrm>
              <a:off x="2806211" y="5240213"/>
              <a:ext cx="3036277" cy="679939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sp macro="" textlink="">
        <xdr:nvSpPr>
          <xdr:cNvPr id="56" name="フリーフォーム 55">
            <a:extLst>
              <a:ext uri="{FF2B5EF4-FFF2-40B4-BE49-F238E27FC236}">
                <a16:creationId xmlns:a16="http://schemas.microsoft.com/office/drawing/2014/main" id="{CE9D24DC-6364-064C-9891-E4BE8C8EF036}"/>
              </a:ext>
            </a:extLst>
          </xdr:cNvPr>
          <xdr:cNvSpPr/>
        </xdr:nvSpPr>
        <xdr:spPr>
          <a:xfrm>
            <a:off x="6185388" y="2719755"/>
            <a:ext cx="4349262" cy="3223846"/>
          </a:xfrm>
          <a:custGeom>
            <a:avLst/>
            <a:gdLst>
              <a:gd name="connsiteX0" fmla="*/ 0 w 4349262"/>
              <a:gd name="connsiteY0" fmla="*/ 597877 h 3223846"/>
              <a:gd name="connsiteX1" fmla="*/ 1301262 w 4349262"/>
              <a:gd name="connsiteY1" fmla="*/ 11723 h 3223846"/>
              <a:gd name="connsiteX2" fmla="*/ 4314092 w 4349262"/>
              <a:gd name="connsiteY2" fmla="*/ 0 h 3223846"/>
              <a:gd name="connsiteX3" fmla="*/ 4349262 w 4349262"/>
              <a:gd name="connsiteY3" fmla="*/ 2567354 h 3223846"/>
              <a:gd name="connsiteX4" fmla="*/ 3024554 w 4349262"/>
              <a:gd name="connsiteY4" fmla="*/ 3223846 h 32238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349262" h="3223846">
                <a:moveTo>
                  <a:pt x="0" y="597877"/>
                </a:moveTo>
                <a:lnTo>
                  <a:pt x="1301262" y="11723"/>
                </a:lnTo>
                <a:lnTo>
                  <a:pt x="4314092" y="0"/>
                </a:lnTo>
                <a:lnTo>
                  <a:pt x="4349262" y="2567354"/>
                </a:lnTo>
                <a:lnTo>
                  <a:pt x="3024554" y="3223846"/>
                </a:lnTo>
              </a:path>
            </a:pathLst>
          </a:cu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54727F72-5A35-DB4B-9DAE-4936C29FAA93}"/>
              </a:ext>
            </a:extLst>
          </xdr:cNvPr>
          <xdr:cNvCxnSpPr>
            <a:cxnSpLocks/>
            <a:endCxn id="56" idx="2"/>
          </xdr:cNvCxnSpPr>
        </xdr:nvCxnSpPr>
        <xdr:spPr>
          <a:xfrm flipV="1">
            <a:off x="9227523" y="2719755"/>
            <a:ext cx="1271958" cy="60960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7E4EAAF8-FBFC-4D45-A40E-B1BE06EBA042}"/>
              </a:ext>
            </a:extLst>
          </xdr:cNvPr>
          <xdr:cNvCxnSpPr>
            <a:cxnSpLocks/>
          </xdr:cNvCxnSpPr>
        </xdr:nvCxnSpPr>
        <xdr:spPr>
          <a:xfrm flipV="1">
            <a:off x="9245103" y="3341079"/>
            <a:ext cx="1271956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714A0B73-0DDE-4B46-9A60-6D5412A868C1}"/>
              </a:ext>
            </a:extLst>
          </xdr:cNvPr>
          <xdr:cNvCxnSpPr>
            <a:cxnSpLocks/>
          </xdr:cNvCxnSpPr>
        </xdr:nvCxnSpPr>
        <xdr:spPr>
          <a:xfrm flipV="1">
            <a:off x="9253899" y="3962403"/>
            <a:ext cx="1271956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id="{55BCD000-D610-FF48-8ADD-E9955D9E0D6C}"/>
              </a:ext>
            </a:extLst>
          </xdr:cNvPr>
          <xdr:cNvCxnSpPr>
            <a:cxnSpLocks/>
          </xdr:cNvCxnSpPr>
        </xdr:nvCxnSpPr>
        <xdr:spPr>
          <a:xfrm flipV="1">
            <a:off x="9253899" y="4595447"/>
            <a:ext cx="1271956" cy="6096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6592ADA1-0E4D-2C43-8F19-E1E9AC09196E}"/>
              </a:ext>
            </a:extLst>
          </xdr:cNvPr>
          <xdr:cNvCxnSpPr/>
        </xdr:nvCxnSpPr>
        <xdr:spPr>
          <a:xfrm>
            <a:off x="7263909" y="2848710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>
            <a:extLst>
              <a:ext uri="{FF2B5EF4-FFF2-40B4-BE49-F238E27FC236}">
                <a16:creationId xmlns:a16="http://schemas.microsoft.com/office/drawing/2014/main" id="{50764829-9612-9B4F-B420-11C366A07ADA}"/>
              </a:ext>
            </a:extLst>
          </xdr:cNvPr>
          <xdr:cNvCxnSpPr/>
        </xdr:nvCxnSpPr>
        <xdr:spPr>
          <a:xfrm>
            <a:off x="6566384" y="3141786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直線コネクタ 62">
            <a:extLst>
              <a:ext uri="{FF2B5EF4-FFF2-40B4-BE49-F238E27FC236}">
                <a16:creationId xmlns:a16="http://schemas.microsoft.com/office/drawing/2014/main" id="{BD4DB7F3-5D88-0245-91BF-7EE897D4C1A8}"/>
              </a:ext>
            </a:extLst>
          </xdr:cNvPr>
          <xdr:cNvCxnSpPr/>
        </xdr:nvCxnSpPr>
        <xdr:spPr>
          <a:xfrm>
            <a:off x="6923936" y="2977661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47466862-D438-CB44-BBCB-CB0DD119E35C}"/>
              </a:ext>
            </a:extLst>
          </xdr:cNvPr>
          <xdr:cNvCxnSpPr/>
        </xdr:nvCxnSpPr>
        <xdr:spPr>
          <a:xfrm flipH="1">
            <a:off x="9602663" y="3141786"/>
            <a:ext cx="0" cy="25556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F0453817-6213-334C-96F9-9B2C9F913878}"/>
              </a:ext>
            </a:extLst>
          </xdr:cNvPr>
          <xdr:cNvCxnSpPr/>
        </xdr:nvCxnSpPr>
        <xdr:spPr>
          <a:xfrm flipH="1">
            <a:off x="10253294" y="2848710"/>
            <a:ext cx="0" cy="25556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コネクタ 65">
            <a:extLst>
              <a:ext uri="{FF2B5EF4-FFF2-40B4-BE49-F238E27FC236}">
                <a16:creationId xmlns:a16="http://schemas.microsoft.com/office/drawing/2014/main" id="{300FF095-D7D9-7446-953D-32DD92A440FF}"/>
              </a:ext>
            </a:extLst>
          </xdr:cNvPr>
          <xdr:cNvCxnSpPr/>
        </xdr:nvCxnSpPr>
        <xdr:spPr>
          <a:xfrm flipH="1">
            <a:off x="9913324" y="3048000"/>
            <a:ext cx="0" cy="255562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355600</xdr:colOff>
      <xdr:row>19</xdr:row>
      <xdr:rowOff>160172</xdr:rowOff>
    </xdr:from>
    <xdr:to>
      <xdr:col>7</xdr:col>
      <xdr:colOff>205519</xdr:colOff>
      <xdr:row>27</xdr:row>
      <xdr:rowOff>120498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4CD6FB7B-2FBE-0944-8DA8-4DA740B234DF}"/>
            </a:ext>
          </a:extLst>
        </xdr:cNvPr>
        <xdr:cNvGrpSpPr/>
      </xdr:nvGrpSpPr>
      <xdr:grpSpPr>
        <a:xfrm>
          <a:off x="812800" y="4503572"/>
          <a:ext cx="2593119" cy="1789126"/>
          <a:chOff x="873456" y="4582420"/>
          <a:chExt cx="2593119" cy="1789126"/>
        </a:xfrm>
      </xdr:grpSpPr>
      <xdr:cxnSp macro="">
        <xdr:nvCxnSpPr>
          <xdr:cNvPr id="49" name="直線矢印コネクタ 48">
            <a:extLst>
              <a:ext uri="{FF2B5EF4-FFF2-40B4-BE49-F238E27FC236}">
                <a16:creationId xmlns:a16="http://schemas.microsoft.com/office/drawing/2014/main" id="{2C667F1B-80F7-324A-A893-48313299E3B7}"/>
              </a:ext>
            </a:extLst>
          </xdr:cNvPr>
          <xdr:cNvCxnSpPr/>
        </xdr:nvCxnSpPr>
        <xdr:spPr>
          <a:xfrm>
            <a:off x="2118697" y="6002215"/>
            <a:ext cx="1307125" cy="0"/>
          </a:xfrm>
          <a:prstGeom prst="straightConnector1">
            <a:avLst/>
          </a:prstGeom>
          <a:ln w="19050"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605F575E-EE53-BC41-8AF2-3868D5DF03EE}"/>
              </a:ext>
            </a:extLst>
          </xdr:cNvPr>
          <xdr:cNvCxnSpPr>
            <a:cxnSpLocks/>
          </xdr:cNvCxnSpPr>
        </xdr:nvCxnSpPr>
        <xdr:spPr>
          <a:xfrm flipV="1">
            <a:off x="2118697" y="4786071"/>
            <a:ext cx="0" cy="1216144"/>
          </a:xfrm>
          <a:prstGeom prst="straightConnector1">
            <a:avLst/>
          </a:prstGeom>
          <a:ln w="19050"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直線矢印コネクタ 50">
            <a:extLst>
              <a:ext uri="{FF2B5EF4-FFF2-40B4-BE49-F238E27FC236}">
                <a16:creationId xmlns:a16="http://schemas.microsoft.com/office/drawing/2014/main" id="{00F3494A-41E9-AD4C-9254-251F4AC6E5AD}"/>
              </a:ext>
            </a:extLst>
          </xdr:cNvPr>
          <xdr:cNvCxnSpPr>
            <a:cxnSpLocks/>
          </xdr:cNvCxnSpPr>
        </xdr:nvCxnSpPr>
        <xdr:spPr>
          <a:xfrm flipH="1" flipV="1">
            <a:off x="1337175" y="5668897"/>
            <a:ext cx="705601" cy="333319"/>
          </a:xfrm>
          <a:prstGeom prst="straightConnector1">
            <a:avLst/>
          </a:prstGeom>
          <a:ln w="19050"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10">
            <a:extLst>
              <a:ext uri="{FF2B5EF4-FFF2-40B4-BE49-F238E27FC236}">
                <a16:creationId xmlns:a16="http://schemas.microsoft.com/office/drawing/2014/main" id="{D48C0DD3-E9E4-174A-BF6A-40C0B6A34B61}"/>
              </a:ext>
            </a:extLst>
          </xdr:cNvPr>
          <xdr:cNvSpPr txBox="1"/>
        </xdr:nvSpPr>
        <xdr:spPr>
          <a:xfrm>
            <a:off x="2615060" y="6002214"/>
            <a:ext cx="85151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/>
              <a:t>X dim.</a:t>
            </a:r>
            <a:endParaRPr kumimoji="1" lang="ja-JP" altLang="en-US"/>
          </a:p>
        </xdr:txBody>
      </xdr:sp>
      <xdr:sp macro="" textlink="">
        <xdr:nvSpPr>
          <xdr:cNvPr id="53" name="テキスト ボックス 83">
            <a:extLst>
              <a:ext uri="{FF2B5EF4-FFF2-40B4-BE49-F238E27FC236}">
                <a16:creationId xmlns:a16="http://schemas.microsoft.com/office/drawing/2014/main" id="{21FBD46F-06F7-C249-9D59-36EF520FAC71}"/>
              </a:ext>
            </a:extLst>
          </xdr:cNvPr>
          <xdr:cNvSpPr txBox="1"/>
        </xdr:nvSpPr>
        <xdr:spPr>
          <a:xfrm>
            <a:off x="1768862" y="4582420"/>
            <a:ext cx="85151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/>
              <a:t>Y</a:t>
            </a:r>
            <a:r>
              <a:rPr kumimoji="1" lang="en-US" altLang="ja-JP"/>
              <a:t> dim.</a:t>
            </a:r>
            <a:endParaRPr kumimoji="1" lang="ja-JP" altLang="en-US"/>
          </a:p>
        </xdr:txBody>
      </xdr:sp>
      <xdr:sp macro="" textlink="">
        <xdr:nvSpPr>
          <xdr:cNvPr id="54" name="テキスト ボックス 84">
            <a:extLst>
              <a:ext uri="{FF2B5EF4-FFF2-40B4-BE49-F238E27FC236}">
                <a16:creationId xmlns:a16="http://schemas.microsoft.com/office/drawing/2014/main" id="{60104E9B-50EC-A24D-9AD4-2650B9018517}"/>
              </a:ext>
            </a:extLst>
          </xdr:cNvPr>
          <xdr:cNvSpPr txBox="1"/>
        </xdr:nvSpPr>
        <xdr:spPr>
          <a:xfrm>
            <a:off x="873456" y="5328926"/>
            <a:ext cx="845103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/>
              <a:t>Z</a:t>
            </a:r>
            <a:r>
              <a:rPr kumimoji="1" lang="en-US" altLang="ja-JP"/>
              <a:t> dim.</a:t>
            </a:r>
            <a:endParaRPr kumimoji="1" lang="ja-JP" altLang="en-US"/>
          </a:p>
        </xdr:txBody>
      </xdr:sp>
    </xdr:grpSp>
    <xdr:clientData/>
  </xdr:twoCellAnchor>
  <xdr:twoCellAnchor>
    <xdr:from>
      <xdr:col>15</xdr:col>
      <xdr:colOff>356871</xdr:colOff>
      <xdr:row>3</xdr:row>
      <xdr:rowOff>6816</xdr:rowOff>
    </xdr:from>
    <xdr:to>
      <xdr:col>21</xdr:col>
      <xdr:colOff>250931</xdr:colOff>
      <xdr:row>7</xdr:row>
      <xdr:rowOff>30173</xdr:rowOff>
    </xdr:to>
    <xdr:sp macro="" textlink="">
      <xdr:nvSpPr>
        <xdr:cNvPr id="28" name="テキスト ボックス 11">
          <a:extLst>
            <a:ext uri="{FF2B5EF4-FFF2-40B4-BE49-F238E27FC236}">
              <a16:creationId xmlns:a16="http://schemas.microsoft.com/office/drawing/2014/main" id="{35AAE4AC-6C2F-4249-A60C-67F759C25879}"/>
            </a:ext>
          </a:extLst>
        </xdr:cNvPr>
        <xdr:cNvSpPr txBox="1"/>
      </xdr:nvSpPr>
      <xdr:spPr>
        <a:xfrm>
          <a:off x="7214871" y="692616"/>
          <a:ext cx="2637260" cy="9377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FFT along X dimension</a:t>
          </a:r>
        </a:p>
        <a:p>
          <a:r>
            <a:rPr lang="en-US" altLang="ja-JP"/>
            <a:t>FFT size=NX</a:t>
          </a:r>
        </a:p>
        <a:p>
          <a:r>
            <a:rPr lang="en-US" altLang="ja-JP"/>
            <a:t>Number of FFTs = NY*NZ</a:t>
          </a:r>
          <a:endParaRPr kumimoji="1" lang="ja-JP" altLang="en-US"/>
        </a:p>
      </xdr:txBody>
    </xdr:sp>
    <xdr:clientData/>
  </xdr:twoCellAnchor>
  <xdr:twoCellAnchor>
    <xdr:from>
      <xdr:col>21</xdr:col>
      <xdr:colOff>328779</xdr:colOff>
      <xdr:row>11</xdr:row>
      <xdr:rowOff>75541</xdr:rowOff>
    </xdr:from>
    <xdr:to>
      <xdr:col>26</xdr:col>
      <xdr:colOff>377242</xdr:colOff>
      <xdr:row>18</xdr:row>
      <xdr:rowOff>56829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C3363D1D-18E0-3A48-A2C8-5963CBA5E01E}"/>
            </a:ext>
          </a:extLst>
        </xdr:cNvPr>
        <xdr:cNvGrpSpPr/>
      </xdr:nvGrpSpPr>
      <xdr:grpSpPr>
        <a:xfrm>
          <a:off x="9929979" y="2590141"/>
          <a:ext cx="2334463" cy="1581488"/>
          <a:chOff x="3828229" y="2007125"/>
          <a:chExt cx="4356386" cy="3249213"/>
        </a:xfrm>
      </xdr:grpSpPr>
      <xdr:grpSp>
        <xdr:nvGrpSpPr>
          <xdr:cNvPr id="33" name="グループ化 32">
            <a:extLst>
              <a:ext uri="{FF2B5EF4-FFF2-40B4-BE49-F238E27FC236}">
                <a16:creationId xmlns:a16="http://schemas.microsoft.com/office/drawing/2014/main" id="{002412E1-4A80-2241-8DCF-7AF5AE1ECF70}"/>
              </a:ext>
            </a:extLst>
          </xdr:cNvPr>
          <xdr:cNvGrpSpPr/>
        </xdr:nvGrpSpPr>
        <xdr:grpSpPr>
          <a:xfrm>
            <a:off x="5148338" y="2642092"/>
            <a:ext cx="3036277" cy="2614246"/>
            <a:chOff x="-369773" y="1229619"/>
            <a:chExt cx="3036277" cy="2614246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B78635DC-797D-9942-A95E-0AE6A29FDB56}"/>
                </a:ext>
              </a:extLst>
            </xdr:cNvPr>
            <xdr:cNvSpPr/>
          </xdr:nvSpPr>
          <xdr:spPr>
            <a:xfrm flipH="1">
              <a:off x="-369773" y="1229619"/>
              <a:ext cx="3036277" cy="261424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cxnSp macro="">
          <xdr:nvCxnSpPr>
            <xdr:cNvPr id="46" name="直線コネクタ 45">
              <a:extLst>
                <a:ext uri="{FF2B5EF4-FFF2-40B4-BE49-F238E27FC236}">
                  <a16:creationId xmlns:a16="http://schemas.microsoft.com/office/drawing/2014/main" id="{430AF6AB-84DC-864D-98FD-8A5F8E791759}"/>
                </a:ext>
              </a:extLst>
            </xdr:cNvPr>
            <xdr:cNvCxnSpPr>
              <a:stCxn id="45" idx="0"/>
              <a:endCxn id="45" idx="2"/>
            </xdr:cNvCxnSpPr>
          </xdr:nvCxnSpPr>
          <xdr:spPr>
            <a:xfrm>
              <a:off x="1148365" y="1229619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直線コネクタ 46">
              <a:extLst>
                <a:ext uri="{FF2B5EF4-FFF2-40B4-BE49-F238E27FC236}">
                  <a16:creationId xmlns:a16="http://schemas.microsoft.com/office/drawing/2014/main" id="{8319E039-0735-C043-A95D-77E5021504EA}"/>
                </a:ext>
              </a:extLst>
            </xdr:cNvPr>
            <xdr:cNvCxnSpPr/>
          </xdr:nvCxnSpPr>
          <xdr:spPr>
            <a:xfrm>
              <a:off x="351197" y="1229619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直線コネクタ 47">
              <a:extLst>
                <a:ext uri="{FF2B5EF4-FFF2-40B4-BE49-F238E27FC236}">
                  <a16:creationId xmlns:a16="http://schemas.microsoft.com/office/drawing/2014/main" id="{4926F517-BFCB-5A4A-983D-2B367A2E9535}"/>
                </a:ext>
              </a:extLst>
            </xdr:cNvPr>
            <xdr:cNvCxnSpPr/>
          </xdr:nvCxnSpPr>
          <xdr:spPr>
            <a:xfrm>
              <a:off x="1886920" y="1229619"/>
              <a:ext cx="0" cy="2614246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" name="フリーフォーム 33">
            <a:extLst>
              <a:ext uri="{FF2B5EF4-FFF2-40B4-BE49-F238E27FC236}">
                <a16:creationId xmlns:a16="http://schemas.microsoft.com/office/drawing/2014/main" id="{263BF5A9-3C6E-2746-BAE8-4B3992B7E6FF}"/>
              </a:ext>
            </a:extLst>
          </xdr:cNvPr>
          <xdr:cNvSpPr/>
        </xdr:nvSpPr>
        <xdr:spPr>
          <a:xfrm flipH="1">
            <a:off x="3828229" y="2018850"/>
            <a:ext cx="4349262" cy="3223846"/>
          </a:xfrm>
          <a:custGeom>
            <a:avLst/>
            <a:gdLst>
              <a:gd name="connsiteX0" fmla="*/ 0 w 4349262"/>
              <a:gd name="connsiteY0" fmla="*/ 597877 h 3223846"/>
              <a:gd name="connsiteX1" fmla="*/ 1301262 w 4349262"/>
              <a:gd name="connsiteY1" fmla="*/ 11723 h 3223846"/>
              <a:gd name="connsiteX2" fmla="*/ 4314092 w 4349262"/>
              <a:gd name="connsiteY2" fmla="*/ 0 h 3223846"/>
              <a:gd name="connsiteX3" fmla="*/ 4349262 w 4349262"/>
              <a:gd name="connsiteY3" fmla="*/ 2567354 h 3223846"/>
              <a:gd name="connsiteX4" fmla="*/ 3024554 w 4349262"/>
              <a:gd name="connsiteY4" fmla="*/ 3223846 h 32238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349262" h="3223846">
                <a:moveTo>
                  <a:pt x="0" y="597877"/>
                </a:moveTo>
                <a:lnTo>
                  <a:pt x="1301262" y="11723"/>
                </a:lnTo>
                <a:lnTo>
                  <a:pt x="4314092" y="0"/>
                </a:lnTo>
                <a:lnTo>
                  <a:pt x="4349262" y="2567354"/>
                </a:lnTo>
                <a:lnTo>
                  <a:pt x="3024554" y="3223846"/>
                </a:lnTo>
              </a:path>
            </a:pathLst>
          </a:cu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15DE190A-ABAE-2D4B-B6C4-51DFC68A8BC6}"/>
              </a:ext>
            </a:extLst>
          </xdr:cNvPr>
          <xdr:cNvCxnSpPr>
            <a:cxnSpLocks/>
            <a:endCxn id="34" idx="2"/>
          </xdr:cNvCxnSpPr>
        </xdr:nvCxnSpPr>
        <xdr:spPr>
          <a:xfrm flipH="1" flipV="1">
            <a:off x="3863400" y="2018850"/>
            <a:ext cx="1271954" cy="60959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D02B6457-CAF6-3440-9248-C8C9CFC396CE}"/>
              </a:ext>
            </a:extLst>
          </xdr:cNvPr>
          <xdr:cNvCxnSpPr>
            <a:cxnSpLocks/>
          </xdr:cNvCxnSpPr>
        </xdr:nvCxnSpPr>
        <xdr:spPr>
          <a:xfrm flipH="1" flipV="1">
            <a:off x="5399122" y="2030573"/>
            <a:ext cx="1271954" cy="60959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BFBAA66C-1E73-AD49-9450-2706FC5EF12F}"/>
              </a:ext>
            </a:extLst>
          </xdr:cNvPr>
          <xdr:cNvCxnSpPr>
            <a:cxnSpLocks/>
          </xdr:cNvCxnSpPr>
        </xdr:nvCxnSpPr>
        <xdr:spPr>
          <a:xfrm flipH="1" flipV="1">
            <a:off x="6070270" y="2007125"/>
            <a:ext cx="1271954" cy="60959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67F80193-3CB9-BB48-8A2A-3E19BB6270D5}"/>
              </a:ext>
            </a:extLst>
          </xdr:cNvPr>
          <xdr:cNvCxnSpPr>
            <a:cxnSpLocks/>
          </xdr:cNvCxnSpPr>
        </xdr:nvCxnSpPr>
        <xdr:spPr>
          <a:xfrm flipH="1" flipV="1">
            <a:off x="4625401" y="2042296"/>
            <a:ext cx="1271954" cy="60959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4121AAF5-B9E4-3748-9083-CCD4FDE1B5BB}"/>
              </a:ext>
            </a:extLst>
          </xdr:cNvPr>
          <xdr:cNvCxnSpPr/>
        </xdr:nvCxnSpPr>
        <xdr:spPr>
          <a:xfrm flipH="1">
            <a:off x="4062690" y="2147805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39CE139A-BB57-114D-B839-CF02701CAD8E}"/>
              </a:ext>
            </a:extLst>
          </xdr:cNvPr>
          <xdr:cNvCxnSpPr/>
        </xdr:nvCxnSpPr>
        <xdr:spPr>
          <a:xfrm flipH="1">
            <a:off x="4760216" y="2440881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E45EE8EA-B3F4-8144-A9AC-4FB66E3A36AF}"/>
              </a:ext>
            </a:extLst>
          </xdr:cNvPr>
          <xdr:cNvCxnSpPr/>
        </xdr:nvCxnSpPr>
        <xdr:spPr>
          <a:xfrm flipH="1">
            <a:off x="4402663" y="2276755"/>
            <a:ext cx="3036277" cy="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CF0EA1A5-B2C5-D846-B3FB-7F04CE6AB28C}"/>
              </a:ext>
            </a:extLst>
          </xdr:cNvPr>
          <xdr:cNvCxnSpPr/>
        </xdr:nvCxnSpPr>
        <xdr:spPr>
          <a:xfrm>
            <a:off x="4760216" y="2440881"/>
            <a:ext cx="0" cy="255563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0329640B-D19D-1D49-B168-38ADB416FA82}"/>
              </a:ext>
            </a:extLst>
          </xdr:cNvPr>
          <xdr:cNvCxnSpPr/>
        </xdr:nvCxnSpPr>
        <xdr:spPr>
          <a:xfrm>
            <a:off x="4109584" y="2147805"/>
            <a:ext cx="0" cy="255563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D6F96C02-F295-984D-9A39-95EBA7C8E485}"/>
              </a:ext>
            </a:extLst>
          </xdr:cNvPr>
          <xdr:cNvCxnSpPr/>
        </xdr:nvCxnSpPr>
        <xdr:spPr>
          <a:xfrm>
            <a:off x="4449555" y="2347096"/>
            <a:ext cx="0" cy="2555631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343628</xdr:colOff>
      <xdr:row>11</xdr:row>
      <xdr:rowOff>67815</xdr:rowOff>
    </xdr:from>
    <xdr:to>
      <xdr:col>21</xdr:col>
      <xdr:colOff>237688</xdr:colOff>
      <xdr:row>15</xdr:row>
      <xdr:rowOff>91172</xdr:rowOff>
    </xdr:to>
    <xdr:sp macro="" textlink="">
      <xdr:nvSpPr>
        <xdr:cNvPr id="30" name="テキスト ボックス 107">
          <a:extLst>
            <a:ext uri="{FF2B5EF4-FFF2-40B4-BE49-F238E27FC236}">
              <a16:creationId xmlns:a16="http://schemas.microsoft.com/office/drawing/2014/main" id="{4CB80AAA-5626-C546-9FA2-8306E6033DF6}"/>
            </a:ext>
          </a:extLst>
        </xdr:cNvPr>
        <xdr:cNvSpPr txBox="1"/>
      </xdr:nvSpPr>
      <xdr:spPr>
        <a:xfrm>
          <a:off x="7201628" y="2582415"/>
          <a:ext cx="2637260" cy="9377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FFT along Y dimension</a:t>
          </a:r>
        </a:p>
        <a:p>
          <a:r>
            <a:rPr lang="en-US" altLang="ja-JP"/>
            <a:t>FFT size=NY</a:t>
          </a:r>
        </a:p>
        <a:p>
          <a:r>
            <a:rPr lang="en-US" altLang="ja-JP"/>
            <a:t>Number of FFTs = NX*NZ</a:t>
          </a:r>
          <a:endParaRPr kumimoji="1" lang="ja-JP" altLang="en-US"/>
        </a:p>
      </xdr:txBody>
    </xdr:sp>
    <xdr:clientData/>
  </xdr:twoCellAnchor>
  <xdr:twoCellAnchor>
    <xdr:from>
      <xdr:col>15</xdr:col>
      <xdr:colOff>373531</xdr:colOff>
      <xdr:row>19</xdr:row>
      <xdr:rowOff>87238</xdr:rowOff>
    </xdr:from>
    <xdr:to>
      <xdr:col>21</xdr:col>
      <xdr:colOff>267591</xdr:colOff>
      <xdr:row>23</xdr:row>
      <xdr:rowOff>110595</xdr:rowOff>
    </xdr:to>
    <xdr:sp macro="" textlink="">
      <xdr:nvSpPr>
        <xdr:cNvPr id="31" name="テキスト ボックス 108">
          <a:extLst>
            <a:ext uri="{FF2B5EF4-FFF2-40B4-BE49-F238E27FC236}">
              <a16:creationId xmlns:a16="http://schemas.microsoft.com/office/drawing/2014/main" id="{0D5EEA4C-16B1-E048-A4DA-21754A965D2D}"/>
            </a:ext>
          </a:extLst>
        </xdr:cNvPr>
        <xdr:cNvSpPr txBox="1"/>
      </xdr:nvSpPr>
      <xdr:spPr>
        <a:xfrm>
          <a:off x="7231531" y="4430638"/>
          <a:ext cx="2637260" cy="9377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FFT along Z dimension</a:t>
          </a:r>
        </a:p>
        <a:p>
          <a:r>
            <a:rPr lang="en-US" altLang="ja-JP"/>
            <a:t>FFT size=NZ</a:t>
          </a:r>
        </a:p>
        <a:p>
          <a:r>
            <a:rPr lang="en-US" altLang="ja-JP"/>
            <a:t>Number of FFTs = NX*NY</a:t>
          </a:r>
          <a:endParaRPr kumimoji="1" lang="ja-JP" altLang="en-US"/>
        </a:p>
      </xdr:txBody>
    </xdr:sp>
    <xdr:clientData/>
  </xdr:twoCellAnchor>
  <xdr:twoCellAnchor>
    <xdr:from>
      <xdr:col>28</xdr:col>
      <xdr:colOff>272666</xdr:colOff>
      <xdr:row>2</xdr:row>
      <xdr:rowOff>25654</xdr:rowOff>
    </xdr:from>
    <xdr:to>
      <xdr:col>41</xdr:col>
      <xdr:colOff>454461</xdr:colOff>
      <xdr:row>8</xdr:row>
      <xdr:rowOff>131382</xdr:rowOff>
    </xdr:to>
    <xdr:sp macro="" textlink="">
      <xdr:nvSpPr>
        <xdr:cNvPr id="32" name="テキスト ボックス 110">
          <a:extLst>
            <a:ext uri="{FF2B5EF4-FFF2-40B4-BE49-F238E27FC236}">
              <a16:creationId xmlns:a16="http://schemas.microsoft.com/office/drawing/2014/main" id="{A9EFA345-2CE0-C145-82F0-B277FD49154C}"/>
            </a:ext>
          </a:extLst>
        </xdr:cNvPr>
        <xdr:cNvSpPr txBox="1"/>
      </xdr:nvSpPr>
      <xdr:spPr>
        <a:xfrm>
          <a:off x="13074266" y="482854"/>
          <a:ext cx="6125395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FFT space:</a:t>
          </a:r>
        </a:p>
        <a:p>
          <a:r>
            <a:rPr lang="en-US" altLang="ja-JP"/>
            <a:t>X dim: complex to complex</a:t>
          </a:r>
        </a:p>
        <a:p>
          <a:r>
            <a:rPr kumimoji="1" lang="en-US" altLang="ja-JP"/>
            <a:t>Y dim:</a:t>
          </a:r>
          <a:r>
            <a:rPr lang="en-US" altLang="ja-JP"/>
            <a:t> complex to complex</a:t>
          </a:r>
        </a:p>
        <a:p>
          <a:r>
            <a:rPr kumimoji="1" lang="en-US" altLang="ja-JP"/>
            <a:t>Z dim(1) </a:t>
          </a:r>
          <a:r>
            <a:rPr lang="en-US" altLang="ja-JP"/>
            <a:t>: complex to complex</a:t>
          </a:r>
          <a:endParaRPr kumimoji="1" lang="en-US" altLang="ja-JP"/>
        </a:p>
        <a:p>
          <a:r>
            <a:rPr lang="en-US" altLang="ja-JP"/>
            <a:t>Z dim(2) : real to complex FWD + complex to real BACK</a:t>
          </a:r>
        </a:p>
      </xdr:txBody>
    </xdr:sp>
    <xdr:clientData/>
  </xdr:twoCellAnchor>
  <xdr:twoCellAnchor>
    <xdr:from>
      <xdr:col>3</xdr:col>
      <xdr:colOff>381000</xdr:colOff>
      <xdr:row>4</xdr:row>
      <xdr:rowOff>215900</xdr:rowOff>
    </xdr:from>
    <xdr:to>
      <xdr:col>11</xdr:col>
      <xdr:colOff>368300</xdr:colOff>
      <xdr:row>6</xdr:row>
      <xdr:rowOff>132841</xdr:rowOff>
    </xdr:to>
    <xdr:sp macro="" textlink="">
      <xdr:nvSpPr>
        <xdr:cNvPr id="106" name="テキスト ボックス 11">
          <a:extLst>
            <a:ext uri="{FF2B5EF4-FFF2-40B4-BE49-F238E27FC236}">
              <a16:creationId xmlns:a16="http://schemas.microsoft.com/office/drawing/2014/main" id="{D3461634-84AF-2B4E-A441-A078D9FFA859}"/>
            </a:ext>
          </a:extLst>
        </xdr:cNvPr>
        <xdr:cNvSpPr txBox="1"/>
      </xdr:nvSpPr>
      <xdr:spPr>
        <a:xfrm>
          <a:off x="1752600" y="1130300"/>
          <a:ext cx="3644900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/>
            <a:t>full FFT along all dimensions</a:t>
          </a:r>
          <a:endParaRPr kumimoji="1" lang="ja-JP" altLang="en-US"/>
        </a:p>
      </xdr:txBody>
    </xdr:sp>
    <xdr:clientData/>
  </xdr:twoCellAnchor>
  <xdr:twoCellAnchor editAs="oneCell">
    <xdr:from>
      <xdr:col>15</xdr:col>
      <xdr:colOff>203200</xdr:colOff>
      <xdr:row>28</xdr:row>
      <xdr:rowOff>152046</xdr:rowOff>
    </xdr:from>
    <xdr:to>
      <xdr:col>33</xdr:col>
      <xdr:colOff>241300</xdr:colOff>
      <xdr:row>39</xdr:row>
      <xdr:rowOff>76199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1B4AA0-4B32-8A46-B37B-05BFBD3DE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1200" y="6552846"/>
          <a:ext cx="8267700" cy="243875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927100</xdr:colOff>
      <xdr:row>66</xdr:row>
      <xdr:rowOff>139700</xdr:rowOff>
    </xdr:from>
    <xdr:to>
      <xdr:col>8</xdr:col>
      <xdr:colOff>12700</xdr:colOff>
      <xdr:row>88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C8DA08-90EE-7B45-AB90-A21E574D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66</xdr:row>
      <xdr:rowOff>177800</xdr:rowOff>
    </xdr:from>
    <xdr:to>
      <xdr:col>14</xdr:col>
      <xdr:colOff>844550</xdr:colOff>
      <xdr:row>88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00385C-28DA-3E45-970E-888FC59EE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33</xdr:row>
      <xdr:rowOff>12700</xdr:rowOff>
    </xdr:from>
    <xdr:to>
      <xdr:col>7</xdr:col>
      <xdr:colOff>501650</xdr:colOff>
      <xdr:row>56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92A4571-03FF-5745-A23E-35971E082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698500</xdr:colOff>
      <xdr:row>33</xdr:row>
      <xdr:rowOff>25400</xdr:rowOff>
    </xdr:from>
    <xdr:to>
      <xdr:col>14</xdr:col>
      <xdr:colOff>38100</xdr:colOff>
      <xdr:row>55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C9D9C17-FEC9-A848-9998-3E822A238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F202-36AD-4549-8DDA-AE652DA81AE1}">
  <dimension ref="A1:R108"/>
  <sheetViews>
    <sheetView topLeftCell="I16" zoomScaleNormal="100" workbookViewId="0">
      <selection activeCell="Y98" sqref="Y98"/>
    </sheetView>
  </sheetViews>
  <sheetFormatPr baseColWidth="10" defaultColWidth="8.7109375" defaultRowHeight="16"/>
  <cols>
    <col min="1" max="2" width="8.7109375" style="1"/>
    <col min="3" max="4" width="9.85546875" style="1" bestFit="1" customWidth="1"/>
    <col min="5" max="5" width="9.85546875" style="1" customWidth="1"/>
    <col min="6" max="7" width="10.85546875" style="1" bestFit="1" customWidth="1"/>
    <col min="8" max="8" width="10.85546875" style="1" customWidth="1"/>
    <col min="9" max="10" width="12.85546875" style="1" bestFit="1" customWidth="1"/>
    <col min="11" max="11" width="12.85546875" style="1" customWidth="1"/>
    <col min="12" max="13" width="12.85546875" style="1" bestFit="1" customWidth="1"/>
    <col min="14" max="14" width="12.85546875" style="1" customWidth="1"/>
    <col min="15" max="16384" width="8.7109375" style="1"/>
  </cols>
  <sheetData>
    <row r="1" spans="2:18">
      <c r="B1" s="11" t="s">
        <v>45</v>
      </c>
      <c r="F1" s="1" t="s">
        <v>74</v>
      </c>
      <c r="P1" s="1" t="s">
        <v>26</v>
      </c>
      <c r="Q1" s="61" t="s">
        <v>25</v>
      </c>
      <c r="R1" s="61"/>
    </row>
    <row r="2" spans="2:18">
      <c r="B2" s="11"/>
      <c r="P2" s="2" t="s">
        <v>24</v>
      </c>
      <c r="Q2" s="9" t="s">
        <v>23</v>
      </c>
      <c r="R2" s="8" t="s">
        <v>22</v>
      </c>
    </row>
    <row r="3" spans="2:18">
      <c r="B3" s="11"/>
      <c r="C3" s="59" t="s">
        <v>71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0"/>
      <c r="P3" s="2">
        <v>32</v>
      </c>
      <c r="Q3" s="3">
        <v>2.6589999999999999E-3</v>
      </c>
      <c r="R3" s="3">
        <v>1.55E-4</v>
      </c>
    </row>
    <row r="4" spans="2:18">
      <c r="B4" s="1" t="s">
        <v>26</v>
      </c>
      <c r="C4" s="18" t="s">
        <v>77</v>
      </c>
      <c r="D4" s="19"/>
      <c r="E4" s="20" t="s">
        <v>7</v>
      </c>
      <c r="F4" s="17" t="s">
        <v>34</v>
      </c>
      <c r="G4" s="17"/>
      <c r="H4" s="22" t="s">
        <v>8</v>
      </c>
      <c r="I4" s="17" t="s">
        <v>33</v>
      </c>
      <c r="J4" s="17"/>
      <c r="K4" s="22" t="s">
        <v>9</v>
      </c>
      <c r="L4" s="17" t="s">
        <v>32</v>
      </c>
      <c r="M4" s="17"/>
      <c r="N4" s="22" t="s">
        <v>10</v>
      </c>
    </row>
    <row r="5" spans="2:18">
      <c r="B5" s="2" t="s">
        <v>24</v>
      </c>
      <c r="C5" s="10" t="s">
        <v>23</v>
      </c>
      <c r="D5" s="10" t="s">
        <v>22</v>
      </c>
      <c r="E5" s="21" t="s">
        <v>51</v>
      </c>
      <c r="F5" s="10" t="s">
        <v>23</v>
      </c>
      <c r="G5" s="10" t="s">
        <v>22</v>
      </c>
      <c r="H5" s="21" t="s">
        <v>51</v>
      </c>
      <c r="I5" s="10" t="s">
        <v>23</v>
      </c>
      <c r="J5" s="10" t="s">
        <v>22</v>
      </c>
      <c r="K5" s="21" t="s">
        <v>51</v>
      </c>
      <c r="L5" s="10" t="s">
        <v>23</v>
      </c>
      <c r="M5" s="10" t="s">
        <v>22</v>
      </c>
      <c r="N5" s="21" t="s">
        <v>51</v>
      </c>
    </row>
    <row r="6" spans="2:18">
      <c r="B6" s="2">
        <v>32</v>
      </c>
      <c r="C6" s="3">
        <v>6.7000000000000002E-5</v>
      </c>
      <c r="D6" s="3">
        <v>4.3000000000000002E-5</v>
      </c>
      <c r="E6" s="3">
        <f>SUM(C6:D6)</f>
        <v>1.1E-4</v>
      </c>
      <c r="F6" s="3">
        <v>6.045E-3</v>
      </c>
      <c r="G6" s="3">
        <v>5.9500000000000004E-3</v>
      </c>
      <c r="H6" s="3">
        <f>SUM(F6:G6)</f>
        <v>1.1995E-2</v>
      </c>
      <c r="I6" s="3">
        <v>7.9480000000000002E-3</v>
      </c>
      <c r="J6" s="3">
        <v>7.8639999999999995E-3</v>
      </c>
      <c r="K6" s="3">
        <f>SUM(I6:J6)</f>
        <v>1.5812E-2</v>
      </c>
      <c r="L6" s="3">
        <v>0.56272999999999995</v>
      </c>
      <c r="M6" s="3">
        <v>0.56278799999999995</v>
      </c>
      <c r="N6" s="3">
        <f>SUM(L6:M6)</f>
        <v>1.125518</v>
      </c>
    </row>
    <row r="7" spans="2:18">
      <c r="B7" s="2">
        <v>64</v>
      </c>
      <c r="C7" s="3">
        <v>6.7000000000000002E-5</v>
      </c>
      <c r="D7" s="3">
        <v>4.3000000000000002E-5</v>
      </c>
      <c r="E7" s="3">
        <f t="shared" ref="E7:E21" si="0">SUM(C7:D7)</f>
        <v>1.1E-4</v>
      </c>
      <c r="F7" s="3">
        <v>6.045E-3</v>
      </c>
      <c r="G7" s="3">
        <v>5.9500000000000004E-3</v>
      </c>
      <c r="H7" s="3">
        <f t="shared" ref="H7:H21" si="1">SUM(F7:G7)</f>
        <v>1.1995E-2</v>
      </c>
      <c r="I7" s="3">
        <v>2.6787999999999999E-2</v>
      </c>
      <c r="J7" s="3">
        <v>2.6832999999999999E-2</v>
      </c>
      <c r="K7" s="3">
        <f t="shared" ref="K7:K21" si="2">SUM(I7:J7)</f>
        <v>5.3621000000000002E-2</v>
      </c>
      <c r="L7" s="3">
        <v>1.2122250000000001</v>
      </c>
      <c r="M7" s="3">
        <v>1.211347</v>
      </c>
      <c r="N7" s="3">
        <f t="shared" ref="N7:N20" si="3">SUM(L7:M7)</f>
        <v>2.4235720000000001</v>
      </c>
    </row>
    <row r="8" spans="2:18">
      <c r="B8" s="2">
        <v>128</v>
      </c>
      <c r="C8" s="3">
        <v>8.7000000000000001E-5</v>
      </c>
      <c r="D8" s="3">
        <v>6.4999999999999994E-5</v>
      </c>
      <c r="E8" s="3">
        <f t="shared" si="0"/>
        <v>1.5200000000000001E-4</v>
      </c>
      <c r="F8" s="3">
        <v>1.1398E-2</v>
      </c>
      <c r="G8" s="3">
        <v>1.137E-2</v>
      </c>
      <c r="H8" s="3">
        <f t="shared" si="1"/>
        <v>2.2768E-2</v>
      </c>
      <c r="I8" s="3">
        <v>6.9440000000000002E-2</v>
      </c>
      <c r="J8" s="3">
        <v>6.9449999999999998E-2</v>
      </c>
      <c r="K8" s="3">
        <f t="shared" si="2"/>
        <v>0.13889000000000001</v>
      </c>
      <c r="L8" s="3">
        <v>2.337342</v>
      </c>
      <c r="M8" s="3">
        <v>2.3398370000000002</v>
      </c>
      <c r="N8" s="3">
        <f t="shared" si="3"/>
        <v>4.6771790000000006</v>
      </c>
    </row>
    <row r="9" spans="2:18">
      <c r="B9" s="2">
        <v>256</v>
      </c>
      <c r="C9" s="3">
        <v>8.7999999999999998E-5</v>
      </c>
      <c r="D9" s="3">
        <v>6.3999999999999997E-5</v>
      </c>
      <c r="E9" s="3">
        <f t="shared" si="0"/>
        <v>1.5200000000000001E-4</v>
      </c>
      <c r="F9" s="3">
        <v>1.8093000000000001E-2</v>
      </c>
      <c r="G9" s="3">
        <v>1.7996000000000002E-2</v>
      </c>
      <c r="H9" s="3">
        <f t="shared" si="1"/>
        <v>3.6089000000000003E-2</v>
      </c>
      <c r="I9" s="3">
        <v>0.154444</v>
      </c>
      <c r="J9" s="3">
        <v>0.154363</v>
      </c>
      <c r="K9" s="3">
        <f t="shared" si="2"/>
        <v>0.308807</v>
      </c>
      <c r="L9" s="3">
        <v>3.5717759999999998</v>
      </c>
      <c r="M9" s="3">
        <v>3.573086</v>
      </c>
      <c r="N9" s="3">
        <f t="shared" si="3"/>
        <v>7.1448619999999998</v>
      </c>
    </row>
    <row r="10" spans="2:18">
      <c r="B10" s="2">
        <v>512</v>
      </c>
      <c r="C10" s="3">
        <v>9.7E-5</v>
      </c>
      <c r="D10" s="3">
        <v>6.3E-5</v>
      </c>
      <c r="E10" s="3">
        <f t="shared" si="0"/>
        <v>1.5999999999999999E-4</v>
      </c>
      <c r="F10" s="3">
        <v>2.8018000000000001E-2</v>
      </c>
      <c r="G10" s="3">
        <v>2.777E-2</v>
      </c>
      <c r="H10" s="3">
        <f t="shared" si="1"/>
        <v>5.5788000000000004E-2</v>
      </c>
      <c r="I10" s="3">
        <v>0.28969800000000001</v>
      </c>
      <c r="J10" s="3">
        <v>0.28958699999999998</v>
      </c>
      <c r="K10" s="3">
        <f t="shared" si="2"/>
        <v>0.57928500000000005</v>
      </c>
      <c r="L10" s="3">
        <v>5.3607940000000003</v>
      </c>
      <c r="M10" s="3">
        <v>5.3638050000000002</v>
      </c>
      <c r="N10" s="3">
        <f t="shared" si="3"/>
        <v>10.724599000000001</v>
      </c>
    </row>
    <row r="11" spans="2:18">
      <c r="B11" s="2">
        <v>1024</v>
      </c>
      <c r="C11" s="3">
        <v>7.1000000000000005E-5</v>
      </c>
      <c r="D11" s="3">
        <v>4.6E-5</v>
      </c>
      <c r="E11" s="3">
        <f t="shared" si="0"/>
        <v>1.17E-4</v>
      </c>
      <c r="F11" s="3">
        <v>4.3482E-2</v>
      </c>
      <c r="G11" s="3">
        <v>4.3130000000000002E-2</v>
      </c>
      <c r="H11" s="3">
        <f t="shared" si="1"/>
        <v>8.6611999999999995E-2</v>
      </c>
      <c r="I11" s="3">
        <v>0.50470400000000004</v>
      </c>
      <c r="J11" s="3">
        <v>0.50461800000000001</v>
      </c>
      <c r="K11" s="3">
        <f t="shared" si="2"/>
        <v>1.0093220000000001</v>
      </c>
      <c r="L11" s="3">
        <v>7.976763</v>
      </c>
      <c r="M11" s="3">
        <v>7.9869890000000003</v>
      </c>
      <c r="N11" s="3">
        <f t="shared" si="3"/>
        <v>15.963751999999999</v>
      </c>
    </row>
    <row r="12" spans="2:18">
      <c r="B12" s="2">
        <v>2048</v>
      </c>
      <c r="C12" s="3">
        <v>8.1000000000000004E-5</v>
      </c>
      <c r="D12" s="3">
        <v>4.1999999999999998E-5</v>
      </c>
      <c r="E12" s="3">
        <f t="shared" si="0"/>
        <v>1.2300000000000001E-4</v>
      </c>
      <c r="F12" s="3">
        <v>7.1339E-2</v>
      </c>
      <c r="G12" s="3">
        <v>7.0935999999999999E-2</v>
      </c>
      <c r="H12" s="3">
        <f t="shared" si="1"/>
        <v>0.14227499999999998</v>
      </c>
      <c r="I12" s="3">
        <v>0.91121099999999999</v>
      </c>
      <c r="J12" s="3">
        <v>0.91206500000000001</v>
      </c>
      <c r="K12" s="3">
        <f t="shared" si="2"/>
        <v>1.8232759999999999</v>
      </c>
      <c r="L12" s="3">
        <v>11.995319</v>
      </c>
      <c r="M12" s="3">
        <v>11.991346999999999</v>
      </c>
      <c r="N12" s="3">
        <f t="shared" si="3"/>
        <v>23.986666</v>
      </c>
    </row>
    <row r="13" spans="2:18">
      <c r="B13" s="2">
        <v>4096</v>
      </c>
      <c r="C13" s="3">
        <v>1.03E-4</v>
      </c>
      <c r="D13" s="3">
        <v>4.3000000000000002E-5</v>
      </c>
      <c r="E13" s="3">
        <f t="shared" si="0"/>
        <v>1.46E-4</v>
      </c>
      <c r="F13" s="3">
        <v>0.123962</v>
      </c>
      <c r="G13" s="3">
        <v>0.12343700000000001</v>
      </c>
      <c r="H13" s="3">
        <f t="shared" si="1"/>
        <v>0.24739900000000001</v>
      </c>
      <c r="I13" s="3">
        <v>1.7844720000000001</v>
      </c>
      <c r="J13" s="3">
        <v>1.7853760000000001</v>
      </c>
      <c r="K13" s="3">
        <f t="shared" si="2"/>
        <v>3.5698480000000004</v>
      </c>
      <c r="L13" s="3">
        <v>21.214383999999999</v>
      </c>
      <c r="M13" s="3">
        <v>21.281161999999998</v>
      </c>
      <c r="N13" s="3">
        <f t="shared" si="3"/>
        <v>42.495545999999997</v>
      </c>
    </row>
    <row r="14" spans="2:18">
      <c r="B14" s="2">
        <v>8192</v>
      </c>
      <c r="C14" s="3">
        <v>2.5500000000000002E-4</v>
      </c>
      <c r="D14" s="3">
        <v>1.3200000000000001E-4</v>
      </c>
      <c r="E14" s="3">
        <f t="shared" si="0"/>
        <v>3.8700000000000003E-4</v>
      </c>
      <c r="F14" s="3">
        <v>0.24820500000000001</v>
      </c>
      <c r="G14" s="3">
        <v>0.247032</v>
      </c>
      <c r="H14" s="3">
        <f t="shared" si="1"/>
        <v>0.49523700000000004</v>
      </c>
      <c r="I14" s="3">
        <v>4.022678</v>
      </c>
      <c r="J14" s="3">
        <v>4.0184860000000002</v>
      </c>
      <c r="K14" s="3">
        <f t="shared" si="2"/>
        <v>8.0411640000000002</v>
      </c>
      <c r="L14" s="3">
        <v>35.573936000000003</v>
      </c>
      <c r="M14" s="3">
        <v>35.570723999999998</v>
      </c>
      <c r="N14" s="3">
        <f t="shared" si="3"/>
        <v>71.144660000000002</v>
      </c>
    </row>
    <row r="15" spans="2:18">
      <c r="B15" s="2">
        <v>16384</v>
      </c>
      <c r="C15" s="3">
        <v>3.2600000000000001E-4</v>
      </c>
      <c r="D15" s="3">
        <v>1.2400000000000001E-4</v>
      </c>
      <c r="E15" s="3">
        <f t="shared" si="0"/>
        <v>4.4999999999999999E-4</v>
      </c>
      <c r="F15" s="3">
        <v>0.502606</v>
      </c>
      <c r="G15" s="3">
        <v>0.49940200000000001</v>
      </c>
      <c r="H15" s="3">
        <f t="shared" si="1"/>
        <v>1.002008</v>
      </c>
      <c r="I15" s="3">
        <v>8.9162850000000002</v>
      </c>
      <c r="J15" s="3">
        <v>8.9228400000000008</v>
      </c>
      <c r="K15" s="3">
        <f t="shared" si="2"/>
        <v>17.839125000000003</v>
      </c>
      <c r="L15" s="3">
        <v>68.06823</v>
      </c>
      <c r="M15" s="3">
        <v>68.118865999999997</v>
      </c>
      <c r="N15" s="3">
        <f t="shared" si="3"/>
        <v>136.187096</v>
      </c>
    </row>
    <row r="16" spans="2:18">
      <c r="B16" s="2">
        <v>32768</v>
      </c>
      <c r="C16" s="3">
        <v>4.64E-4</v>
      </c>
      <c r="D16" s="3">
        <v>1.01E-4</v>
      </c>
      <c r="E16" s="3">
        <f t="shared" si="0"/>
        <v>5.6499999999999996E-4</v>
      </c>
      <c r="F16" s="3">
        <v>1.0082990000000001</v>
      </c>
      <c r="G16" s="3">
        <v>1.0031639999999999</v>
      </c>
      <c r="H16" s="3">
        <f t="shared" si="1"/>
        <v>2.011463</v>
      </c>
      <c r="I16" s="3">
        <v>20.188621999999999</v>
      </c>
      <c r="J16" s="3">
        <v>20.238636</v>
      </c>
      <c r="K16" s="3">
        <f t="shared" si="2"/>
        <v>40.427257999999995</v>
      </c>
      <c r="L16" s="3">
        <v>128.11575300000001</v>
      </c>
      <c r="M16" s="3">
        <v>128.221146</v>
      </c>
      <c r="N16" s="3">
        <f t="shared" si="3"/>
        <v>256.33689900000002</v>
      </c>
    </row>
    <row r="17" spans="2:14">
      <c r="B17" s="2">
        <v>65536</v>
      </c>
      <c r="C17" s="3">
        <v>7.9100000000000004E-4</v>
      </c>
      <c r="D17" s="3">
        <v>1.01E-4</v>
      </c>
      <c r="E17" s="3">
        <f t="shared" si="0"/>
        <v>8.92E-4</v>
      </c>
      <c r="F17" s="3">
        <v>2.4189600000000002</v>
      </c>
      <c r="G17" s="3">
        <v>2.4055800000000001</v>
      </c>
      <c r="H17" s="3">
        <f t="shared" si="1"/>
        <v>4.8245400000000007</v>
      </c>
      <c r="I17" s="3">
        <v>48.404125000000001</v>
      </c>
      <c r="J17" s="3">
        <v>48.649268999999997</v>
      </c>
      <c r="K17" s="3">
        <f t="shared" si="2"/>
        <v>97.053393999999997</v>
      </c>
      <c r="L17" s="3">
        <v>242.22648599999999</v>
      </c>
      <c r="M17" s="3">
        <v>242.81358299999999</v>
      </c>
      <c r="N17" s="3">
        <f t="shared" si="3"/>
        <v>485.04006900000002</v>
      </c>
    </row>
    <row r="18" spans="2:14">
      <c r="B18" s="2">
        <v>131072</v>
      </c>
      <c r="C18" s="3">
        <v>1.4319999999999999E-3</v>
      </c>
      <c r="D18" s="3">
        <v>1.0900000000000001E-4</v>
      </c>
      <c r="E18" s="3">
        <f t="shared" si="0"/>
        <v>1.5409999999999998E-3</v>
      </c>
      <c r="F18" s="3">
        <v>5.368779</v>
      </c>
      <c r="G18" s="3">
        <v>5.3777330000000001</v>
      </c>
      <c r="H18" s="3">
        <f t="shared" si="1"/>
        <v>10.746511999999999</v>
      </c>
      <c r="I18" s="3">
        <v>109.11649300000001</v>
      </c>
      <c r="J18" s="3">
        <v>109.721062</v>
      </c>
      <c r="K18" s="3">
        <f t="shared" si="2"/>
        <v>218.83755500000001</v>
      </c>
      <c r="L18" s="3">
        <v>461.96234099999998</v>
      </c>
      <c r="M18" s="3">
        <v>462.864105</v>
      </c>
      <c r="N18" s="3">
        <f t="shared" si="3"/>
        <v>924.82644600000003</v>
      </c>
    </row>
    <row r="19" spans="2:14">
      <c r="B19" s="2">
        <v>262144</v>
      </c>
      <c r="C19" s="3">
        <v>2.8310000000000002E-3</v>
      </c>
      <c r="D19" s="3">
        <v>1.8100000000000001E-4</v>
      </c>
      <c r="E19" s="3">
        <f t="shared" si="0"/>
        <v>3.0120000000000004E-3</v>
      </c>
      <c r="F19" s="3">
        <v>12.771677</v>
      </c>
      <c r="G19" s="3">
        <v>12.788297999999999</v>
      </c>
      <c r="H19" s="3">
        <f t="shared" si="1"/>
        <v>25.559975000000001</v>
      </c>
      <c r="I19" s="3">
        <v>261.93881199999998</v>
      </c>
      <c r="J19" s="3">
        <v>262.314392</v>
      </c>
      <c r="K19" s="3">
        <f t="shared" si="2"/>
        <v>524.25320399999998</v>
      </c>
      <c r="L19" s="3">
        <v>962.60186799999997</v>
      </c>
      <c r="M19" s="3">
        <v>967.75250200000005</v>
      </c>
      <c r="N19" s="3">
        <f t="shared" si="3"/>
        <v>1930.35437</v>
      </c>
    </row>
    <row r="20" spans="2:14">
      <c r="B20" s="2">
        <v>524288</v>
      </c>
      <c r="C20" s="3">
        <v>4.1330000000000004E-3</v>
      </c>
      <c r="D20" s="3">
        <v>3.8110000000000002E-3</v>
      </c>
      <c r="E20" s="3">
        <f t="shared" si="0"/>
        <v>7.9439999999999997E-3</v>
      </c>
      <c r="F20" s="3">
        <v>6.5341110000000002</v>
      </c>
      <c r="G20" s="3">
        <v>6.1919740000000001</v>
      </c>
      <c r="H20" s="3">
        <f t="shared" si="1"/>
        <v>12.726085000000001</v>
      </c>
      <c r="I20" s="3">
        <v>778.12738000000002</v>
      </c>
      <c r="J20" s="3">
        <v>772.887878</v>
      </c>
      <c r="K20" s="3">
        <f t="shared" si="2"/>
        <v>1551.0152579999999</v>
      </c>
      <c r="L20" s="3">
        <v>2535.8947800000001</v>
      </c>
      <c r="M20" s="3">
        <v>2521.47192</v>
      </c>
      <c r="N20" s="3">
        <f t="shared" si="3"/>
        <v>5057.3667000000005</v>
      </c>
    </row>
    <row r="21" spans="2:14">
      <c r="B21" s="2">
        <v>1048576</v>
      </c>
      <c r="C21" s="3">
        <v>3.5E-4</v>
      </c>
      <c r="D21" s="3">
        <v>3.1599999999999998E-4</v>
      </c>
      <c r="E21" s="3">
        <f t="shared" si="0"/>
        <v>6.6599999999999993E-4</v>
      </c>
      <c r="F21" s="3">
        <v>18.296113999999999</v>
      </c>
      <c r="G21" s="3">
        <v>17.046116000000001</v>
      </c>
      <c r="H21" s="3">
        <f t="shared" si="1"/>
        <v>35.342230000000001</v>
      </c>
      <c r="I21" s="3">
        <v>1764.3898899999999</v>
      </c>
      <c r="J21" s="3">
        <v>1760.2394999999999</v>
      </c>
      <c r="K21" s="3">
        <f t="shared" si="2"/>
        <v>3524.6293900000001</v>
      </c>
      <c r="L21" s="3" t="s">
        <v>27</v>
      </c>
      <c r="M21" s="3" t="s">
        <v>27</v>
      </c>
      <c r="N21" s="3"/>
    </row>
    <row r="23" spans="2:14">
      <c r="B23" s="11" t="s">
        <v>44</v>
      </c>
    </row>
    <row r="24" spans="2:14">
      <c r="B24" s="11"/>
      <c r="C24" s="59" t="s">
        <v>73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0"/>
    </row>
    <row r="25" spans="2:14">
      <c r="B25" s="1" t="s">
        <v>26</v>
      </c>
      <c r="C25" s="18" t="s">
        <v>77</v>
      </c>
      <c r="D25" s="19"/>
      <c r="E25" s="20" t="s">
        <v>7</v>
      </c>
      <c r="F25" s="17" t="s">
        <v>34</v>
      </c>
      <c r="G25" s="17"/>
      <c r="H25" s="22" t="s">
        <v>8</v>
      </c>
      <c r="I25" s="17" t="s">
        <v>33</v>
      </c>
      <c r="J25" s="17"/>
      <c r="K25" s="22" t="s">
        <v>9</v>
      </c>
      <c r="L25" s="17" t="s">
        <v>32</v>
      </c>
      <c r="M25" s="17"/>
      <c r="N25" s="22" t="s">
        <v>10</v>
      </c>
    </row>
    <row r="26" spans="2:14">
      <c r="B26" s="2" t="s">
        <v>24</v>
      </c>
      <c r="C26" s="2" t="s">
        <v>23</v>
      </c>
      <c r="D26" s="2" t="s">
        <v>22</v>
      </c>
      <c r="E26" s="2" t="s">
        <v>20</v>
      </c>
      <c r="F26" s="2" t="s">
        <v>23</v>
      </c>
      <c r="G26" s="2" t="s">
        <v>22</v>
      </c>
      <c r="H26" s="2" t="s">
        <v>20</v>
      </c>
      <c r="I26" s="2" t="s">
        <v>23</v>
      </c>
      <c r="J26" s="2" t="s">
        <v>22</v>
      </c>
      <c r="K26" s="2" t="s">
        <v>20</v>
      </c>
      <c r="L26" s="2" t="s">
        <v>23</v>
      </c>
      <c r="M26" s="2" t="s">
        <v>22</v>
      </c>
      <c r="N26" s="2" t="s">
        <v>20</v>
      </c>
    </row>
    <row r="27" spans="2:14">
      <c r="B27" s="2">
        <v>32</v>
      </c>
      <c r="C27" s="3">
        <v>1.9999999999999999E-6</v>
      </c>
      <c r="D27" s="3">
        <v>9.9999999999999995E-7</v>
      </c>
      <c r="E27" s="3">
        <f>SUM(C27:D27)</f>
        <v>3.0000000000000001E-6</v>
      </c>
      <c r="F27" s="3">
        <v>9.9999999999999995E-7</v>
      </c>
      <c r="G27" s="3">
        <v>0</v>
      </c>
      <c r="H27" s="3">
        <f>SUM(F27:G27)</f>
        <v>9.9999999999999995E-7</v>
      </c>
      <c r="I27" s="3">
        <v>9.9999999999999995E-7</v>
      </c>
      <c r="J27" s="3">
        <v>9.9999999999999995E-7</v>
      </c>
      <c r="K27" s="3">
        <f>SUM(I27:J27)</f>
        <v>1.9999999999999999E-6</v>
      </c>
      <c r="L27" s="3">
        <v>9.9999999999999995E-7</v>
      </c>
      <c r="M27" s="3">
        <v>9.9999999999999995E-7</v>
      </c>
      <c r="N27" s="3">
        <f>SUM(L27:M27)</f>
        <v>1.9999999999999999E-6</v>
      </c>
    </row>
    <row r="28" spans="2:14">
      <c r="B28" s="2">
        <v>64</v>
      </c>
      <c r="C28" s="3">
        <v>9.9999999999999995E-7</v>
      </c>
      <c r="D28" s="3">
        <v>0</v>
      </c>
      <c r="E28" s="3">
        <f t="shared" ref="E28:E42" si="4">SUM(C28:D28)</f>
        <v>9.9999999999999995E-7</v>
      </c>
      <c r="F28" s="3">
        <v>9.9999999999999995E-7</v>
      </c>
      <c r="G28" s="3">
        <v>9.9999999999999995E-7</v>
      </c>
      <c r="H28" s="3">
        <f t="shared" ref="H28:H42" si="5">SUM(F28:G28)</f>
        <v>1.9999999999999999E-6</v>
      </c>
      <c r="I28" s="3">
        <v>9.9999999999999995E-7</v>
      </c>
      <c r="J28" s="3">
        <v>9.9999999999999995E-7</v>
      </c>
      <c r="K28" s="3">
        <f t="shared" ref="K28:K42" si="6">SUM(I28:J28)</f>
        <v>1.9999999999999999E-6</v>
      </c>
      <c r="L28" s="3">
        <v>9.9999999999999995E-7</v>
      </c>
      <c r="M28" s="3">
        <v>0</v>
      </c>
      <c r="N28" s="3">
        <f t="shared" ref="N28:N41" si="7">SUM(L28:M28)</f>
        <v>9.9999999999999995E-7</v>
      </c>
    </row>
    <row r="29" spans="2:14">
      <c r="B29" s="2">
        <v>128</v>
      </c>
      <c r="C29" s="3">
        <v>9.9999999999999995E-7</v>
      </c>
      <c r="D29" s="3">
        <v>9.9999999999999995E-7</v>
      </c>
      <c r="E29" s="3">
        <f t="shared" si="4"/>
        <v>1.9999999999999999E-6</v>
      </c>
      <c r="F29" s="3">
        <v>9.9999999999999995E-7</v>
      </c>
      <c r="G29" s="3">
        <v>9.9999999999999995E-7</v>
      </c>
      <c r="H29" s="3">
        <f t="shared" si="5"/>
        <v>1.9999999999999999E-6</v>
      </c>
      <c r="I29" s="3">
        <v>9.9999999999999995E-7</v>
      </c>
      <c r="J29" s="3">
        <v>0</v>
      </c>
      <c r="K29" s="3">
        <f t="shared" si="6"/>
        <v>9.9999999999999995E-7</v>
      </c>
      <c r="L29" s="3">
        <v>9.9999999999999995E-7</v>
      </c>
      <c r="M29" s="3">
        <v>9.9999999999999995E-7</v>
      </c>
      <c r="N29" s="3">
        <f t="shared" si="7"/>
        <v>1.9999999999999999E-6</v>
      </c>
    </row>
    <row r="30" spans="2:14">
      <c r="B30" s="2">
        <v>256</v>
      </c>
      <c r="C30" s="3">
        <v>9.9999999999999995E-7</v>
      </c>
      <c r="D30" s="3">
        <v>9.9999999999999995E-7</v>
      </c>
      <c r="E30" s="3">
        <f t="shared" si="4"/>
        <v>1.9999999999999999E-6</v>
      </c>
      <c r="F30" s="3">
        <v>9.9999999999999995E-7</v>
      </c>
      <c r="G30" s="3">
        <v>1.9999999999999999E-6</v>
      </c>
      <c r="H30" s="3">
        <f t="shared" si="5"/>
        <v>3.0000000000000001E-6</v>
      </c>
      <c r="I30" s="3">
        <v>9.9999999999999995E-7</v>
      </c>
      <c r="J30" s="3">
        <v>1.9999999999999999E-6</v>
      </c>
      <c r="K30" s="3">
        <f t="shared" si="6"/>
        <v>3.0000000000000001E-6</v>
      </c>
      <c r="L30" s="3">
        <v>1.9999999999999999E-6</v>
      </c>
      <c r="M30" s="3">
        <v>1.9999999999999999E-6</v>
      </c>
      <c r="N30" s="3">
        <f t="shared" si="7"/>
        <v>3.9999999999999998E-6</v>
      </c>
    </row>
    <row r="31" spans="2:14">
      <c r="B31" s="2">
        <v>512</v>
      </c>
      <c r="C31" s="3">
        <v>3.0000000000000001E-6</v>
      </c>
      <c r="D31" s="3">
        <v>3.0000000000000001E-6</v>
      </c>
      <c r="E31" s="3">
        <f t="shared" si="4"/>
        <v>6.0000000000000002E-6</v>
      </c>
      <c r="F31" s="3">
        <v>3.0000000000000001E-6</v>
      </c>
      <c r="G31" s="3">
        <v>3.0000000000000001E-6</v>
      </c>
      <c r="H31" s="3">
        <f t="shared" si="5"/>
        <v>6.0000000000000002E-6</v>
      </c>
      <c r="I31" s="3">
        <v>3.0000000000000001E-6</v>
      </c>
      <c r="J31" s="3">
        <v>3.0000000000000001E-6</v>
      </c>
      <c r="K31" s="3">
        <f t="shared" si="6"/>
        <v>6.0000000000000002E-6</v>
      </c>
      <c r="L31" s="3">
        <v>3.0000000000000001E-6</v>
      </c>
      <c r="M31" s="3">
        <v>3.0000000000000001E-6</v>
      </c>
      <c r="N31" s="3">
        <f t="shared" si="7"/>
        <v>6.0000000000000002E-6</v>
      </c>
    </row>
    <row r="32" spans="2:14">
      <c r="B32" s="2">
        <v>1024</v>
      </c>
      <c r="C32" s="3">
        <v>6.0000000000000002E-6</v>
      </c>
      <c r="D32" s="3">
        <v>5.0000000000000004E-6</v>
      </c>
      <c r="E32" s="3">
        <f t="shared" si="4"/>
        <v>1.1E-5</v>
      </c>
      <c r="F32" s="3">
        <v>5.0000000000000004E-6</v>
      </c>
      <c r="G32" s="3">
        <v>3.9999999999999998E-6</v>
      </c>
      <c r="H32" s="3">
        <f t="shared" si="5"/>
        <v>9.0000000000000002E-6</v>
      </c>
      <c r="I32" s="3">
        <v>5.0000000000000004E-6</v>
      </c>
      <c r="J32" s="3">
        <v>3.9999999999999998E-6</v>
      </c>
      <c r="K32" s="3">
        <f t="shared" si="6"/>
        <v>9.0000000000000002E-6</v>
      </c>
      <c r="L32" s="3">
        <v>6.0000000000000002E-6</v>
      </c>
      <c r="M32" s="3">
        <v>5.0000000000000004E-6</v>
      </c>
      <c r="N32" s="3">
        <f t="shared" si="7"/>
        <v>1.1E-5</v>
      </c>
    </row>
    <row r="33" spans="2:14">
      <c r="B33" s="2">
        <v>2048</v>
      </c>
      <c r="C33" s="3">
        <v>1.2E-5</v>
      </c>
      <c r="D33" s="3">
        <v>1.1E-5</v>
      </c>
      <c r="E33" s="3">
        <f t="shared" si="4"/>
        <v>2.3E-5</v>
      </c>
      <c r="F33" s="3">
        <v>1.2E-5</v>
      </c>
      <c r="G33" s="3">
        <v>1.1E-5</v>
      </c>
      <c r="H33" s="3">
        <f t="shared" si="5"/>
        <v>2.3E-5</v>
      </c>
      <c r="I33" s="3">
        <v>1.2E-5</v>
      </c>
      <c r="J33" s="3">
        <v>1.1E-5</v>
      </c>
      <c r="K33" s="3">
        <f t="shared" si="6"/>
        <v>2.3E-5</v>
      </c>
      <c r="L33" s="3">
        <v>1.4E-5</v>
      </c>
      <c r="M33" s="3">
        <v>1.2E-5</v>
      </c>
      <c r="N33" s="3">
        <f t="shared" si="7"/>
        <v>2.6000000000000002E-5</v>
      </c>
    </row>
    <row r="34" spans="2:14">
      <c r="B34" s="2">
        <v>4096</v>
      </c>
      <c r="C34" s="3">
        <v>5.5000000000000002E-5</v>
      </c>
      <c r="D34" s="3">
        <v>5.5000000000000002E-5</v>
      </c>
      <c r="E34" s="3">
        <f t="shared" si="4"/>
        <v>1.1E-4</v>
      </c>
      <c r="F34" s="3">
        <v>3.1000000000000001E-5</v>
      </c>
      <c r="G34" s="3">
        <v>3.0000000000000001E-5</v>
      </c>
      <c r="H34" s="3">
        <f t="shared" si="5"/>
        <v>6.1000000000000005E-5</v>
      </c>
      <c r="I34" s="3">
        <v>2.6999999999999999E-5</v>
      </c>
      <c r="J34" s="3">
        <v>2.6999999999999999E-5</v>
      </c>
      <c r="K34" s="3">
        <f t="shared" si="6"/>
        <v>5.3999999999999998E-5</v>
      </c>
      <c r="L34" s="3">
        <v>2.9E-5</v>
      </c>
      <c r="M34" s="3">
        <v>2.6999999999999999E-5</v>
      </c>
      <c r="N34" s="3">
        <f t="shared" si="7"/>
        <v>5.5999999999999999E-5</v>
      </c>
    </row>
    <row r="35" spans="2:14">
      <c r="B35" s="2">
        <v>8192</v>
      </c>
      <c r="C35" s="3">
        <v>1.07E-4</v>
      </c>
      <c r="D35" s="3">
        <v>1.02E-4</v>
      </c>
      <c r="E35" s="3">
        <f t="shared" si="4"/>
        <v>2.0899999999999998E-4</v>
      </c>
      <c r="F35" s="3">
        <v>7.8999999999999996E-5</v>
      </c>
      <c r="G35" s="3">
        <v>7.3999999999999996E-5</v>
      </c>
      <c r="H35" s="3">
        <f t="shared" si="5"/>
        <v>1.5299999999999998E-4</v>
      </c>
      <c r="I35" s="3">
        <v>6.7000000000000002E-5</v>
      </c>
      <c r="J35" s="3">
        <v>6.6000000000000005E-5</v>
      </c>
      <c r="K35" s="3">
        <f t="shared" si="6"/>
        <v>1.3300000000000001E-4</v>
      </c>
      <c r="L35" s="3">
        <v>6.6000000000000005E-5</v>
      </c>
      <c r="M35" s="3">
        <v>6.6000000000000005E-5</v>
      </c>
      <c r="N35" s="3">
        <f t="shared" si="7"/>
        <v>1.3200000000000001E-4</v>
      </c>
    </row>
    <row r="36" spans="2:14">
      <c r="B36" s="2">
        <v>16384</v>
      </c>
      <c r="C36" s="3">
        <v>2.8800000000000001E-4</v>
      </c>
      <c r="D36" s="3">
        <v>2.7399999999999999E-4</v>
      </c>
      <c r="E36" s="3">
        <f t="shared" si="4"/>
        <v>5.62E-4</v>
      </c>
      <c r="F36" s="3">
        <v>1.7799999999999999E-4</v>
      </c>
      <c r="G36" s="3">
        <v>1.66E-4</v>
      </c>
      <c r="H36" s="3">
        <f t="shared" si="5"/>
        <v>3.4400000000000001E-4</v>
      </c>
      <c r="I36" s="3">
        <v>1.55E-4</v>
      </c>
      <c r="J36" s="3">
        <v>1.4999999999999999E-4</v>
      </c>
      <c r="K36" s="3">
        <f t="shared" si="6"/>
        <v>3.0499999999999999E-4</v>
      </c>
      <c r="L36" s="3">
        <v>1.56E-4</v>
      </c>
      <c r="M36" s="3">
        <v>1.4799999999999999E-4</v>
      </c>
      <c r="N36" s="3">
        <f t="shared" si="7"/>
        <v>3.0400000000000002E-4</v>
      </c>
    </row>
    <row r="37" spans="2:14">
      <c r="B37" s="2">
        <v>32768</v>
      </c>
      <c r="C37" s="3">
        <v>6.4499999999999996E-4</v>
      </c>
      <c r="D37" s="3">
        <v>6.0700000000000001E-4</v>
      </c>
      <c r="E37" s="3">
        <f t="shared" si="4"/>
        <v>1.2520000000000001E-3</v>
      </c>
      <c r="F37" s="3">
        <v>4.2499999999999998E-4</v>
      </c>
      <c r="G37" s="3">
        <v>4.06E-4</v>
      </c>
      <c r="H37" s="3">
        <f t="shared" si="5"/>
        <v>8.3099999999999992E-4</v>
      </c>
      <c r="I37" s="3">
        <v>3.3300000000000002E-4</v>
      </c>
      <c r="J37" s="3">
        <v>3.3300000000000002E-4</v>
      </c>
      <c r="K37" s="3">
        <f t="shared" si="6"/>
        <v>6.6600000000000003E-4</v>
      </c>
      <c r="L37" s="3">
        <v>3.3E-4</v>
      </c>
      <c r="M37" s="3">
        <v>3.2299999999999999E-4</v>
      </c>
      <c r="N37" s="3">
        <f t="shared" si="7"/>
        <v>6.5299999999999993E-4</v>
      </c>
    </row>
    <row r="38" spans="2:14">
      <c r="B38" s="2">
        <v>65536</v>
      </c>
      <c r="C38" s="3">
        <v>1.4450000000000001E-3</v>
      </c>
      <c r="D38" s="3">
        <v>1.4159999999999999E-3</v>
      </c>
      <c r="E38" s="3">
        <f t="shared" si="4"/>
        <v>2.8609999999999998E-3</v>
      </c>
      <c r="F38" s="3">
        <v>8.7000000000000001E-4</v>
      </c>
      <c r="G38" s="3">
        <v>8.4699999999999999E-4</v>
      </c>
      <c r="H38" s="3">
        <f t="shared" si="5"/>
        <v>1.717E-3</v>
      </c>
      <c r="I38" s="3">
        <v>7.0600000000000003E-4</v>
      </c>
      <c r="J38" s="3">
        <v>6.8900000000000005E-4</v>
      </c>
      <c r="K38" s="3">
        <f t="shared" si="6"/>
        <v>1.395E-3</v>
      </c>
      <c r="L38" s="3">
        <v>7.0200000000000004E-4</v>
      </c>
      <c r="M38" s="3">
        <v>6.9200000000000002E-4</v>
      </c>
      <c r="N38" s="3">
        <f t="shared" si="7"/>
        <v>1.3940000000000001E-3</v>
      </c>
    </row>
    <row r="39" spans="2:14">
      <c r="B39" s="2">
        <v>131072</v>
      </c>
      <c r="C39" s="3">
        <v>3.1870000000000002E-3</v>
      </c>
      <c r="D39" s="3">
        <v>3.1419999999999998E-3</v>
      </c>
      <c r="E39" s="3">
        <f t="shared" si="4"/>
        <v>6.3289999999999996E-3</v>
      </c>
      <c r="F39" s="3">
        <v>1.843E-3</v>
      </c>
      <c r="G39" s="3">
        <v>1.869E-3</v>
      </c>
      <c r="H39" s="3">
        <f t="shared" si="5"/>
        <v>3.712E-3</v>
      </c>
      <c r="I39" s="3">
        <v>1.4909999999999999E-3</v>
      </c>
      <c r="J39" s="3">
        <v>1.4790000000000001E-3</v>
      </c>
      <c r="K39" s="3">
        <f t="shared" si="6"/>
        <v>2.97E-3</v>
      </c>
      <c r="L39" s="3">
        <v>1.5460000000000001E-3</v>
      </c>
      <c r="M39" s="3">
        <v>1.488E-3</v>
      </c>
      <c r="N39" s="3">
        <f t="shared" si="7"/>
        <v>3.0340000000000002E-3</v>
      </c>
    </row>
    <row r="40" spans="2:14">
      <c r="B40" s="2">
        <v>262144</v>
      </c>
      <c r="C40" s="3">
        <v>7.8370000000000002E-3</v>
      </c>
      <c r="D40" s="3">
        <v>7.5989999999999999E-3</v>
      </c>
      <c r="E40" s="3">
        <f t="shared" si="4"/>
        <v>1.5436E-2</v>
      </c>
      <c r="F40" s="3">
        <v>4.2290000000000001E-3</v>
      </c>
      <c r="G40" s="3">
        <v>4.2950000000000002E-3</v>
      </c>
      <c r="H40" s="3">
        <f t="shared" si="5"/>
        <v>8.5240000000000003E-3</v>
      </c>
      <c r="I40" s="3">
        <v>3.5209999999999998E-3</v>
      </c>
      <c r="J40" s="3">
        <v>3.81E-3</v>
      </c>
      <c r="K40" s="3">
        <f t="shared" si="6"/>
        <v>7.3309999999999998E-3</v>
      </c>
      <c r="L40" s="3">
        <v>3.6410000000000001E-3</v>
      </c>
      <c r="M40" s="3">
        <v>3.8110000000000002E-3</v>
      </c>
      <c r="N40" s="3">
        <f t="shared" si="7"/>
        <v>7.4520000000000003E-3</v>
      </c>
    </row>
    <row r="41" spans="2:14">
      <c r="B41" s="2">
        <v>524288</v>
      </c>
      <c r="C41" s="3">
        <v>4.3990000000000001E-2</v>
      </c>
      <c r="D41" s="3">
        <v>4.3749999999999997E-2</v>
      </c>
      <c r="E41" s="3">
        <f t="shared" si="4"/>
        <v>8.7739999999999999E-2</v>
      </c>
      <c r="F41" s="3">
        <v>2.4473999999999999E-2</v>
      </c>
      <c r="G41" s="3">
        <v>2.5555999999999999E-2</v>
      </c>
      <c r="H41" s="3">
        <f t="shared" si="5"/>
        <v>5.0029999999999998E-2</v>
      </c>
      <c r="I41" s="3">
        <v>1.1301E-2</v>
      </c>
      <c r="J41" s="3">
        <v>1.1266999999999999E-2</v>
      </c>
      <c r="K41" s="3">
        <f t="shared" si="6"/>
        <v>2.2567999999999998E-2</v>
      </c>
      <c r="L41" s="3">
        <v>1.1158E-2</v>
      </c>
      <c r="M41" s="3">
        <v>1.1089E-2</v>
      </c>
      <c r="N41" s="3">
        <f t="shared" si="7"/>
        <v>2.2246999999999999E-2</v>
      </c>
    </row>
    <row r="42" spans="2:14">
      <c r="B42" s="2">
        <v>1048576</v>
      </c>
      <c r="C42" s="3">
        <v>0.10471900000000001</v>
      </c>
      <c r="D42" s="3">
        <v>0.104105</v>
      </c>
      <c r="E42" s="3">
        <f t="shared" si="4"/>
        <v>0.20882400000000001</v>
      </c>
      <c r="F42" s="3">
        <v>5.3437999999999999E-2</v>
      </c>
      <c r="G42" s="3">
        <v>5.4949999999999999E-2</v>
      </c>
      <c r="H42" s="3">
        <f t="shared" si="5"/>
        <v>0.108388</v>
      </c>
      <c r="I42" s="3">
        <v>2.3528E-2</v>
      </c>
      <c r="J42" s="3">
        <v>2.3476E-2</v>
      </c>
      <c r="K42" s="3">
        <f t="shared" si="6"/>
        <v>4.7004000000000004E-2</v>
      </c>
      <c r="L42" s="3" t="s">
        <v>27</v>
      </c>
      <c r="M42" s="3" t="s">
        <v>27</v>
      </c>
      <c r="N42" s="3" t="s">
        <v>27</v>
      </c>
    </row>
    <row r="45" spans="2:14">
      <c r="B45" s="11" t="s">
        <v>75</v>
      </c>
    </row>
    <row r="46" spans="2:14">
      <c r="B46" s="5"/>
      <c r="C46" s="59" t="s">
        <v>76</v>
      </c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0"/>
    </row>
    <row r="47" spans="2:14">
      <c r="B47" s="1" t="s">
        <v>26</v>
      </c>
      <c r="C47" s="4"/>
      <c r="D47" s="4"/>
      <c r="E47" s="20" t="s">
        <v>7</v>
      </c>
      <c r="H47" s="22" t="s">
        <v>8</v>
      </c>
      <c r="K47" s="22" t="s">
        <v>9</v>
      </c>
      <c r="N47" s="22" t="s">
        <v>10</v>
      </c>
    </row>
    <row r="48" spans="2:14">
      <c r="B48" s="2" t="s">
        <v>24</v>
      </c>
      <c r="C48" s="4"/>
      <c r="D48" s="4"/>
      <c r="E48" s="2" t="s">
        <v>97</v>
      </c>
      <c r="H48" s="2" t="s">
        <v>97</v>
      </c>
      <c r="K48" s="2" t="s">
        <v>97</v>
      </c>
      <c r="N48" s="2" t="s">
        <v>97</v>
      </c>
    </row>
    <row r="49" spans="2:14">
      <c r="B49" s="2">
        <v>32</v>
      </c>
      <c r="C49" s="4"/>
      <c r="D49" s="4"/>
      <c r="E49" s="3">
        <f>E6+E27</f>
        <v>1.1300000000000001E-4</v>
      </c>
      <c r="H49" s="3">
        <f>H6+H27</f>
        <v>1.1996E-2</v>
      </c>
      <c r="K49" s="3">
        <f>K6+K27</f>
        <v>1.5813999999999998E-2</v>
      </c>
      <c r="N49" s="3">
        <f>N6+N27</f>
        <v>1.1255200000000001</v>
      </c>
    </row>
    <row r="50" spans="2:14">
      <c r="B50" s="2">
        <v>64</v>
      </c>
      <c r="C50" s="4"/>
      <c r="D50" s="4"/>
      <c r="E50" s="3">
        <f t="shared" ref="E50:E64" si="8">E7+E28</f>
        <v>1.11E-4</v>
      </c>
      <c r="H50" s="3">
        <f t="shared" ref="H50:H64" si="9">H7+H28</f>
        <v>1.1997000000000001E-2</v>
      </c>
      <c r="K50" s="3">
        <f t="shared" ref="K50:K64" si="10">K7+K28</f>
        <v>5.3623000000000004E-2</v>
      </c>
      <c r="N50" s="3">
        <f t="shared" ref="N50:N63" si="11">N7+N28</f>
        <v>2.4235730000000002</v>
      </c>
    </row>
    <row r="51" spans="2:14">
      <c r="B51" s="2">
        <v>128</v>
      </c>
      <c r="C51" s="4"/>
      <c r="D51" s="4"/>
      <c r="E51" s="3">
        <f t="shared" si="8"/>
        <v>1.54E-4</v>
      </c>
      <c r="H51" s="3">
        <f t="shared" si="9"/>
        <v>2.2769999999999999E-2</v>
      </c>
      <c r="K51" s="3">
        <f t="shared" si="10"/>
        <v>0.13889100000000001</v>
      </c>
      <c r="N51" s="3">
        <f t="shared" si="11"/>
        <v>4.6771810000000009</v>
      </c>
    </row>
    <row r="52" spans="2:14">
      <c r="B52" s="2">
        <v>256</v>
      </c>
      <c r="C52" s="4"/>
      <c r="D52" s="4"/>
      <c r="E52" s="3">
        <f t="shared" si="8"/>
        <v>1.54E-4</v>
      </c>
      <c r="H52" s="3">
        <f t="shared" si="9"/>
        <v>3.6092000000000006E-2</v>
      </c>
      <c r="K52" s="3">
        <f t="shared" si="10"/>
        <v>0.30880999999999997</v>
      </c>
      <c r="N52" s="3">
        <f t="shared" si="11"/>
        <v>7.1448659999999995</v>
      </c>
    </row>
    <row r="53" spans="2:14">
      <c r="B53" s="2">
        <v>512</v>
      </c>
      <c r="C53" s="4"/>
      <c r="D53" s="4"/>
      <c r="E53" s="3">
        <f t="shared" si="8"/>
        <v>1.66E-4</v>
      </c>
      <c r="H53" s="3">
        <f t="shared" si="9"/>
        <v>5.5794000000000003E-2</v>
      </c>
      <c r="K53" s="3">
        <f t="shared" si="10"/>
        <v>0.579291</v>
      </c>
      <c r="N53" s="3">
        <f t="shared" si="11"/>
        <v>10.724605000000002</v>
      </c>
    </row>
    <row r="54" spans="2:14">
      <c r="B54" s="2">
        <v>1024</v>
      </c>
      <c r="C54" s="4"/>
      <c r="D54" s="4"/>
      <c r="E54" s="3">
        <f t="shared" si="8"/>
        <v>1.2799999999999999E-4</v>
      </c>
      <c r="H54" s="3">
        <f t="shared" si="9"/>
        <v>8.662099999999999E-2</v>
      </c>
      <c r="K54" s="3">
        <f t="shared" si="10"/>
        <v>1.009331</v>
      </c>
      <c r="N54" s="3">
        <f t="shared" si="11"/>
        <v>15.963763</v>
      </c>
    </row>
    <row r="55" spans="2:14">
      <c r="B55" s="2">
        <v>2048</v>
      </c>
      <c r="C55" s="4"/>
      <c r="D55" s="4"/>
      <c r="E55" s="3">
        <f t="shared" si="8"/>
        <v>1.46E-4</v>
      </c>
      <c r="H55" s="3">
        <f t="shared" si="9"/>
        <v>0.14229799999999998</v>
      </c>
      <c r="K55" s="3">
        <f t="shared" si="10"/>
        <v>1.823299</v>
      </c>
      <c r="N55" s="3">
        <f t="shared" si="11"/>
        <v>23.986691999999998</v>
      </c>
    </row>
    <row r="56" spans="2:14">
      <c r="B56" s="2">
        <v>4096</v>
      </c>
      <c r="C56" s="4"/>
      <c r="D56" s="4"/>
      <c r="E56" s="3">
        <f t="shared" si="8"/>
        <v>2.5599999999999999E-4</v>
      </c>
      <c r="H56" s="3">
        <f t="shared" si="9"/>
        <v>0.24746000000000001</v>
      </c>
      <c r="K56" s="3">
        <f t="shared" si="10"/>
        <v>3.5699020000000004</v>
      </c>
      <c r="N56" s="3">
        <f t="shared" si="11"/>
        <v>42.495601999999998</v>
      </c>
    </row>
    <row r="57" spans="2:14">
      <c r="B57" s="2">
        <v>8192</v>
      </c>
      <c r="C57" s="4"/>
      <c r="D57" s="4"/>
      <c r="E57" s="3">
        <f t="shared" si="8"/>
        <v>5.9599999999999996E-4</v>
      </c>
      <c r="H57" s="3">
        <f t="shared" si="9"/>
        <v>0.49539000000000005</v>
      </c>
      <c r="K57" s="3">
        <f t="shared" si="10"/>
        <v>8.0412970000000001</v>
      </c>
      <c r="N57" s="3">
        <f t="shared" si="11"/>
        <v>71.144791999999995</v>
      </c>
    </row>
    <row r="58" spans="2:14">
      <c r="B58" s="2">
        <v>16384</v>
      </c>
      <c r="C58" s="4"/>
      <c r="D58" s="4"/>
      <c r="E58" s="3">
        <f t="shared" si="8"/>
        <v>1.0119999999999999E-3</v>
      </c>
      <c r="H58" s="3">
        <f t="shared" si="9"/>
        <v>1.0023519999999999</v>
      </c>
      <c r="K58" s="3">
        <f t="shared" si="10"/>
        <v>17.839430000000004</v>
      </c>
      <c r="N58" s="3">
        <f t="shared" si="11"/>
        <v>136.1874</v>
      </c>
    </row>
    <row r="59" spans="2:14">
      <c r="B59" s="2">
        <v>32768</v>
      </c>
      <c r="C59" s="4"/>
      <c r="D59" s="4"/>
      <c r="E59" s="3">
        <f t="shared" si="8"/>
        <v>1.817E-3</v>
      </c>
      <c r="H59" s="3">
        <f t="shared" si="9"/>
        <v>2.0122939999999998</v>
      </c>
      <c r="K59" s="3">
        <f t="shared" si="10"/>
        <v>40.427923999999997</v>
      </c>
      <c r="N59" s="3">
        <f t="shared" si="11"/>
        <v>256.33755200000002</v>
      </c>
    </row>
    <row r="60" spans="2:14">
      <c r="B60" s="2">
        <v>65536</v>
      </c>
      <c r="C60" s="4"/>
      <c r="D60" s="4"/>
      <c r="E60" s="3">
        <f t="shared" si="8"/>
        <v>3.7529999999999998E-3</v>
      </c>
      <c r="H60" s="3">
        <f t="shared" si="9"/>
        <v>4.8262570000000009</v>
      </c>
      <c r="K60" s="3">
        <f t="shared" si="10"/>
        <v>97.054789</v>
      </c>
      <c r="N60" s="3">
        <f t="shared" si="11"/>
        <v>485.04146300000002</v>
      </c>
    </row>
    <row r="61" spans="2:14">
      <c r="B61" s="2">
        <v>131072</v>
      </c>
      <c r="C61" s="4"/>
      <c r="D61" s="4"/>
      <c r="E61" s="3">
        <f t="shared" si="8"/>
        <v>7.8699999999999985E-3</v>
      </c>
      <c r="H61" s="3">
        <f t="shared" si="9"/>
        <v>10.750223999999999</v>
      </c>
      <c r="K61" s="3">
        <f t="shared" si="10"/>
        <v>218.84052500000001</v>
      </c>
      <c r="N61" s="3">
        <f t="shared" si="11"/>
        <v>924.82947999999999</v>
      </c>
    </row>
    <row r="62" spans="2:14">
      <c r="B62" s="2">
        <v>262144</v>
      </c>
      <c r="C62" s="4"/>
      <c r="D62" s="4"/>
      <c r="E62" s="3">
        <f t="shared" si="8"/>
        <v>1.8447999999999999E-2</v>
      </c>
      <c r="H62" s="3">
        <f t="shared" si="9"/>
        <v>25.568499000000003</v>
      </c>
      <c r="K62" s="3">
        <f t="shared" si="10"/>
        <v>524.260535</v>
      </c>
      <c r="N62" s="3">
        <f t="shared" si="11"/>
        <v>1930.3618220000001</v>
      </c>
    </row>
    <row r="63" spans="2:14">
      <c r="B63" s="2">
        <v>524288</v>
      </c>
      <c r="C63" s="4"/>
      <c r="D63" s="4"/>
      <c r="E63" s="3">
        <f t="shared" si="8"/>
        <v>9.5683999999999991E-2</v>
      </c>
      <c r="H63" s="3">
        <f t="shared" si="9"/>
        <v>12.776115000000001</v>
      </c>
      <c r="K63" s="3">
        <f t="shared" si="10"/>
        <v>1551.037826</v>
      </c>
      <c r="N63" s="3">
        <f t="shared" si="11"/>
        <v>5057.3889470000004</v>
      </c>
    </row>
    <row r="64" spans="2:14">
      <c r="B64" s="2">
        <v>1048576</v>
      </c>
      <c r="C64" s="4"/>
      <c r="D64" s="4"/>
      <c r="E64" s="3">
        <f t="shared" si="8"/>
        <v>0.20949000000000001</v>
      </c>
      <c r="H64" s="3">
        <f t="shared" si="9"/>
        <v>35.450617999999999</v>
      </c>
      <c r="K64" s="3">
        <f t="shared" si="10"/>
        <v>3524.6763940000001</v>
      </c>
      <c r="N64" s="3"/>
    </row>
    <row r="65" spans="2:14">
      <c r="B65" s="5"/>
      <c r="C65" s="4"/>
      <c r="D65" s="4"/>
      <c r="E65" s="4"/>
    </row>
    <row r="66" spans="2:14">
      <c r="B66" s="5"/>
      <c r="C66" s="4"/>
      <c r="D66" s="4"/>
      <c r="E66" s="4"/>
    </row>
    <row r="67" spans="2:14">
      <c r="B67" s="11" t="s">
        <v>78</v>
      </c>
      <c r="H67" s="1" t="s">
        <v>61</v>
      </c>
    </row>
    <row r="68" spans="2:14">
      <c r="B68" s="5"/>
      <c r="C68" s="59" t="s">
        <v>98</v>
      </c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0"/>
    </row>
    <row r="69" spans="2:14">
      <c r="B69" s="1" t="s">
        <v>26</v>
      </c>
      <c r="E69" s="20" t="s">
        <v>7</v>
      </c>
      <c r="H69" s="22" t="s">
        <v>8</v>
      </c>
      <c r="K69" s="22" t="s">
        <v>9</v>
      </c>
      <c r="N69" s="22" t="s">
        <v>10</v>
      </c>
    </row>
    <row r="70" spans="2:14">
      <c r="B70" s="2" t="s">
        <v>24</v>
      </c>
      <c r="C70" s="2" t="s">
        <v>62</v>
      </c>
      <c r="E70" s="2" t="s">
        <v>97</v>
      </c>
      <c r="H70" s="2" t="s">
        <v>97</v>
      </c>
      <c r="K70" s="2" t="s">
        <v>97</v>
      </c>
      <c r="N70" s="2" t="s">
        <v>97</v>
      </c>
    </row>
    <row r="71" spans="2:14">
      <c r="B71" s="2">
        <v>32</v>
      </c>
      <c r="C71" s="2">
        <f>5*B71*LOG(B71,2)</f>
        <v>800</v>
      </c>
      <c r="E71" s="24">
        <f>2*C71/E49</f>
        <v>14159292.035398228</v>
      </c>
      <c r="H71" s="24">
        <f>2*C71/H49</f>
        <v>133377.79259753251</v>
      </c>
      <c r="K71" s="24">
        <f>2*C71/K49</f>
        <v>101176.17301125586</v>
      </c>
      <c r="N71" s="24">
        <f>2*C71/N49</f>
        <v>1421.565143222688</v>
      </c>
    </row>
    <row r="72" spans="2:14">
      <c r="B72" s="2">
        <v>64</v>
      </c>
      <c r="C72" s="2">
        <f t="shared" ref="C72:C86" si="12">5*B72*LOG(B72,2)</f>
        <v>1920</v>
      </c>
      <c r="E72" s="24">
        <f t="shared" ref="E72:E86" si="13">2*C72/E50</f>
        <v>34594594.594594598</v>
      </c>
      <c r="H72" s="24">
        <f t="shared" ref="H72:H86" si="14">2*C72/H50</f>
        <v>320080.02000500122</v>
      </c>
      <c r="K72" s="24">
        <f t="shared" ref="K72:K86" si="15">2*C72/K50</f>
        <v>71611.062417246329</v>
      </c>
      <c r="N72" s="24">
        <f t="shared" ref="N72:N86" si="16">2*C72/N50</f>
        <v>1584.4375226164013</v>
      </c>
    </row>
    <row r="73" spans="2:14">
      <c r="B73" s="2">
        <v>128</v>
      </c>
      <c r="C73" s="2">
        <f t="shared" si="12"/>
        <v>4480</v>
      </c>
      <c r="E73" s="24">
        <f t="shared" si="13"/>
        <v>58181818.18181818</v>
      </c>
      <c r="H73" s="24">
        <f t="shared" si="14"/>
        <v>393500.21958717611</v>
      </c>
      <c r="K73" s="24">
        <f t="shared" si="15"/>
        <v>64511.019432504618</v>
      </c>
      <c r="N73" s="24">
        <f t="shared" si="16"/>
        <v>1915.6838275020784</v>
      </c>
    </row>
    <row r="74" spans="2:14">
      <c r="B74" s="2">
        <v>256</v>
      </c>
      <c r="C74" s="2">
        <f t="shared" si="12"/>
        <v>10240</v>
      </c>
      <c r="E74" s="24">
        <f t="shared" si="13"/>
        <v>132987012.98701298</v>
      </c>
      <c r="H74" s="24">
        <f t="shared" si="14"/>
        <v>567438.76759392652</v>
      </c>
      <c r="K74" s="24">
        <f t="shared" si="15"/>
        <v>66319.095884200651</v>
      </c>
      <c r="N74" s="24">
        <f t="shared" si="16"/>
        <v>2866.3938553921098</v>
      </c>
    </row>
    <row r="75" spans="2:14">
      <c r="B75" s="2">
        <v>512</v>
      </c>
      <c r="C75" s="2">
        <f t="shared" si="12"/>
        <v>23040</v>
      </c>
      <c r="E75" s="24">
        <f t="shared" si="13"/>
        <v>277590361.44578314</v>
      </c>
      <c r="H75" s="24">
        <f t="shared" si="14"/>
        <v>825895.25755457568</v>
      </c>
      <c r="K75" s="24">
        <f t="shared" si="15"/>
        <v>79545.513394822294</v>
      </c>
      <c r="N75" s="24">
        <f t="shared" si="16"/>
        <v>4296.661741854361</v>
      </c>
    </row>
    <row r="76" spans="2:14">
      <c r="B76" s="2">
        <v>1024</v>
      </c>
      <c r="C76" s="2">
        <f t="shared" si="12"/>
        <v>51200</v>
      </c>
      <c r="E76" s="24">
        <f t="shared" si="13"/>
        <v>800000000</v>
      </c>
      <c r="H76" s="24">
        <f t="shared" si="14"/>
        <v>1182161.3696447746</v>
      </c>
      <c r="K76" s="24">
        <f t="shared" si="15"/>
        <v>101453.33889477288</v>
      </c>
      <c r="N76" s="24">
        <f t="shared" si="16"/>
        <v>6414.5277025222686</v>
      </c>
    </row>
    <row r="77" spans="2:14">
      <c r="B77" s="2">
        <v>2048</v>
      </c>
      <c r="C77" s="2">
        <f t="shared" si="12"/>
        <v>112640</v>
      </c>
      <c r="E77" s="24">
        <f t="shared" si="13"/>
        <v>1543013698.630137</v>
      </c>
      <c r="H77" s="24">
        <f t="shared" si="14"/>
        <v>1583156.4744409621</v>
      </c>
      <c r="K77" s="24">
        <f t="shared" si="15"/>
        <v>123556.25709222678</v>
      </c>
      <c r="N77" s="24">
        <f t="shared" si="16"/>
        <v>9391.8744610553222</v>
      </c>
    </row>
    <row r="78" spans="2:14">
      <c r="B78" s="2">
        <v>4096</v>
      </c>
      <c r="C78" s="2">
        <f t="shared" si="12"/>
        <v>245760</v>
      </c>
      <c r="E78" s="24">
        <f t="shared" si="13"/>
        <v>1920000000</v>
      </c>
      <c r="H78" s="24">
        <f t="shared" si="14"/>
        <v>1986260.4057221368</v>
      </c>
      <c r="K78" s="24">
        <f t="shared" si="15"/>
        <v>137684.45184209538</v>
      </c>
      <c r="N78" s="24">
        <f t="shared" si="16"/>
        <v>11566.373386121228</v>
      </c>
    </row>
    <row r="79" spans="2:14">
      <c r="B79" s="2">
        <v>8192</v>
      </c>
      <c r="C79" s="2">
        <f t="shared" si="12"/>
        <v>532480</v>
      </c>
      <c r="E79" s="24">
        <f t="shared" si="13"/>
        <v>1786845637.5838928</v>
      </c>
      <c r="H79" s="24">
        <f t="shared" si="14"/>
        <v>2149740.6084095356</v>
      </c>
      <c r="K79" s="24">
        <f t="shared" si="15"/>
        <v>132436.34702212838</v>
      </c>
      <c r="N79" s="24">
        <f t="shared" si="16"/>
        <v>14968.910162812761</v>
      </c>
    </row>
    <row r="80" spans="2:14">
      <c r="B80" s="2">
        <v>16384</v>
      </c>
      <c r="C80" s="2">
        <f t="shared" si="12"/>
        <v>1146880</v>
      </c>
      <c r="E80" s="24">
        <f t="shared" si="13"/>
        <v>2266561264.8221345</v>
      </c>
      <c r="H80" s="24">
        <f t="shared" si="14"/>
        <v>2288377.7355659492</v>
      </c>
      <c r="K80" s="24">
        <f t="shared" si="15"/>
        <v>128578.09918814668</v>
      </c>
      <c r="N80" s="24">
        <f t="shared" si="16"/>
        <v>16842.674138723552</v>
      </c>
    </row>
    <row r="81" spans="1:14">
      <c r="B81" s="2">
        <v>32768</v>
      </c>
      <c r="C81" s="2">
        <f t="shared" si="12"/>
        <v>2457600</v>
      </c>
      <c r="E81" s="24">
        <f t="shared" si="13"/>
        <v>2705118326.9124932</v>
      </c>
      <c r="H81" s="24">
        <f t="shared" si="14"/>
        <v>2442585.427377908</v>
      </c>
      <c r="K81" s="24">
        <f t="shared" si="15"/>
        <v>121579.33214676075</v>
      </c>
      <c r="N81" s="24">
        <f t="shared" si="16"/>
        <v>19174.716937298363</v>
      </c>
    </row>
    <row r="82" spans="1:14">
      <c r="B82" s="2">
        <v>65536</v>
      </c>
      <c r="C82" s="2">
        <f t="shared" si="12"/>
        <v>5242880</v>
      </c>
      <c r="E82" s="24">
        <f t="shared" si="13"/>
        <v>2793967492.6725287</v>
      </c>
      <c r="H82" s="24">
        <f t="shared" si="14"/>
        <v>2172648.4934391184</v>
      </c>
      <c r="K82" s="24">
        <f t="shared" si="15"/>
        <v>108039.59400705101</v>
      </c>
      <c r="N82" s="24">
        <f t="shared" si="16"/>
        <v>21618.275549362672</v>
      </c>
    </row>
    <row r="83" spans="1:14">
      <c r="B83" s="2">
        <v>131072</v>
      </c>
      <c r="C83" s="2">
        <f t="shared" si="12"/>
        <v>11141120</v>
      </c>
      <c r="E83" s="24">
        <f t="shared" si="13"/>
        <v>2831288437.1029229</v>
      </c>
      <c r="H83" s="24">
        <f t="shared" si="14"/>
        <v>2072723.3218582238</v>
      </c>
      <c r="K83" s="24">
        <f t="shared" si="15"/>
        <v>101819.53273965139</v>
      </c>
      <c r="N83" s="24">
        <f t="shared" si="16"/>
        <v>24093.34961943471</v>
      </c>
    </row>
    <row r="84" spans="1:14">
      <c r="B84" s="2">
        <v>262144</v>
      </c>
      <c r="C84" s="2">
        <f t="shared" si="12"/>
        <v>23592960</v>
      </c>
      <c r="E84" s="24">
        <f t="shared" si="13"/>
        <v>2557779705.1170859</v>
      </c>
      <c r="H84" s="24">
        <f t="shared" si="14"/>
        <v>1845470.8663187462</v>
      </c>
      <c r="K84" s="24">
        <f t="shared" si="15"/>
        <v>90004.714926711007</v>
      </c>
      <c r="N84" s="24">
        <f t="shared" si="16"/>
        <v>24444.080618581567</v>
      </c>
    </row>
    <row r="85" spans="1:14">
      <c r="B85" s="2">
        <v>524288</v>
      </c>
      <c r="C85" s="2">
        <f t="shared" si="12"/>
        <v>49807360</v>
      </c>
      <c r="E85" s="24">
        <f t="shared" si="13"/>
        <v>1041080222.3987292</v>
      </c>
      <c r="H85" s="24">
        <f t="shared" si="14"/>
        <v>7796949.2290888112</v>
      </c>
      <c r="K85" s="24">
        <f t="shared" si="15"/>
        <v>64224.558763275447</v>
      </c>
      <c r="N85" s="24">
        <f t="shared" si="16"/>
        <v>19696.867502961304</v>
      </c>
    </row>
    <row r="86" spans="1:14">
      <c r="B86" s="2">
        <v>1048576</v>
      </c>
      <c r="C86" s="2">
        <f t="shared" si="12"/>
        <v>104857600</v>
      </c>
      <c r="E86" s="24">
        <f t="shared" si="13"/>
        <v>1001074991.6463792</v>
      </c>
      <c r="H86" s="24">
        <f t="shared" si="14"/>
        <v>5915699.410374172</v>
      </c>
      <c r="K86" s="24">
        <f t="shared" si="15"/>
        <v>59499.135965217916</v>
      </c>
      <c r="N86" s="24" t="e">
        <f t="shared" si="16"/>
        <v>#DIV/0!</v>
      </c>
    </row>
    <row r="88" spans="1:14">
      <c r="A88" s="1" t="s">
        <v>61</v>
      </c>
    </row>
    <row r="90" spans="1:14">
      <c r="B90" s="59" t="s">
        <v>72</v>
      </c>
      <c r="C90" s="60"/>
      <c r="D90" s="63" t="s">
        <v>68</v>
      </c>
      <c r="E90" s="63"/>
      <c r="F90" s="63"/>
      <c r="G90" s="63"/>
      <c r="H90" s="59" t="s">
        <v>69</v>
      </c>
      <c r="I90" s="62"/>
      <c r="J90" s="62"/>
      <c r="K90" s="60"/>
    </row>
    <row r="91" spans="1:14">
      <c r="B91" s="2"/>
      <c r="C91" s="2"/>
      <c r="D91" s="2" t="s">
        <v>63</v>
      </c>
      <c r="E91" s="2" t="s">
        <v>64</v>
      </c>
      <c r="F91" s="2" t="s">
        <v>65</v>
      </c>
      <c r="G91" s="2" t="s">
        <v>66</v>
      </c>
      <c r="H91" s="20" t="s">
        <v>7</v>
      </c>
      <c r="I91" s="22" t="s">
        <v>8</v>
      </c>
      <c r="J91" s="22" t="s">
        <v>9</v>
      </c>
      <c r="K91" s="22" t="s">
        <v>10</v>
      </c>
    </row>
    <row r="92" spans="1:14">
      <c r="B92" s="2" t="s">
        <v>24</v>
      </c>
      <c r="C92" s="2" t="s">
        <v>62</v>
      </c>
      <c r="D92" s="2" t="s">
        <v>20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</row>
    <row r="93" spans="1:14">
      <c r="B93" s="2">
        <v>32</v>
      </c>
      <c r="C93" s="2">
        <f>5*B93*LOG(B93,2)</f>
        <v>800</v>
      </c>
      <c r="D93" s="2">
        <v>3.0000000000000001E-6</v>
      </c>
      <c r="E93" s="2">
        <v>9.9999999999999995E-7</v>
      </c>
      <c r="F93" s="2">
        <v>1.9999999999999999E-6</v>
      </c>
      <c r="G93" s="2">
        <v>1.9999999999999999E-6</v>
      </c>
      <c r="H93" s="26">
        <f>2*C93/D93</f>
        <v>533333333.33333331</v>
      </c>
      <c r="I93" s="26">
        <f>2*C93/E93</f>
        <v>1600000000</v>
      </c>
      <c r="J93" s="26">
        <f>2*C93/F93</f>
        <v>800000000</v>
      </c>
      <c r="K93" s="26">
        <f>2*C93/G93</f>
        <v>800000000</v>
      </c>
    </row>
    <row r="94" spans="1:14">
      <c r="B94" s="2">
        <v>64</v>
      </c>
      <c r="C94" s="2">
        <f t="shared" ref="C94:C108" si="17">5*B94*LOG(B94,2)</f>
        <v>1920</v>
      </c>
      <c r="D94" s="2">
        <v>9.9999999999999995E-7</v>
      </c>
      <c r="E94" s="2">
        <v>1.9999999999999999E-6</v>
      </c>
      <c r="F94" s="2">
        <v>1.9999999999999999E-6</v>
      </c>
      <c r="G94" s="2">
        <v>9.9999999999999995E-7</v>
      </c>
      <c r="H94" s="26">
        <f t="shared" ref="H94:H108" si="18">2*C94/D94</f>
        <v>3840000000</v>
      </c>
      <c r="I94" s="26">
        <f t="shared" ref="I94:I108" si="19">2*C94/E94</f>
        <v>1920000000</v>
      </c>
      <c r="J94" s="26">
        <f t="shared" ref="J94:J108" si="20">2*C94/F94</f>
        <v>1920000000</v>
      </c>
      <c r="K94" s="26">
        <f t="shared" ref="K94:K108" si="21">2*C94/G94</f>
        <v>3840000000</v>
      </c>
    </row>
    <row r="95" spans="1:14">
      <c r="B95" s="2">
        <v>128</v>
      </c>
      <c r="C95" s="2">
        <f t="shared" si="17"/>
        <v>4480</v>
      </c>
      <c r="D95" s="2">
        <v>1.9999999999999999E-6</v>
      </c>
      <c r="E95" s="2">
        <v>1.9999999999999999E-6</v>
      </c>
      <c r="F95" s="2">
        <v>9.9999999999999995E-7</v>
      </c>
      <c r="G95" s="2">
        <v>1.9999999999999999E-6</v>
      </c>
      <c r="H95" s="26">
        <f t="shared" si="18"/>
        <v>4480000000</v>
      </c>
      <c r="I95" s="26">
        <f t="shared" si="19"/>
        <v>4480000000</v>
      </c>
      <c r="J95" s="26">
        <f t="shared" si="20"/>
        <v>8960000000</v>
      </c>
      <c r="K95" s="26">
        <f t="shared" si="21"/>
        <v>4480000000</v>
      </c>
    </row>
    <row r="96" spans="1:14">
      <c r="B96" s="2">
        <v>256</v>
      </c>
      <c r="C96" s="2">
        <f t="shared" si="17"/>
        <v>10240</v>
      </c>
      <c r="D96" s="2">
        <v>1.9999999999999999E-6</v>
      </c>
      <c r="E96" s="2">
        <v>3.0000000000000001E-6</v>
      </c>
      <c r="F96" s="2">
        <v>3.0000000000000001E-6</v>
      </c>
      <c r="G96" s="2">
        <v>3.9999999999999998E-6</v>
      </c>
      <c r="H96" s="26">
        <f t="shared" si="18"/>
        <v>10240000000</v>
      </c>
      <c r="I96" s="26">
        <f t="shared" si="19"/>
        <v>6826666666.666666</v>
      </c>
      <c r="J96" s="26">
        <f t="shared" si="20"/>
        <v>6826666666.666666</v>
      </c>
      <c r="K96" s="26">
        <f t="shared" si="21"/>
        <v>5120000000</v>
      </c>
    </row>
    <row r="97" spans="2:11">
      <c r="B97" s="2">
        <v>512</v>
      </c>
      <c r="C97" s="2">
        <f t="shared" si="17"/>
        <v>23040</v>
      </c>
      <c r="D97" s="2">
        <v>6.0000000000000002E-6</v>
      </c>
      <c r="E97" s="2">
        <v>6.0000000000000002E-6</v>
      </c>
      <c r="F97" s="2">
        <v>6.0000000000000002E-6</v>
      </c>
      <c r="G97" s="2">
        <v>6.0000000000000002E-6</v>
      </c>
      <c r="H97" s="26">
        <f t="shared" si="18"/>
        <v>7680000000</v>
      </c>
      <c r="I97" s="26">
        <f t="shared" si="19"/>
        <v>7680000000</v>
      </c>
      <c r="J97" s="26">
        <f t="shared" si="20"/>
        <v>7680000000</v>
      </c>
      <c r="K97" s="26">
        <f t="shared" si="21"/>
        <v>7680000000</v>
      </c>
    </row>
    <row r="98" spans="2:11">
      <c r="B98" s="2">
        <v>1024</v>
      </c>
      <c r="C98" s="2">
        <f t="shared" si="17"/>
        <v>51200</v>
      </c>
      <c r="D98" s="2">
        <v>1.1E-5</v>
      </c>
      <c r="E98" s="2">
        <v>9.0000000000000002E-6</v>
      </c>
      <c r="F98" s="2">
        <v>9.0000000000000002E-6</v>
      </c>
      <c r="G98" s="2">
        <v>1.1E-5</v>
      </c>
      <c r="H98" s="26">
        <f t="shared" si="18"/>
        <v>9309090909.09091</v>
      </c>
      <c r="I98" s="26">
        <f t="shared" si="19"/>
        <v>11377777777.777777</v>
      </c>
      <c r="J98" s="26">
        <f t="shared" si="20"/>
        <v>11377777777.777777</v>
      </c>
      <c r="K98" s="26">
        <f t="shared" si="21"/>
        <v>9309090909.09091</v>
      </c>
    </row>
    <row r="99" spans="2:11">
      <c r="B99" s="2">
        <v>2048</v>
      </c>
      <c r="C99" s="2">
        <f t="shared" si="17"/>
        <v>112640</v>
      </c>
      <c r="D99" s="2">
        <v>2.3E-5</v>
      </c>
      <c r="E99" s="2">
        <v>2.3E-5</v>
      </c>
      <c r="F99" s="2">
        <v>2.3E-5</v>
      </c>
      <c r="G99" s="2">
        <v>2.6000000000000002E-5</v>
      </c>
      <c r="H99" s="26">
        <f t="shared" si="18"/>
        <v>9794782608.695652</v>
      </c>
      <c r="I99" s="26">
        <f t="shared" si="19"/>
        <v>9794782608.695652</v>
      </c>
      <c r="J99" s="26">
        <f t="shared" si="20"/>
        <v>9794782608.695652</v>
      </c>
      <c r="K99" s="26">
        <f t="shared" si="21"/>
        <v>8664615384.6153831</v>
      </c>
    </row>
    <row r="100" spans="2:11">
      <c r="B100" s="2">
        <v>4096</v>
      </c>
      <c r="C100" s="2">
        <f t="shared" si="17"/>
        <v>245760</v>
      </c>
      <c r="D100" s="2">
        <v>1.1E-4</v>
      </c>
      <c r="E100" s="2">
        <v>6.1000000000000005E-5</v>
      </c>
      <c r="F100" s="2">
        <v>5.3999999999999998E-5</v>
      </c>
      <c r="G100" s="2">
        <v>5.5999999999999999E-5</v>
      </c>
      <c r="H100" s="26">
        <f t="shared" si="18"/>
        <v>4468363636.363636</v>
      </c>
      <c r="I100" s="26">
        <f t="shared" si="19"/>
        <v>8057704918.0327864</v>
      </c>
      <c r="J100" s="26">
        <f t="shared" si="20"/>
        <v>9102222222.2222233</v>
      </c>
      <c r="K100" s="26">
        <f t="shared" si="21"/>
        <v>8777142857.1428566</v>
      </c>
    </row>
    <row r="101" spans="2:11">
      <c r="B101" s="2">
        <v>8192</v>
      </c>
      <c r="C101" s="2">
        <f t="shared" si="17"/>
        <v>532480</v>
      </c>
      <c r="D101" s="2">
        <v>2.0899999999999998E-4</v>
      </c>
      <c r="E101" s="2">
        <v>1.5299999999999998E-4</v>
      </c>
      <c r="F101" s="2">
        <v>1.3300000000000001E-4</v>
      </c>
      <c r="G101" s="2">
        <v>1.3200000000000001E-4</v>
      </c>
      <c r="H101" s="26">
        <f t="shared" si="18"/>
        <v>5095502392.3444977</v>
      </c>
      <c r="I101" s="26">
        <f t="shared" si="19"/>
        <v>6960522875.8169947</v>
      </c>
      <c r="J101" s="26">
        <f t="shared" si="20"/>
        <v>8007218045.1127815</v>
      </c>
      <c r="K101" s="26">
        <f t="shared" si="21"/>
        <v>8067878787.878787</v>
      </c>
    </row>
    <row r="102" spans="2:11">
      <c r="B102" s="2">
        <v>16384</v>
      </c>
      <c r="C102" s="2">
        <f t="shared" si="17"/>
        <v>1146880</v>
      </c>
      <c r="D102" s="2">
        <v>5.62E-4</v>
      </c>
      <c r="E102" s="2">
        <v>3.4400000000000001E-4</v>
      </c>
      <c r="F102" s="2">
        <v>3.0499999999999999E-4</v>
      </c>
      <c r="G102" s="2">
        <v>3.0400000000000002E-4</v>
      </c>
      <c r="H102" s="26">
        <f t="shared" si="18"/>
        <v>4081423487.5444841</v>
      </c>
      <c r="I102" s="26">
        <f t="shared" si="19"/>
        <v>6667906976.7441854</v>
      </c>
      <c r="J102" s="26">
        <f t="shared" si="20"/>
        <v>7520524590.1639347</v>
      </c>
      <c r="K102" s="26">
        <f t="shared" si="21"/>
        <v>7545263157.8947363</v>
      </c>
    </row>
    <row r="103" spans="2:11">
      <c r="B103" s="2">
        <v>32768</v>
      </c>
      <c r="C103" s="2">
        <f t="shared" si="17"/>
        <v>2457600</v>
      </c>
      <c r="D103" s="2">
        <v>1.2520000000000001E-3</v>
      </c>
      <c r="E103" s="2">
        <v>8.3099999999999992E-4</v>
      </c>
      <c r="F103" s="2">
        <v>6.6600000000000003E-4</v>
      </c>
      <c r="G103" s="2">
        <v>6.5299999999999993E-4</v>
      </c>
      <c r="H103" s="26">
        <f t="shared" si="18"/>
        <v>3925878594.2492008</v>
      </c>
      <c r="I103" s="26">
        <f t="shared" si="19"/>
        <v>5914801444.0433216</v>
      </c>
      <c r="J103" s="26">
        <f t="shared" si="20"/>
        <v>7380180180.1801796</v>
      </c>
      <c r="K103" s="26">
        <f t="shared" si="21"/>
        <v>7527105666.1562033</v>
      </c>
    </row>
    <row r="104" spans="2:11">
      <c r="B104" s="2">
        <v>65536</v>
      </c>
      <c r="C104" s="2">
        <f t="shared" si="17"/>
        <v>5242880</v>
      </c>
      <c r="D104" s="2">
        <v>2.8609999999999998E-3</v>
      </c>
      <c r="E104" s="2">
        <v>1.717E-3</v>
      </c>
      <c r="F104" s="2">
        <v>1.395E-3</v>
      </c>
      <c r="G104" s="2">
        <v>1.3940000000000001E-3</v>
      </c>
      <c r="H104" s="26">
        <f t="shared" si="18"/>
        <v>3665068157.9867182</v>
      </c>
      <c r="I104" s="26">
        <f t="shared" si="19"/>
        <v>6107023878.8584738</v>
      </c>
      <c r="J104" s="26">
        <f t="shared" si="20"/>
        <v>7516673835.1254482</v>
      </c>
      <c r="K104" s="26">
        <f t="shared" si="21"/>
        <v>7522065997.130559</v>
      </c>
    </row>
    <row r="105" spans="2:11">
      <c r="B105" s="2">
        <v>131072</v>
      </c>
      <c r="C105" s="2">
        <f t="shared" si="17"/>
        <v>11141120</v>
      </c>
      <c r="D105" s="2">
        <v>6.3289999999999996E-3</v>
      </c>
      <c r="E105" s="2">
        <v>3.712E-3</v>
      </c>
      <c r="F105" s="2">
        <v>2.97E-3</v>
      </c>
      <c r="G105" s="2">
        <v>3.0340000000000002E-3</v>
      </c>
      <c r="H105" s="26">
        <f t="shared" si="18"/>
        <v>3520657291.8312531</v>
      </c>
      <c r="I105" s="26">
        <f t="shared" si="19"/>
        <v>6002758620.6896553</v>
      </c>
      <c r="J105" s="26">
        <f t="shared" si="20"/>
        <v>7502437710.4377108</v>
      </c>
      <c r="K105" s="26">
        <f t="shared" si="21"/>
        <v>7344179301.252471</v>
      </c>
    </row>
    <row r="106" spans="2:11">
      <c r="B106" s="2">
        <v>262144</v>
      </c>
      <c r="C106" s="2">
        <f t="shared" si="17"/>
        <v>23592960</v>
      </c>
      <c r="D106" s="2">
        <v>1.5436E-2</v>
      </c>
      <c r="E106" s="2">
        <v>8.5240000000000003E-3</v>
      </c>
      <c r="F106" s="2">
        <v>7.3309999999999998E-3</v>
      </c>
      <c r="G106" s="2">
        <v>7.4520000000000003E-3</v>
      </c>
      <c r="H106" s="26">
        <f t="shared" si="18"/>
        <v>3056874838.0409431</v>
      </c>
      <c r="I106" s="26">
        <f t="shared" si="19"/>
        <v>5535654622.2430782</v>
      </c>
      <c r="J106" s="26">
        <f t="shared" si="20"/>
        <v>6436491610.9671259</v>
      </c>
      <c r="K106" s="26">
        <f t="shared" si="21"/>
        <v>6331980676.3285017</v>
      </c>
    </row>
    <row r="107" spans="2:11">
      <c r="B107" s="2">
        <v>524288</v>
      </c>
      <c r="C107" s="2">
        <f t="shared" si="17"/>
        <v>49807360</v>
      </c>
      <c r="D107" s="2">
        <v>8.7739999999999999E-2</v>
      </c>
      <c r="E107" s="2">
        <v>5.0029999999999998E-2</v>
      </c>
      <c r="F107" s="2">
        <v>2.2567999999999998E-2</v>
      </c>
      <c r="G107" s="2">
        <v>2.2246999999999999E-2</v>
      </c>
      <c r="H107" s="26">
        <f t="shared" si="18"/>
        <v>1135339867.7912014</v>
      </c>
      <c r="I107" s="26">
        <f t="shared" si="19"/>
        <v>1991099740.1559064</v>
      </c>
      <c r="J107" s="26">
        <f t="shared" si="20"/>
        <v>4413980857.8518257</v>
      </c>
      <c r="K107" s="26">
        <f t="shared" si="21"/>
        <v>4477669798.1750345</v>
      </c>
    </row>
    <row r="108" spans="2:11">
      <c r="B108" s="2">
        <v>1048576</v>
      </c>
      <c r="C108" s="2">
        <f t="shared" si="17"/>
        <v>104857600</v>
      </c>
      <c r="D108" s="2">
        <v>0.20882400000000001</v>
      </c>
      <c r="E108" s="2">
        <v>0.108388</v>
      </c>
      <c r="F108" s="2">
        <v>4.7004000000000004E-2</v>
      </c>
      <c r="G108" s="2" t="s">
        <v>67</v>
      </c>
      <c r="H108" s="26">
        <f t="shared" si="18"/>
        <v>1004267708.6924874</v>
      </c>
      <c r="I108" s="26">
        <f t="shared" si="19"/>
        <v>1934856257.150238</v>
      </c>
      <c r="J108" s="26">
        <f t="shared" si="20"/>
        <v>4461645817.377244</v>
      </c>
      <c r="K108" s="26" t="e">
        <f t="shared" si="21"/>
        <v>#VALUE!</v>
      </c>
    </row>
  </sheetData>
  <mergeCells count="8">
    <mergeCell ref="B90:C90"/>
    <mergeCell ref="Q1:R1"/>
    <mergeCell ref="C46:N46"/>
    <mergeCell ref="C68:N68"/>
    <mergeCell ref="D90:G90"/>
    <mergeCell ref="H90:K90"/>
    <mergeCell ref="C3:N3"/>
    <mergeCell ref="C24:N24"/>
  </mergeCells>
  <phoneticPr fontId="18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1B0E-F234-B748-8E07-51DF00C1103B}">
  <dimension ref="A1:H7"/>
  <sheetViews>
    <sheetView workbookViewId="0">
      <selection activeCell="S32" sqref="S32"/>
    </sheetView>
  </sheetViews>
  <sheetFormatPr baseColWidth="10" defaultRowHeight="16"/>
  <cols>
    <col min="1" max="16384" width="10.7109375" style="1"/>
  </cols>
  <sheetData>
    <row r="1" spans="1:8">
      <c r="A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104</v>
      </c>
    </row>
    <row r="2" spans="1:8">
      <c r="A2" s="1" t="s">
        <v>1</v>
      </c>
      <c r="D2" s="1">
        <v>32</v>
      </c>
      <c r="E2" s="1">
        <v>1024</v>
      </c>
      <c r="F2" s="6">
        <v>1.56E-4</v>
      </c>
      <c r="G2" s="6">
        <v>2.1100000000000001E-4</v>
      </c>
      <c r="H2" s="6">
        <f>F2+G2</f>
        <v>3.6700000000000003E-4</v>
      </c>
    </row>
    <row r="3" spans="1:8">
      <c r="A3" s="1" t="s">
        <v>1</v>
      </c>
      <c r="D3" s="1">
        <v>64</v>
      </c>
      <c r="E3" s="1">
        <v>4096</v>
      </c>
      <c r="F3" s="6">
        <v>1.189E-3</v>
      </c>
      <c r="G3" s="6">
        <v>1.039E-3</v>
      </c>
      <c r="H3" s="6">
        <f t="shared" ref="H3:H7" si="0">F3+G3</f>
        <v>2.2279999999999999E-3</v>
      </c>
    </row>
    <row r="4" spans="1:8">
      <c r="A4" s="1" t="s">
        <v>1</v>
      </c>
      <c r="D4" s="1">
        <v>128</v>
      </c>
      <c r="E4" s="1">
        <v>16384</v>
      </c>
      <c r="F4" s="6">
        <v>8.1200000000000005E-3</v>
      </c>
      <c r="G4" s="6">
        <v>7.986E-3</v>
      </c>
      <c r="H4" s="6">
        <f t="shared" si="0"/>
        <v>1.6106000000000002E-2</v>
      </c>
    </row>
    <row r="5" spans="1:8">
      <c r="A5" s="1" t="s">
        <v>1</v>
      </c>
      <c r="D5" s="1">
        <v>256</v>
      </c>
      <c r="E5" s="1">
        <v>65536</v>
      </c>
      <c r="F5" s="6">
        <v>9.1472999999999999E-2</v>
      </c>
      <c r="G5" s="6">
        <v>9.1909000000000005E-2</v>
      </c>
      <c r="H5" s="6">
        <f t="shared" si="0"/>
        <v>0.18338199999999999</v>
      </c>
    </row>
    <row r="6" spans="1:8">
      <c r="A6" s="1" t="s">
        <v>1</v>
      </c>
      <c r="D6" s="1">
        <v>512</v>
      </c>
      <c r="E6" s="1">
        <v>262144</v>
      </c>
      <c r="F6" s="6">
        <v>0.74294199999999999</v>
      </c>
      <c r="G6" s="6">
        <v>0.73810100000000001</v>
      </c>
      <c r="H6" s="6">
        <f t="shared" si="0"/>
        <v>1.4810430000000001</v>
      </c>
    </row>
    <row r="7" spans="1:8">
      <c r="A7" s="1" t="s">
        <v>1</v>
      </c>
      <c r="D7" s="1">
        <v>1024</v>
      </c>
      <c r="E7" s="1">
        <v>524288</v>
      </c>
      <c r="F7" s="6">
        <v>2.9209480000000001</v>
      </c>
      <c r="G7" s="6">
        <v>2.9295589999999998</v>
      </c>
      <c r="H7" s="6">
        <f t="shared" si="0"/>
        <v>5.8505070000000003</v>
      </c>
    </row>
  </sheetData>
  <phoneticPr fontId="18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388F-AAFE-3249-97ED-BA2CDAB1BE35}">
  <dimension ref="A1:Q41"/>
  <sheetViews>
    <sheetView workbookViewId="0">
      <selection activeCell="C3" sqref="C3"/>
    </sheetView>
  </sheetViews>
  <sheetFormatPr baseColWidth="10" defaultRowHeight="16"/>
  <cols>
    <col min="1" max="7" width="10.7109375" style="1" customWidth="1"/>
    <col min="8" max="16384" width="10.7109375" style="1"/>
  </cols>
  <sheetData>
    <row r="1" spans="1:17">
      <c r="C1" s="63" t="s">
        <v>94</v>
      </c>
      <c r="D1" s="63"/>
      <c r="E1" s="63"/>
      <c r="F1" s="63"/>
      <c r="G1" s="63"/>
      <c r="M1" s="67" t="s">
        <v>95</v>
      </c>
      <c r="N1" s="67"/>
      <c r="O1" s="67"/>
      <c r="P1" s="67"/>
      <c r="Q1" s="67"/>
    </row>
    <row r="2" spans="1:17" s="12" customFormat="1" ht="51">
      <c r="A2" s="13" t="s">
        <v>5</v>
      </c>
      <c r="B2" s="13" t="s">
        <v>4</v>
      </c>
      <c r="C2" s="13" t="s">
        <v>18</v>
      </c>
      <c r="D2" s="13" t="s">
        <v>105</v>
      </c>
      <c r="E2" s="13" t="s">
        <v>106</v>
      </c>
      <c r="F2" s="13" t="s">
        <v>107</v>
      </c>
      <c r="G2" s="13" t="s">
        <v>108</v>
      </c>
      <c r="I2" s="13" t="s">
        <v>5</v>
      </c>
      <c r="J2" s="13" t="s">
        <v>83</v>
      </c>
      <c r="K2" s="13" t="s">
        <v>4</v>
      </c>
      <c r="L2" s="29" t="s">
        <v>84</v>
      </c>
      <c r="M2" s="29" t="s">
        <v>18</v>
      </c>
      <c r="N2" s="13" t="s">
        <v>105</v>
      </c>
      <c r="O2" s="13" t="s">
        <v>106</v>
      </c>
      <c r="P2" s="13" t="s">
        <v>107</v>
      </c>
      <c r="Q2" s="13" t="s">
        <v>108</v>
      </c>
    </row>
    <row r="3" spans="1:17">
      <c r="A3" s="2">
        <v>32</v>
      </c>
      <c r="B3" s="2">
        <v>1024</v>
      </c>
      <c r="C3" s="3">
        <v>3.6700000000000003E-4</v>
      </c>
      <c r="D3" s="3">
        <v>2.5099999999999998E-4</v>
      </c>
      <c r="E3" s="2">
        <v>1.1301E-2</v>
      </c>
      <c r="F3" s="2">
        <v>0.23782699999999998</v>
      </c>
      <c r="G3" s="2">
        <v>3.0367250000000001</v>
      </c>
      <c r="I3" s="2">
        <v>32</v>
      </c>
      <c r="J3" s="2">
        <f>5*I3*LOG(I3,2)</f>
        <v>800</v>
      </c>
      <c r="K3" s="2">
        <v>1024</v>
      </c>
      <c r="L3" s="26">
        <f>J3*K3</f>
        <v>819200</v>
      </c>
      <c r="M3" s="23">
        <f>2*L3/C3</f>
        <v>4464305177.1117163</v>
      </c>
      <c r="N3" s="23">
        <f>2*L3/D3</f>
        <v>6527490039.8406382</v>
      </c>
      <c r="O3" s="23">
        <f>2*L3/E3</f>
        <v>144978320.50261039</v>
      </c>
      <c r="P3" s="23">
        <f>2*L3/F3</f>
        <v>6889041.1938089458</v>
      </c>
      <c r="Q3" s="23">
        <f>2*L3/G3</f>
        <v>539528.6040059604</v>
      </c>
    </row>
    <row r="4" spans="1:17">
      <c r="A4" s="2">
        <v>64</v>
      </c>
      <c r="B4" s="2">
        <v>4096</v>
      </c>
      <c r="C4" s="3">
        <v>2.2279999999999999E-3</v>
      </c>
      <c r="D4" s="3">
        <v>3.3609999999999998E-3</v>
      </c>
      <c r="E4" s="2">
        <v>9.1212000000000001E-2</v>
      </c>
      <c r="F4" s="2">
        <v>4.3798859999999999</v>
      </c>
      <c r="G4" s="2">
        <v>24.241924000000001</v>
      </c>
      <c r="I4" s="2">
        <v>64</v>
      </c>
      <c r="J4" s="2">
        <f t="shared" ref="J4:J8" si="0">5*I4*LOG(I4,2)</f>
        <v>1920</v>
      </c>
      <c r="K4" s="2">
        <v>4096</v>
      </c>
      <c r="L4" s="26">
        <f t="shared" ref="L4:L8" si="1">J4*K4</f>
        <v>7864320</v>
      </c>
      <c r="M4" s="23">
        <f t="shared" ref="M4:M8" si="2">2*L4/C4</f>
        <v>7059533213.6445246</v>
      </c>
      <c r="N4" s="23">
        <f t="shared" ref="N4:N8" si="3">2*L4/D4</f>
        <v>4679750074.3826246</v>
      </c>
      <c r="O4" s="23">
        <f t="shared" ref="O4:O8" si="4">2*L4/E4</f>
        <v>172440468.35942638</v>
      </c>
      <c r="P4" s="23">
        <f t="shared" ref="P4:P7" si="5">2*L4/F4</f>
        <v>3591107.1658029454</v>
      </c>
      <c r="Q4" s="23">
        <f t="shared" ref="Q4:Q6" si="6">2*L4/G4</f>
        <v>648819.78839633358</v>
      </c>
    </row>
    <row r="5" spans="1:17">
      <c r="A5" s="2">
        <v>128</v>
      </c>
      <c r="B5" s="2">
        <v>16384</v>
      </c>
      <c r="C5" s="3">
        <v>1.6106000000000002E-2</v>
      </c>
      <c r="D5" s="3">
        <v>4.0427000000000005E-2</v>
      </c>
      <c r="E5" s="2">
        <v>0.37633199999999994</v>
      </c>
      <c r="F5" s="2">
        <v>64.953181999999998</v>
      </c>
      <c r="G5" s="2">
        <v>260.92072000000002</v>
      </c>
      <c r="I5" s="2">
        <v>128</v>
      </c>
      <c r="J5" s="2">
        <f t="shared" si="0"/>
        <v>4480</v>
      </c>
      <c r="K5" s="2">
        <v>16384</v>
      </c>
      <c r="L5" s="26">
        <f t="shared" si="1"/>
        <v>73400320</v>
      </c>
      <c r="M5" s="23">
        <f t="shared" si="2"/>
        <v>9114655407.9225121</v>
      </c>
      <c r="N5" s="23">
        <f t="shared" si="3"/>
        <v>3631252380.8345904</v>
      </c>
      <c r="O5" s="23">
        <f t="shared" si="4"/>
        <v>390082799.23046678</v>
      </c>
      <c r="P5" s="23">
        <f t="shared" si="5"/>
        <v>2260099.2819720521</v>
      </c>
      <c r="Q5" s="23">
        <f t="shared" si="6"/>
        <v>562625.45956488233</v>
      </c>
    </row>
    <row r="6" spans="1:17">
      <c r="A6" s="2">
        <v>256</v>
      </c>
      <c r="B6" s="2">
        <v>65536</v>
      </c>
      <c r="C6" s="3">
        <v>0.18338199999999999</v>
      </c>
      <c r="D6" s="3">
        <v>0.16720800000000002</v>
      </c>
      <c r="E6" s="2">
        <v>0.19422399999999998</v>
      </c>
      <c r="F6" s="2">
        <v>630.07405400000005</v>
      </c>
      <c r="G6" s="2">
        <v>2106.44254</v>
      </c>
      <c r="I6" s="2">
        <v>256</v>
      </c>
      <c r="J6" s="2">
        <f t="shared" si="0"/>
        <v>10240</v>
      </c>
      <c r="K6" s="2">
        <v>65536</v>
      </c>
      <c r="L6" s="26">
        <f t="shared" si="1"/>
        <v>671088640</v>
      </c>
      <c r="M6" s="23">
        <f t="shared" si="2"/>
        <v>7319024113.5989361</v>
      </c>
      <c r="N6" s="23">
        <f t="shared" si="3"/>
        <v>8026992009.9516754</v>
      </c>
      <c r="O6" s="23">
        <f t="shared" si="4"/>
        <v>6910460499.2173996</v>
      </c>
      <c r="P6" s="23">
        <f t="shared" si="5"/>
        <v>2130189.7316343072</v>
      </c>
      <c r="Q6" s="23">
        <f t="shared" si="6"/>
        <v>637177.25715888746</v>
      </c>
    </row>
    <row r="7" spans="1:17">
      <c r="A7" s="2">
        <v>512</v>
      </c>
      <c r="B7" s="2">
        <v>262144</v>
      </c>
      <c r="C7" s="3">
        <v>1.4810430000000001</v>
      </c>
      <c r="D7" s="3">
        <v>1.3431700000000002</v>
      </c>
      <c r="E7" s="2">
        <v>1.3192079999999999</v>
      </c>
      <c r="F7" s="2">
        <v>2846.3534130000003</v>
      </c>
      <c r="G7" s="2"/>
      <c r="I7" s="2">
        <v>512</v>
      </c>
      <c r="J7" s="2">
        <f t="shared" si="0"/>
        <v>23040</v>
      </c>
      <c r="K7" s="2">
        <v>262144</v>
      </c>
      <c r="L7" s="26">
        <f t="shared" si="1"/>
        <v>6039797760</v>
      </c>
      <c r="M7" s="23">
        <f t="shared" si="2"/>
        <v>8156140989.829464</v>
      </c>
      <c r="N7" s="23">
        <f t="shared" si="3"/>
        <v>8993348213.5545006</v>
      </c>
      <c r="O7" s="23">
        <f t="shared" si="4"/>
        <v>9156702748.922081</v>
      </c>
      <c r="P7" s="23">
        <f t="shared" si="5"/>
        <v>4243884.6366826752</v>
      </c>
      <c r="Q7" s="23"/>
    </row>
    <row r="8" spans="1:17">
      <c r="A8" s="2">
        <v>1024</v>
      </c>
      <c r="B8" s="2">
        <v>524288</v>
      </c>
      <c r="C8" s="3">
        <v>5.8505070000000003</v>
      </c>
      <c r="D8" s="3">
        <v>5.9929519999999998</v>
      </c>
      <c r="E8" s="2">
        <v>5.8643990000000006</v>
      </c>
      <c r="F8" s="2"/>
      <c r="G8" s="2"/>
      <c r="I8" s="2">
        <v>1024</v>
      </c>
      <c r="J8" s="2">
        <f t="shared" si="0"/>
        <v>51200</v>
      </c>
      <c r="K8" s="2">
        <v>524288</v>
      </c>
      <c r="L8" s="26">
        <f t="shared" si="1"/>
        <v>26843545600</v>
      </c>
      <c r="M8" s="23">
        <f t="shared" si="2"/>
        <v>9176485251.6200733</v>
      </c>
      <c r="N8" s="23">
        <f t="shared" si="3"/>
        <v>8958371633.8792629</v>
      </c>
      <c r="O8" s="23">
        <f t="shared" si="4"/>
        <v>9154747349.2168579</v>
      </c>
      <c r="P8" s="23"/>
      <c r="Q8" s="23"/>
    </row>
    <row r="34" spans="1:17">
      <c r="D34" s="63" t="s">
        <v>96</v>
      </c>
      <c r="E34" s="63"/>
      <c r="F34" s="63"/>
      <c r="G34" s="63"/>
    </row>
    <row r="35" spans="1:17" ht="51">
      <c r="A35" s="2" t="s">
        <v>5</v>
      </c>
      <c r="B35" s="2" t="s">
        <v>4</v>
      </c>
      <c r="C35" s="2" t="s">
        <v>18</v>
      </c>
      <c r="D35" s="13" t="s">
        <v>105</v>
      </c>
      <c r="E35" s="13" t="s">
        <v>106</v>
      </c>
      <c r="F35" s="13" t="s">
        <v>107</v>
      </c>
      <c r="G35" s="13" t="s">
        <v>108</v>
      </c>
      <c r="I35" s="2" t="s">
        <v>5</v>
      </c>
      <c r="J35" s="2" t="s">
        <v>83</v>
      </c>
      <c r="K35" s="2" t="s">
        <v>4</v>
      </c>
      <c r="L35" s="23" t="s">
        <v>84</v>
      </c>
      <c r="M35" s="23" t="s">
        <v>18</v>
      </c>
      <c r="N35" s="13" t="s">
        <v>105</v>
      </c>
      <c r="O35" s="13" t="s">
        <v>106</v>
      </c>
      <c r="P35" s="13" t="s">
        <v>107</v>
      </c>
      <c r="Q35" s="13" t="s">
        <v>108</v>
      </c>
    </row>
    <row r="36" spans="1:17">
      <c r="A36" s="2">
        <v>32</v>
      </c>
      <c r="B36" s="2">
        <v>1024</v>
      </c>
      <c r="C36" s="3">
        <v>3.6700000000000003E-4</v>
      </c>
      <c r="D36" s="3">
        <v>1.8699999999999999E-4</v>
      </c>
      <c r="E36" s="2">
        <v>1.8899999999999999E-4</v>
      </c>
      <c r="F36" s="2">
        <v>1.84E-4</v>
      </c>
      <c r="G36" s="2">
        <v>1.8100000000000001E-4</v>
      </c>
      <c r="I36" s="2">
        <v>32</v>
      </c>
      <c r="J36" s="2">
        <f>5*I36*LOG(I36,2)</f>
        <v>800</v>
      </c>
      <c r="K36" s="2">
        <v>1024</v>
      </c>
      <c r="L36" s="26">
        <f>J36*K36</f>
        <v>819200</v>
      </c>
      <c r="M36" s="23">
        <f>2*L36/C36</f>
        <v>4464305177.1117163</v>
      </c>
      <c r="N36" s="23">
        <f>2*L36/D36</f>
        <v>8761497326.2032089</v>
      </c>
      <c r="O36" s="23">
        <f>2*L36/E36</f>
        <v>8668783068.7830696</v>
      </c>
      <c r="P36" s="23">
        <f>2*L36/F36</f>
        <v>8904347826.086956</v>
      </c>
      <c r="Q36" s="23">
        <f>2*L36/G36</f>
        <v>9051933701.6574574</v>
      </c>
    </row>
    <row r="37" spans="1:17">
      <c r="A37" s="2">
        <v>64</v>
      </c>
      <c r="B37" s="2">
        <v>4096</v>
      </c>
      <c r="C37" s="3">
        <v>2.2279999999999999E-3</v>
      </c>
      <c r="D37" s="3">
        <v>3.2799999999999999E-3</v>
      </c>
      <c r="E37" s="2">
        <v>2.0410000000000003E-3</v>
      </c>
      <c r="F37" s="2">
        <v>1.815E-3</v>
      </c>
      <c r="G37" s="2">
        <v>1.8259999999999999E-3</v>
      </c>
      <c r="I37" s="2">
        <v>64</v>
      </c>
      <c r="J37" s="2">
        <f t="shared" ref="J37:J41" si="7">5*I37*LOG(I37,2)</f>
        <v>1920</v>
      </c>
      <c r="K37" s="2">
        <v>4096</v>
      </c>
      <c r="L37" s="26">
        <f t="shared" ref="L37:L41" si="8">J37*K37</f>
        <v>7864320</v>
      </c>
      <c r="M37" s="23">
        <f t="shared" ref="M37:M41" si="9">2*L37/C37</f>
        <v>7059533213.6445246</v>
      </c>
      <c r="N37" s="23">
        <f t="shared" ref="N37:N41" si="10">2*L37/D37</f>
        <v>4795317073.1707315</v>
      </c>
      <c r="O37" s="23">
        <f t="shared" ref="O37:O41" si="11">2*L37/E37</f>
        <v>7706340029.3973532</v>
      </c>
      <c r="P37" s="23">
        <f t="shared" ref="P37:P41" si="12">2*L37/F37</f>
        <v>8665917355.3719006</v>
      </c>
      <c r="Q37" s="23">
        <f t="shared" ref="Q37:Q41" si="13">2*L37/G37</f>
        <v>8613713033.9539986</v>
      </c>
    </row>
    <row r="38" spans="1:17">
      <c r="A38" s="2">
        <v>128</v>
      </c>
      <c r="B38" s="2">
        <v>16384</v>
      </c>
      <c r="C38" s="3">
        <v>1.6106000000000002E-2</v>
      </c>
      <c r="D38" s="3">
        <v>4.0344000000000005E-2</v>
      </c>
      <c r="E38" s="2">
        <v>1.9162999999999999E-2</v>
      </c>
      <c r="F38" s="2">
        <v>1.8668999999999998E-2</v>
      </c>
      <c r="G38" s="2">
        <v>1.8071E-2</v>
      </c>
      <c r="I38" s="2">
        <v>128</v>
      </c>
      <c r="J38" s="2">
        <f t="shared" si="7"/>
        <v>4480</v>
      </c>
      <c r="K38" s="2">
        <v>16384</v>
      </c>
      <c r="L38" s="26">
        <f t="shared" si="8"/>
        <v>73400320</v>
      </c>
      <c r="M38" s="23">
        <f t="shared" si="9"/>
        <v>9114655407.9225121</v>
      </c>
      <c r="N38" s="23">
        <f t="shared" si="10"/>
        <v>3638722982.3517742</v>
      </c>
      <c r="O38" s="23">
        <f t="shared" si="11"/>
        <v>7660629337.7863598</v>
      </c>
      <c r="P38" s="23">
        <f t="shared" si="12"/>
        <v>7863337082.8646431</v>
      </c>
      <c r="Q38" s="23">
        <f t="shared" si="13"/>
        <v>8123548226.4401522</v>
      </c>
    </row>
    <row r="39" spans="1:17">
      <c r="A39" s="2">
        <v>256</v>
      </c>
      <c r="B39" s="2">
        <v>65536</v>
      </c>
      <c r="C39" s="3">
        <v>0.18338199999999999</v>
      </c>
      <c r="D39" s="3">
        <v>0.16691800000000001</v>
      </c>
      <c r="E39" s="2">
        <v>0.15792499999999998</v>
      </c>
      <c r="F39" s="2">
        <v>0.15718399999999999</v>
      </c>
      <c r="G39" s="2">
        <v>0.15567999999999999</v>
      </c>
      <c r="I39" s="2">
        <v>256</v>
      </c>
      <c r="J39" s="2">
        <f t="shared" si="7"/>
        <v>10240</v>
      </c>
      <c r="K39" s="2">
        <v>65536</v>
      </c>
      <c r="L39" s="26">
        <f t="shared" si="8"/>
        <v>671088640</v>
      </c>
      <c r="M39" s="23">
        <f t="shared" si="9"/>
        <v>7319024113.5989361</v>
      </c>
      <c r="N39" s="23">
        <f t="shared" si="10"/>
        <v>8040937945.5780678</v>
      </c>
      <c r="O39" s="23">
        <f t="shared" si="11"/>
        <v>8498827164.793416</v>
      </c>
      <c r="P39" s="23">
        <f t="shared" si="12"/>
        <v>8538892508.1433229</v>
      </c>
      <c r="Q39" s="23">
        <f t="shared" si="13"/>
        <v>8621385405.960947</v>
      </c>
    </row>
    <row r="40" spans="1:17">
      <c r="A40" s="2">
        <v>512</v>
      </c>
      <c r="B40" s="2">
        <v>262144</v>
      </c>
      <c r="C40" s="3">
        <v>1.4810430000000001</v>
      </c>
      <c r="D40" s="3">
        <v>1.3428900000000001</v>
      </c>
      <c r="E40" s="2">
        <v>1.2635529999999999</v>
      </c>
      <c r="F40" s="2">
        <v>1.2669830000000002</v>
      </c>
      <c r="G40" s="2"/>
      <c r="I40" s="2">
        <v>512</v>
      </c>
      <c r="J40" s="2">
        <f t="shared" si="7"/>
        <v>23040</v>
      </c>
      <c r="K40" s="2">
        <v>262144</v>
      </c>
      <c r="L40" s="26">
        <f t="shared" si="8"/>
        <v>6039797760</v>
      </c>
      <c r="M40" s="23">
        <f t="shared" si="9"/>
        <v>8156140989.829464</v>
      </c>
      <c r="N40" s="23">
        <f t="shared" si="10"/>
        <v>8995223376.4492989</v>
      </c>
      <c r="O40" s="23">
        <f t="shared" si="11"/>
        <v>9560022824.5273457</v>
      </c>
      <c r="P40" s="23">
        <f t="shared" si="12"/>
        <v>9534141752.4939156</v>
      </c>
      <c r="Q40" s="23" t="e">
        <f t="shared" si="13"/>
        <v>#DIV/0!</v>
      </c>
    </row>
    <row r="41" spans="1:17">
      <c r="A41" s="2">
        <v>1024</v>
      </c>
      <c r="B41" s="2">
        <v>524288</v>
      </c>
      <c r="C41" s="3">
        <v>5.8505070000000003</v>
      </c>
      <c r="D41" s="3">
        <v>5.9927099999999998</v>
      </c>
      <c r="E41" s="2">
        <v>5.7773450000000004</v>
      </c>
      <c r="F41" s="2"/>
      <c r="G41" s="2"/>
      <c r="I41" s="2">
        <v>1024</v>
      </c>
      <c r="J41" s="2">
        <f t="shared" si="7"/>
        <v>51200</v>
      </c>
      <c r="K41" s="2">
        <v>524288</v>
      </c>
      <c r="L41" s="26">
        <f t="shared" si="8"/>
        <v>26843545600</v>
      </c>
      <c r="M41" s="23">
        <f t="shared" si="9"/>
        <v>9176485251.6200733</v>
      </c>
      <c r="N41" s="23">
        <f t="shared" si="10"/>
        <v>8958733394.4075394</v>
      </c>
      <c r="O41" s="23">
        <f t="shared" si="11"/>
        <v>9292692612.263937</v>
      </c>
      <c r="P41" s="23" t="e">
        <f t="shared" si="12"/>
        <v>#DIV/0!</v>
      </c>
      <c r="Q41" s="23" t="e">
        <f t="shared" si="13"/>
        <v>#DIV/0!</v>
      </c>
    </row>
  </sheetData>
  <mergeCells count="3">
    <mergeCell ref="C1:G1"/>
    <mergeCell ref="M1:Q1"/>
    <mergeCell ref="D34:G34"/>
  </mergeCells>
  <phoneticPr fontId="18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6CA-09FE-6848-A828-79FF6A52A489}">
  <dimension ref="A1"/>
  <sheetViews>
    <sheetView topLeftCell="A39" workbookViewId="0"/>
  </sheetViews>
  <sheetFormatPr baseColWidth="10" defaultRowHeight="20"/>
  <sheetData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AC2D-A4B3-4040-B7F6-5804B1DF4258}">
  <dimension ref="A1:J45"/>
  <sheetViews>
    <sheetView workbookViewId="0">
      <selection activeCell="O24" sqref="O24"/>
    </sheetView>
  </sheetViews>
  <sheetFormatPr baseColWidth="10" defaultColWidth="13.7109375" defaultRowHeight="16"/>
  <cols>
    <col min="1" max="16384" width="13.7109375" style="1"/>
  </cols>
  <sheetData>
    <row r="1" spans="1:10">
      <c r="C1" s="1" t="s">
        <v>126</v>
      </c>
    </row>
    <row r="2" spans="1:10">
      <c r="A2" s="2" t="s">
        <v>42</v>
      </c>
    </row>
    <row r="3" spans="1:10">
      <c r="A3" s="2"/>
      <c r="B3" s="2" t="s">
        <v>24</v>
      </c>
      <c r="C3" s="31" t="s">
        <v>129</v>
      </c>
      <c r="D3" s="31" t="s">
        <v>132</v>
      </c>
      <c r="E3" s="31" t="s">
        <v>130</v>
      </c>
      <c r="F3" s="2" t="s">
        <v>131</v>
      </c>
      <c r="G3" s="2" t="s">
        <v>20</v>
      </c>
      <c r="H3" s="2" t="s">
        <v>133</v>
      </c>
    </row>
    <row r="4" spans="1:10">
      <c r="A4" s="2"/>
      <c r="B4" s="2">
        <v>32</v>
      </c>
      <c r="C4" s="58">
        <v>5.2E-7</v>
      </c>
      <c r="D4" s="58">
        <v>1.9999999999999999E-7</v>
      </c>
      <c r="E4" s="58">
        <v>2.9999999999999999E-7</v>
      </c>
      <c r="F4" s="58">
        <f>C4-D4</f>
        <v>3.2000000000000001E-7</v>
      </c>
      <c r="G4" s="58">
        <f>D4+E4</f>
        <v>4.9999999999999998E-7</v>
      </c>
      <c r="H4" s="58">
        <f>C4+E4</f>
        <v>8.1999999999999998E-7</v>
      </c>
    </row>
    <row r="5" spans="1:10">
      <c r="A5" s="2"/>
      <c r="B5" s="2">
        <v>64</v>
      </c>
      <c r="C5" s="58">
        <v>7.1099999999999995E-7</v>
      </c>
      <c r="D5" s="58">
        <v>3.3999999999999997E-7</v>
      </c>
      <c r="E5" s="58">
        <v>4.4900000000000001E-7</v>
      </c>
      <c r="F5" s="58">
        <f t="shared" ref="F5:F19" si="0">C5-D5</f>
        <v>3.7099999999999997E-7</v>
      </c>
      <c r="G5" s="58">
        <f t="shared" ref="G5:G19" si="1">D5+E5</f>
        <v>7.8899999999999998E-7</v>
      </c>
      <c r="H5" s="58">
        <f t="shared" ref="H5:H19" si="2">C5+E5</f>
        <v>1.1599999999999999E-6</v>
      </c>
    </row>
    <row r="6" spans="1:10">
      <c r="A6" s="2"/>
      <c r="B6" s="2">
        <v>128</v>
      </c>
      <c r="C6" s="58">
        <v>1.68E-6</v>
      </c>
      <c r="D6" s="58">
        <v>5.8999999999999996E-7</v>
      </c>
      <c r="E6" s="58">
        <v>1.1999999999999999E-6</v>
      </c>
      <c r="F6" s="58">
        <f t="shared" si="0"/>
        <v>1.0900000000000002E-6</v>
      </c>
      <c r="G6" s="58">
        <f t="shared" si="1"/>
        <v>1.7899999999999998E-6</v>
      </c>
      <c r="H6" s="58">
        <f t="shared" si="2"/>
        <v>2.88E-6</v>
      </c>
    </row>
    <row r="7" spans="1:10">
      <c r="A7" s="2"/>
      <c r="B7" s="2">
        <v>256</v>
      </c>
      <c r="C7" s="58">
        <v>2.2699999999999999E-6</v>
      </c>
      <c r="D7" s="58">
        <v>1.0389999999999999E-6</v>
      </c>
      <c r="E7" s="58">
        <v>2.0889999999999998E-6</v>
      </c>
      <c r="F7" s="58">
        <f t="shared" si="0"/>
        <v>1.2309999999999999E-6</v>
      </c>
      <c r="G7" s="58">
        <f t="shared" si="1"/>
        <v>3.1279999999999995E-6</v>
      </c>
      <c r="H7" s="58">
        <f t="shared" si="2"/>
        <v>4.3590000000000001E-6</v>
      </c>
    </row>
    <row r="8" spans="1:10">
      <c r="A8" s="2"/>
      <c r="B8" s="2">
        <v>512</v>
      </c>
      <c r="C8" s="58">
        <v>4.4309999999999996E-6</v>
      </c>
      <c r="D8" s="58">
        <v>2.2010000000000002E-6</v>
      </c>
      <c r="E8" s="58">
        <v>4.3599999999999998E-6</v>
      </c>
      <c r="F8" s="58">
        <f t="shared" si="0"/>
        <v>2.2299999999999994E-6</v>
      </c>
      <c r="G8" s="58">
        <f t="shared" si="1"/>
        <v>6.5610000000000004E-6</v>
      </c>
      <c r="H8" s="58">
        <f t="shared" si="2"/>
        <v>8.7909999999999993E-6</v>
      </c>
    </row>
    <row r="9" spans="1:10">
      <c r="A9" s="2"/>
      <c r="B9" s="2">
        <v>1024</v>
      </c>
      <c r="C9" s="58">
        <v>6.1600000000000003E-6</v>
      </c>
      <c r="D9" s="58">
        <v>4.4399999999999998E-6</v>
      </c>
      <c r="E9" s="58">
        <v>5.7810000000000002E-6</v>
      </c>
      <c r="F9" s="58">
        <f t="shared" si="0"/>
        <v>1.7200000000000005E-6</v>
      </c>
      <c r="G9" s="58">
        <f t="shared" si="1"/>
        <v>1.0220999999999999E-5</v>
      </c>
      <c r="H9" s="58">
        <f t="shared" si="2"/>
        <v>1.1941E-5</v>
      </c>
    </row>
    <row r="10" spans="1:10">
      <c r="A10" s="2"/>
      <c r="B10" s="2">
        <v>2048</v>
      </c>
      <c r="C10" s="58">
        <v>4.621E-5</v>
      </c>
      <c r="D10" s="58">
        <v>1.1749000000000001E-5</v>
      </c>
      <c r="E10" s="58">
        <v>1.363E-5</v>
      </c>
      <c r="F10" s="58">
        <f t="shared" si="0"/>
        <v>3.4461000000000001E-5</v>
      </c>
      <c r="G10" s="58">
        <f t="shared" si="1"/>
        <v>2.5379000000000002E-5</v>
      </c>
      <c r="H10" s="58">
        <f t="shared" si="2"/>
        <v>5.9839999999999996E-5</v>
      </c>
      <c r="J10" s="55"/>
    </row>
    <row r="11" spans="1:10">
      <c r="A11" s="2"/>
      <c r="B11" s="2">
        <v>4096</v>
      </c>
      <c r="C11" s="58">
        <v>8.7130000000000001E-5</v>
      </c>
      <c r="D11" s="58">
        <v>2.8328999999999999E-5</v>
      </c>
      <c r="E11" s="58">
        <v>2.8719999999999999E-5</v>
      </c>
      <c r="F11" s="58">
        <f t="shared" si="0"/>
        <v>5.8801000000000002E-5</v>
      </c>
      <c r="G11" s="58">
        <f t="shared" si="1"/>
        <v>5.7049000000000002E-5</v>
      </c>
      <c r="H11" s="58">
        <f t="shared" si="2"/>
        <v>1.1585E-4</v>
      </c>
    </row>
    <row r="12" spans="1:10">
      <c r="A12" s="2"/>
      <c r="B12" s="2">
        <v>8192</v>
      </c>
      <c r="C12" s="58">
        <v>2.0879000000000001E-4</v>
      </c>
      <c r="D12" s="58">
        <v>9.4110000000000005E-5</v>
      </c>
      <c r="E12" s="58">
        <v>9.2079999999999999E-5</v>
      </c>
      <c r="F12" s="58">
        <f t="shared" si="0"/>
        <v>1.1468000000000001E-4</v>
      </c>
      <c r="G12" s="58">
        <f t="shared" si="1"/>
        <v>1.8619E-4</v>
      </c>
      <c r="H12" s="58">
        <f t="shared" si="2"/>
        <v>3.0087000000000001E-4</v>
      </c>
    </row>
    <row r="13" spans="1:10">
      <c r="A13" s="2"/>
      <c r="B13" s="2">
        <v>16384</v>
      </c>
      <c r="C13" s="58">
        <v>4.2006999999999998E-4</v>
      </c>
      <c r="D13" s="58">
        <v>1.84098E-4</v>
      </c>
      <c r="E13" s="58">
        <v>1.81459E-4</v>
      </c>
      <c r="F13" s="58">
        <f t="shared" si="0"/>
        <v>2.3597199999999998E-4</v>
      </c>
      <c r="G13" s="58">
        <f t="shared" si="1"/>
        <v>3.6555699999999997E-4</v>
      </c>
      <c r="H13" s="58">
        <f t="shared" si="2"/>
        <v>6.0152899999999995E-4</v>
      </c>
    </row>
    <row r="14" spans="1:10">
      <c r="A14" s="2"/>
      <c r="B14" s="2">
        <v>32768</v>
      </c>
      <c r="C14" s="58">
        <v>9.1540999999999997E-4</v>
      </c>
      <c r="D14" s="58">
        <v>4.4047900000000002E-4</v>
      </c>
      <c r="E14" s="58">
        <v>4.38591E-4</v>
      </c>
      <c r="F14" s="58">
        <f t="shared" si="0"/>
        <v>4.7493099999999994E-4</v>
      </c>
      <c r="G14" s="58">
        <f t="shared" si="1"/>
        <v>8.7907000000000002E-4</v>
      </c>
      <c r="H14" s="58">
        <f t="shared" si="2"/>
        <v>1.3540010000000001E-3</v>
      </c>
    </row>
    <row r="15" spans="1:10">
      <c r="A15" s="2"/>
      <c r="B15" s="2">
        <v>65536</v>
      </c>
      <c r="C15" s="58">
        <v>1.911079E-3</v>
      </c>
      <c r="D15" s="58">
        <v>9.6263000000000002E-4</v>
      </c>
      <c r="E15" s="58">
        <v>9.5383999999999996E-4</v>
      </c>
      <c r="F15" s="58">
        <f t="shared" si="0"/>
        <v>9.4844899999999997E-4</v>
      </c>
      <c r="G15" s="58">
        <f t="shared" si="1"/>
        <v>1.91647E-3</v>
      </c>
      <c r="H15" s="58">
        <f t="shared" si="2"/>
        <v>2.8649190000000001E-3</v>
      </c>
    </row>
    <row r="16" spans="1:10">
      <c r="A16" s="2"/>
      <c r="B16" s="2">
        <v>131072</v>
      </c>
      <c r="C16" s="58">
        <v>3.8422899999999999E-3</v>
      </c>
      <c r="D16" s="58">
        <v>1.93556E-3</v>
      </c>
      <c r="E16" s="58">
        <v>1.92121E-3</v>
      </c>
      <c r="F16" s="58">
        <f t="shared" si="0"/>
        <v>1.9067299999999999E-3</v>
      </c>
      <c r="G16" s="58">
        <f t="shared" si="1"/>
        <v>3.8567699999999998E-3</v>
      </c>
      <c r="H16" s="58">
        <f t="shared" si="2"/>
        <v>5.7634999999999995E-3</v>
      </c>
    </row>
    <row r="17" spans="1:8">
      <c r="A17" s="2"/>
      <c r="B17" s="2">
        <v>262144</v>
      </c>
      <c r="C17" s="58">
        <v>8.6319299999999995E-3</v>
      </c>
      <c r="D17" s="58">
        <v>4.7959279999999996E-3</v>
      </c>
      <c r="E17" s="58">
        <v>4.8231000000000003E-3</v>
      </c>
      <c r="F17" s="58">
        <f t="shared" si="0"/>
        <v>3.8360019999999998E-3</v>
      </c>
      <c r="G17" s="58">
        <f t="shared" si="1"/>
        <v>9.619028E-3</v>
      </c>
      <c r="H17" s="58">
        <f t="shared" si="2"/>
        <v>1.345503E-2</v>
      </c>
    </row>
    <row r="18" spans="1:8">
      <c r="A18" s="2"/>
      <c r="B18" s="2">
        <v>524288</v>
      </c>
      <c r="C18" s="58">
        <v>1.878763E-2</v>
      </c>
      <c r="D18" s="58">
        <v>1.0157569E-2</v>
      </c>
      <c r="E18" s="58">
        <v>1.0194140000000001E-2</v>
      </c>
      <c r="F18" s="58">
        <f t="shared" si="0"/>
        <v>8.6300609999999996E-3</v>
      </c>
      <c r="G18" s="58">
        <f t="shared" si="1"/>
        <v>2.0351709000000003E-2</v>
      </c>
      <c r="H18" s="58">
        <f t="shared" si="2"/>
        <v>2.898177E-2</v>
      </c>
    </row>
    <row r="19" spans="1:8">
      <c r="A19" s="2"/>
      <c r="B19" s="2">
        <v>1048576</v>
      </c>
      <c r="C19" s="58">
        <v>3.8650099E-2</v>
      </c>
      <c r="D19" s="58">
        <v>2.0556372E-2</v>
      </c>
      <c r="E19" s="58">
        <v>2.0473041000000001E-2</v>
      </c>
      <c r="F19" s="58">
        <f t="shared" si="0"/>
        <v>1.8093727E-2</v>
      </c>
      <c r="G19" s="58">
        <f t="shared" si="1"/>
        <v>4.1029413000000001E-2</v>
      </c>
      <c r="H19" s="58">
        <f t="shared" si="2"/>
        <v>5.9123140000000005E-2</v>
      </c>
    </row>
    <row r="20" spans="1:8">
      <c r="C20" s="56"/>
      <c r="D20" s="56"/>
      <c r="E20" s="56"/>
    </row>
    <row r="21" spans="1:8">
      <c r="C21" s="56"/>
      <c r="D21" s="56"/>
      <c r="E21" s="56"/>
    </row>
    <row r="22" spans="1:8">
      <c r="A22" s="55"/>
      <c r="C22" s="56"/>
      <c r="D22" s="56"/>
      <c r="E22" s="56"/>
      <c r="G22" s="55"/>
    </row>
    <row r="23" spans="1:8">
      <c r="C23" s="56"/>
      <c r="D23" s="56"/>
      <c r="E23" s="56"/>
    </row>
    <row r="24" spans="1:8">
      <c r="A24" s="2" t="s">
        <v>42</v>
      </c>
    </row>
    <row r="25" spans="1:8">
      <c r="A25" s="2"/>
      <c r="B25" s="2" t="s">
        <v>24</v>
      </c>
      <c r="C25" s="1" t="s">
        <v>131</v>
      </c>
      <c r="D25" s="1" t="s">
        <v>20</v>
      </c>
      <c r="E25" s="2"/>
    </row>
    <row r="28" spans="1:8" ht="34">
      <c r="A28" s="59"/>
      <c r="B28" s="60"/>
      <c r="C28" s="13" t="s">
        <v>87</v>
      </c>
      <c r="D28" s="13" t="s">
        <v>136</v>
      </c>
    </row>
    <row r="29" spans="1:8" ht="17" customHeight="1">
      <c r="A29" s="2" t="s">
        <v>24</v>
      </c>
      <c r="B29" s="2" t="s">
        <v>62</v>
      </c>
      <c r="C29" s="68" t="s">
        <v>135</v>
      </c>
      <c r="D29" s="68" t="s">
        <v>134</v>
      </c>
    </row>
    <row r="30" spans="1:8">
      <c r="A30" s="2">
        <v>32</v>
      </c>
      <c r="B30" s="2">
        <f>5*A30*LOG(A30,2)</f>
        <v>800</v>
      </c>
      <c r="C30" s="28">
        <f>2*B30/H4</f>
        <v>1951219512.195122</v>
      </c>
      <c r="D30" s="28">
        <f>2*B30/G4</f>
        <v>3200000000</v>
      </c>
    </row>
    <row r="31" spans="1:8">
      <c r="A31" s="2">
        <v>64</v>
      </c>
      <c r="B31" s="2">
        <f t="shared" ref="B31:B45" si="3">5*A31*LOG(A31,2)</f>
        <v>1920</v>
      </c>
      <c r="C31" s="28">
        <f>2*B31/H5</f>
        <v>3310344827.5862074</v>
      </c>
      <c r="D31" s="28">
        <f>2*B31/G5</f>
        <v>4866920152.0912552</v>
      </c>
    </row>
    <row r="32" spans="1:8">
      <c r="A32" s="2">
        <v>128</v>
      </c>
      <c r="B32" s="2">
        <f t="shared" si="3"/>
        <v>4480</v>
      </c>
      <c r="C32" s="28">
        <f>2*B32/H6</f>
        <v>3111111111.1111112</v>
      </c>
      <c r="D32" s="28">
        <f>2*B32/G6</f>
        <v>5005586592.178772</v>
      </c>
    </row>
    <row r="33" spans="1:4">
      <c r="A33" s="2">
        <v>256</v>
      </c>
      <c r="B33" s="2">
        <f t="shared" si="3"/>
        <v>10240</v>
      </c>
      <c r="C33" s="28">
        <f>2*B33/H7</f>
        <v>4698325303.9687996</v>
      </c>
      <c r="D33" s="28">
        <f>2*B33/G7</f>
        <v>6547314578.0051165</v>
      </c>
    </row>
    <row r="34" spans="1:4">
      <c r="A34" s="2">
        <v>512</v>
      </c>
      <c r="B34" s="2">
        <f t="shared" si="3"/>
        <v>23040</v>
      </c>
      <c r="C34" s="28">
        <f>2*B34/H8</f>
        <v>5241724490.9566603</v>
      </c>
      <c r="D34" s="28">
        <f>2*B34/G8</f>
        <v>7023319615.9122086</v>
      </c>
    </row>
    <row r="35" spans="1:4">
      <c r="A35" s="2">
        <v>1024</v>
      </c>
      <c r="B35" s="2">
        <f t="shared" si="3"/>
        <v>51200</v>
      </c>
      <c r="C35" s="28">
        <f>2*B35/H9</f>
        <v>8575496189.5988617</v>
      </c>
      <c r="D35" s="28">
        <f>2*B35/G9</f>
        <v>10018589179.140985</v>
      </c>
    </row>
    <row r="36" spans="1:4">
      <c r="A36" s="2">
        <v>2048</v>
      </c>
      <c r="B36" s="2">
        <f t="shared" si="3"/>
        <v>112640</v>
      </c>
      <c r="C36" s="28">
        <f>2*B36/H10</f>
        <v>3764705882.3529415</v>
      </c>
      <c r="D36" s="28">
        <f>2*B36/G10</f>
        <v>8876630284.8812008</v>
      </c>
    </row>
    <row r="37" spans="1:4">
      <c r="A37" s="2">
        <v>4096</v>
      </c>
      <c r="B37" s="2">
        <f t="shared" si="3"/>
        <v>245760</v>
      </c>
      <c r="C37" s="28">
        <f>2*B37/H11</f>
        <v>4242727665.0841608</v>
      </c>
      <c r="D37" s="28">
        <f>2*B37/G11</f>
        <v>8615751371.6278992</v>
      </c>
    </row>
    <row r="38" spans="1:4">
      <c r="A38" s="2">
        <v>8192</v>
      </c>
      <c r="B38" s="2">
        <f t="shared" si="3"/>
        <v>532480</v>
      </c>
      <c r="C38" s="28">
        <f>2*B38/H12</f>
        <v>3539601821.3846512</v>
      </c>
      <c r="D38" s="28">
        <f>2*B38/G12</f>
        <v>5719748643.8584242</v>
      </c>
    </row>
    <row r="39" spans="1:4">
      <c r="A39" s="2">
        <v>16384</v>
      </c>
      <c r="B39" s="2">
        <f t="shared" si="3"/>
        <v>1146880</v>
      </c>
      <c r="C39" s="28">
        <f>2*B39/H13</f>
        <v>3813215987.9241071</v>
      </c>
      <c r="D39" s="28">
        <f>2*B39/G13</f>
        <v>6274698610.6133928</v>
      </c>
    </row>
    <row r="40" spans="1:4">
      <c r="A40" s="2">
        <v>32768</v>
      </c>
      <c r="B40" s="2">
        <f t="shared" si="3"/>
        <v>2457600</v>
      </c>
      <c r="C40" s="28">
        <f>2*B40/H14</f>
        <v>3630130258.39715</v>
      </c>
      <c r="D40" s="28">
        <f>2*B40/G14</f>
        <v>5591363600.1683598</v>
      </c>
    </row>
    <row r="41" spans="1:4">
      <c r="A41" s="2">
        <v>65536</v>
      </c>
      <c r="B41" s="2">
        <f t="shared" si="3"/>
        <v>5242880</v>
      </c>
      <c r="C41" s="28">
        <f>2*B41/H15</f>
        <v>3660054612.3642588</v>
      </c>
      <c r="D41" s="28">
        <f>2*B41/G15</f>
        <v>5471392716.8178997</v>
      </c>
    </row>
    <row r="42" spans="1:4">
      <c r="A42" s="2">
        <v>131072</v>
      </c>
      <c r="B42" s="2">
        <f t="shared" si="3"/>
        <v>11141120</v>
      </c>
      <c r="C42" s="28">
        <f>2*B42/H16</f>
        <v>3866095254.6195893</v>
      </c>
      <c r="D42" s="28">
        <f>2*B42/G16</f>
        <v>5777435522.4708757</v>
      </c>
    </row>
    <row r="43" spans="1:4">
      <c r="A43" s="2">
        <v>262144</v>
      </c>
      <c r="B43" s="2">
        <f t="shared" si="3"/>
        <v>23592960</v>
      </c>
      <c r="C43" s="28">
        <f>2*B43/H17</f>
        <v>3506935324.5589194</v>
      </c>
      <c r="D43" s="28">
        <f>2*B43/G17</f>
        <v>4905476935.9232559</v>
      </c>
    </row>
    <row r="44" spans="1:4">
      <c r="A44" s="2">
        <v>524288</v>
      </c>
      <c r="B44" s="2">
        <f t="shared" si="3"/>
        <v>49807360</v>
      </c>
      <c r="C44" s="28">
        <f>2*B44/H18</f>
        <v>3437151009.0653539</v>
      </c>
      <c r="D44" s="28">
        <f>2*B44/G18</f>
        <v>4894661180.5426264</v>
      </c>
    </row>
    <row r="45" spans="1:4">
      <c r="A45" s="2">
        <v>1048576</v>
      </c>
      <c r="B45" s="2">
        <f t="shared" si="3"/>
        <v>104857600</v>
      </c>
      <c r="C45" s="28">
        <f>2*B45/H19</f>
        <v>3547091714.0057173</v>
      </c>
      <c r="D45" s="28">
        <f>2*B45/G19</f>
        <v>5111338053.9955568</v>
      </c>
    </row>
  </sheetData>
  <mergeCells count="1">
    <mergeCell ref="A28:B28"/>
  </mergeCells>
  <phoneticPr fontId="18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DB28-5630-B148-B3C2-B2FA5E57E327}">
  <dimension ref="A2:AE136"/>
  <sheetViews>
    <sheetView topLeftCell="G92" zoomScaleNormal="100" workbookViewId="0">
      <selection activeCell="AA130" sqref="AA130"/>
    </sheetView>
  </sheetViews>
  <sheetFormatPr baseColWidth="10" defaultColWidth="8.7109375" defaultRowHeight="16"/>
  <cols>
    <col min="1" max="1" width="12.7109375" style="1" customWidth="1"/>
    <col min="2" max="2" width="9.7109375" style="1" customWidth="1"/>
    <col min="3" max="7" width="12.7109375" style="1" customWidth="1"/>
    <col min="8" max="16" width="9.7109375" style="1" customWidth="1"/>
    <col min="17" max="18" width="10.7109375" style="1" bestFit="1" customWidth="1"/>
    <col min="19" max="16384" width="8.7109375" style="1"/>
  </cols>
  <sheetData>
    <row r="2" spans="1:18">
      <c r="C2" s="64" t="s">
        <v>25</v>
      </c>
      <c r="D2" s="65"/>
      <c r="E2" s="65"/>
      <c r="F2" s="66"/>
      <c r="G2" s="64" t="s">
        <v>34</v>
      </c>
      <c r="H2" s="65"/>
      <c r="I2" s="65"/>
      <c r="J2" s="66"/>
      <c r="K2" s="64" t="s">
        <v>33</v>
      </c>
      <c r="L2" s="65"/>
      <c r="M2" s="65"/>
      <c r="N2" s="66"/>
      <c r="O2" s="64" t="s">
        <v>32</v>
      </c>
      <c r="P2" s="65"/>
      <c r="Q2" s="65"/>
      <c r="R2" s="66"/>
    </row>
    <row r="3" spans="1:18">
      <c r="B3" s="2" t="s">
        <v>24</v>
      </c>
      <c r="C3" s="10" t="s">
        <v>31</v>
      </c>
      <c r="D3" s="10" t="s">
        <v>30</v>
      </c>
      <c r="E3" s="2" t="s">
        <v>29</v>
      </c>
      <c r="F3" s="2" t="s">
        <v>28</v>
      </c>
      <c r="G3" s="27" t="s">
        <v>31</v>
      </c>
      <c r="H3" s="27" t="s">
        <v>30</v>
      </c>
      <c r="I3" s="2" t="s">
        <v>29</v>
      </c>
      <c r="J3" s="2" t="s">
        <v>28</v>
      </c>
      <c r="K3" s="10" t="s">
        <v>31</v>
      </c>
      <c r="L3" s="10" t="s">
        <v>30</v>
      </c>
      <c r="M3" s="2" t="s">
        <v>29</v>
      </c>
      <c r="N3" s="2" t="s">
        <v>28</v>
      </c>
      <c r="O3" s="10" t="s">
        <v>31</v>
      </c>
      <c r="P3" s="10" t="s">
        <v>30</v>
      </c>
      <c r="Q3" s="2" t="s">
        <v>29</v>
      </c>
      <c r="R3" s="2" t="s">
        <v>28</v>
      </c>
    </row>
    <row r="4" spans="1:18">
      <c r="A4" s="1" t="s">
        <v>21</v>
      </c>
      <c r="B4" s="2">
        <v>32</v>
      </c>
      <c r="C4" s="28">
        <v>6.7000000000000002E-5</v>
      </c>
      <c r="D4" s="28">
        <v>4.3000000000000002E-5</v>
      </c>
      <c r="E4" s="28">
        <v>1.9999999999999999E-6</v>
      </c>
      <c r="F4" s="28">
        <v>9.9999999999999995E-7</v>
      </c>
      <c r="G4" s="28">
        <v>1.784E-3</v>
      </c>
      <c r="H4" s="28">
        <v>1.7210000000000001E-3</v>
      </c>
      <c r="I4" s="28">
        <v>9.9999999999999995E-7</v>
      </c>
      <c r="J4" s="28">
        <v>0</v>
      </c>
      <c r="K4" s="28">
        <v>7.9480000000000002E-3</v>
      </c>
      <c r="L4" s="28">
        <v>7.8639999999999995E-3</v>
      </c>
      <c r="M4" s="28">
        <v>9.9999999999999995E-7</v>
      </c>
      <c r="N4" s="28">
        <v>9.9999999999999995E-7</v>
      </c>
      <c r="O4" s="28">
        <v>0.56272999999999995</v>
      </c>
      <c r="P4" s="28">
        <v>0.56278799999999995</v>
      </c>
      <c r="Q4" s="28">
        <v>9.9999999999999995E-7</v>
      </c>
      <c r="R4" s="28">
        <v>9.9999999999999995E-7</v>
      </c>
    </row>
    <row r="5" spans="1:18">
      <c r="A5" s="1" t="s">
        <v>21</v>
      </c>
      <c r="B5" s="2">
        <v>64</v>
      </c>
      <c r="C5" s="28">
        <v>6.7000000000000002E-5</v>
      </c>
      <c r="D5" s="28">
        <v>4.3000000000000002E-5</v>
      </c>
      <c r="E5" s="28">
        <v>9.9999999999999995E-7</v>
      </c>
      <c r="F5" s="28">
        <v>0</v>
      </c>
      <c r="G5" s="28">
        <v>6.045E-3</v>
      </c>
      <c r="H5" s="28">
        <v>5.9500000000000004E-3</v>
      </c>
      <c r="I5" s="28">
        <v>9.9999999999999995E-7</v>
      </c>
      <c r="J5" s="28">
        <v>9.9999999999999995E-7</v>
      </c>
      <c r="K5" s="28">
        <v>2.6787999999999999E-2</v>
      </c>
      <c r="L5" s="28">
        <v>2.6832999999999999E-2</v>
      </c>
      <c r="M5" s="28">
        <v>9.9999999999999995E-7</v>
      </c>
      <c r="N5" s="28">
        <v>9.9999999999999995E-7</v>
      </c>
      <c r="O5" s="28">
        <v>1.2122250000000001</v>
      </c>
      <c r="P5" s="28">
        <v>1.211347</v>
      </c>
      <c r="Q5" s="28">
        <v>9.9999999999999995E-7</v>
      </c>
      <c r="R5" s="28">
        <v>0</v>
      </c>
    </row>
    <row r="6" spans="1:18">
      <c r="A6" s="1" t="s">
        <v>21</v>
      </c>
      <c r="B6" s="2">
        <v>128</v>
      </c>
      <c r="C6" s="28">
        <v>8.7000000000000001E-5</v>
      </c>
      <c r="D6" s="28">
        <v>6.4999999999999994E-5</v>
      </c>
      <c r="E6" s="28">
        <v>9.9999999999999995E-7</v>
      </c>
      <c r="F6" s="28">
        <v>9.9999999999999995E-7</v>
      </c>
      <c r="G6" s="28">
        <v>1.1398E-2</v>
      </c>
      <c r="H6" s="28">
        <v>1.137E-2</v>
      </c>
      <c r="I6" s="28">
        <v>9.9999999999999995E-7</v>
      </c>
      <c r="J6" s="28">
        <v>9.9999999999999995E-7</v>
      </c>
      <c r="K6" s="28">
        <v>6.9440000000000002E-2</v>
      </c>
      <c r="L6" s="28">
        <v>6.9449999999999998E-2</v>
      </c>
      <c r="M6" s="28">
        <v>9.9999999999999995E-7</v>
      </c>
      <c r="N6" s="28">
        <v>0</v>
      </c>
      <c r="O6" s="28">
        <v>2.337342</v>
      </c>
      <c r="P6" s="28">
        <v>2.3398370000000002</v>
      </c>
      <c r="Q6" s="28">
        <v>9.9999999999999995E-7</v>
      </c>
      <c r="R6" s="28">
        <v>9.9999999999999995E-7</v>
      </c>
    </row>
    <row r="7" spans="1:18">
      <c r="A7" s="1" t="s">
        <v>21</v>
      </c>
      <c r="B7" s="2">
        <v>256</v>
      </c>
      <c r="C7" s="28">
        <v>8.7999999999999998E-5</v>
      </c>
      <c r="D7" s="28">
        <v>6.3999999999999997E-5</v>
      </c>
      <c r="E7" s="28">
        <v>9.9999999999999995E-7</v>
      </c>
      <c r="F7" s="28">
        <v>9.9999999999999995E-7</v>
      </c>
      <c r="G7" s="28">
        <v>1.8093000000000001E-2</v>
      </c>
      <c r="H7" s="28">
        <v>1.7996000000000002E-2</v>
      </c>
      <c r="I7" s="28">
        <v>9.9999999999999995E-7</v>
      </c>
      <c r="J7" s="28">
        <v>1.9999999999999999E-6</v>
      </c>
      <c r="K7" s="28">
        <v>0.154444</v>
      </c>
      <c r="L7" s="28">
        <v>0.154363</v>
      </c>
      <c r="M7" s="28">
        <v>9.9999999999999995E-7</v>
      </c>
      <c r="N7" s="28">
        <v>1.9999999999999999E-6</v>
      </c>
      <c r="O7" s="28">
        <v>3.5717759999999998</v>
      </c>
      <c r="P7" s="28">
        <v>3.573086</v>
      </c>
      <c r="Q7" s="28">
        <v>1.9999999999999999E-6</v>
      </c>
      <c r="R7" s="28">
        <v>1.9999999999999999E-6</v>
      </c>
    </row>
    <row r="8" spans="1:18">
      <c r="A8" s="1" t="s">
        <v>21</v>
      </c>
      <c r="B8" s="2">
        <v>512</v>
      </c>
      <c r="C8" s="28">
        <v>9.7E-5</v>
      </c>
      <c r="D8" s="28">
        <v>6.3E-5</v>
      </c>
      <c r="E8" s="28">
        <v>3.0000000000000001E-6</v>
      </c>
      <c r="F8" s="28">
        <v>3.0000000000000001E-6</v>
      </c>
      <c r="G8" s="28">
        <v>2.8018000000000001E-2</v>
      </c>
      <c r="H8" s="28">
        <v>2.777E-2</v>
      </c>
      <c r="I8" s="28">
        <v>3.0000000000000001E-6</v>
      </c>
      <c r="J8" s="28">
        <v>3.0000000000000001E-6</v>
      </c>
      <c r="K8" s="28">
        <v>0.28969800000000001</v>
      </c>
      <c r="L8" s="28">
        <v>0.28958699999999998</v>
      </c>
      <c r="M8" s="28">
        <v>3.0000000000000001E-6</v>
      </c>
      <c r="N8" s="28">
        <v>3.0000000000000001E-6</v>
      </c>
      <c r="O8" s="28">
        <v>5.3607940000000003</v>
      </c>
      <c r="P8" s="28">
        <v>5.3638050000000002</v>
      </c>
      <c r="Q8" s="28">
        <v>3.0000000000000001E-6</v>
      </c>
      <c r="R8" s="28">
        <v>3.0000000000000001E-6</v>
      </c>
    </row>
    <row r="9" spans="1:18">
      <c r="A9" s="1" t="s">
        <v>21</v>
      </c>
      <c r="B9" s="2">
        <v>1024</v>
      </c>
      <c r="C9" s="28">
        <v>7.1000000000000005E-5</v>
      </c>
      <c r="D9" s="28">
        <v>4.6E-5</v>
      </c>
      <c r="E9" s="28">
        <v>6.0000000000000002E-6</v>
      </c>
      <c r="F9" s="28">
        <v>5.0000000000000004E-6</v>
      </c>
      <c r="G9" s="28">
        <v>4.3482E-2</v>
      </c>
      <c r="H9" s="28">
        <v>4.3130000000000002E-2</v>
      </c>
      <c r="I9" s="28">
        <v>5.0000000000000004E-6</v>
      </c>
      <c r="J9" s="28">
        <v>3.9999999999999998E-6</v>
      </c>
      <c r="K9" s="28">
        <v>0.50470400000000004</v>
      </c>
      <c r="L9" s="28">
        <v>0.50461800000000001</v>
      </c>
      <c r="M9" s="28">
        <v>5.0000000000000004E-6</v>
      </c>
      <c r="N9" s="28">
        <v>3.9999999999999998E-6</v>
      </c>
      <c r="O9" s="28">
        <v>7.976763</v>
      </c>
      <c r="P9" s="28">
        <v>7.9869890000000003</v>
      </c>
      <c r="Q9" s="28">
        <v>6.0000000000000002E-6</v>
      </c>
      <c r="R9" s="28">
        <v>5.0000000000000004E-6</v>
      </c>
    </row>
    <row r="10" spans="1:18">
      <c r="A10" s="1" t="s">
        <v>21</v>
      </c>
      <c r="B10" s="2">
        <v>2048</v>
      </c>
      <c r="C10" s="28">
        <v>8.1000000000000004E-5</v>
      </c>
      <c r="D10" s="28">
        <v>4.1999999999999998E-5</v>
      </c>
      <c r="E10" s="28">
        <v>1.2E-5</v>
      </c>
      <c r="F10" s="28">
        <v>1.1E-5</v>
      </c>
      <c r="G10" s="28">
        <v>7.1339E-2</v>
      </c>
      <c r="H10" s="28">
        <v>7.0935999999999999E-2</v>
      </c>
      <c r="I10" s="28">
        <v>1.2E-5</v>
      </c>
      <c r="J10" s="28">
        <v>1.1E-5</v>
      </c>
      <c r="K10" s="28">
        <v>0.91121099999999999</v>
      </c>
      <c r="L10" s="28">
        <v>0.91206500000000001</v>
      </c>
      <c r="M10" s="28">
        <v>1.2E-5</v>
      </c>
      <c r="N10" s="28">
        <v>1.1E-5</v>
      </c>
      <c r="O10" s="28">
        <v>11.995319</v>
      </c>
      <c r="P10" s="28">
        <v>11.991346999999999</v>
      </c>
      <c r="Q10" s="28">
        <v>1.4E-5</v>
      </c>
      <c r="R10" s="28">
        <v>1.2E-5</v>
      </c>
    </row>
    <row r="11" spans="1:18">
      <c r="A11" s="1" t="s">
        <v>21</v>
      </c>
      <c r="B11" s="2">
        <v>4096</v>
      </c>
      <c r="C11" s="28">
        <v>1.03E-4</v>
      </c>
      <c r="D11" s="28">
        <v>4.3000000000000002E-5</v>
      </c>
      <c r="E11" s="28">
        <v>5.5000000000000002E-5</v>
      </c>
      <c r="F11" s="28">
        <v>5.5000000000000002E-5</v>
      </c>
      <c r="G11" s="28">
        <v>0.123962</v>
      </c>
      <c r="H11" s="28">
        <v>0.12343700000000001</v>
      </c>
      <c r="I11" s="28">
        <v>3.1000000000000001E-5</v>
      </c>
      <c r="J11" s="28">
        <v>3.0000000000000001E-5</v>
      </c>
      <c r="K11" s="28">
        <v>1.7844720000000001</v>
      </c>
      <c r="L11" s="28">
        <v>1.7853760000000001</v>
      </c>
      <c r="M11" s="28">
        <v>2.6999999999999999E-5</v>
      </c>
      <c r="N11" s="28">
        <v>2.6999999999999999E-5</v>
      </c>
      <c r="O11" s="28">
        <v>21.214383999999999</v>
      </c>
      <c r="P11" s="28">
        <v>21.281161999999998</v>
      </c>
      <c r="Q11" s="28">
        <v>2.9E-5</v>
      </c>
      <c r="R11" s="28">
        <v>2.6999999999999999E-5</v>
      </c>
    </row>
    <row r="12" spans="1:18">
      <c r="A12" s="1" t="s">
        <v>21</v>
      </c>
      <c r="B12" s="2">
        <v>8192</v>
      </c>
      <c r="C12" s="28">
        <v>2.5500000000000002E-4</v>
      </c>
      <c r="D12" s="28">
        <v>1.3200000000000001E-4</v>
      </c>
      <c r="E12" s="28">
        <v>1.07E-4</v>
      </c>
      <c r="F12" s="28">
        <v>1.02E-4</v>
      </c>
      <c r="G12" s="28">
        <v>0.24820500000000001</v>
      </c>
      <c r="H12" s="28">
        <v>0.247032</v>
      </c>
      <c r="I12" s="28">
        <v>7.8999999999999996E-5</v>
      </c>
      <c r="J12" s="28">
        <v>7.3999999999999996E-5</v>
      </c>
      <c r="K12" s="28">
        <v>4.022678</v>
      </c>
      <c r="L12" s="28">
        <v>4.0184860000000002</v>
      </c>
      <c r="M12" s="28">
        <v>6.7000000000000002E-5</v>
      </c>
      <c r="N12" s="28">
        <v>6.6000000000000005E-5</v>
      </c>
      <c r="O12" s="28">
        <v>35.573936000000003</v>
      </c>
      <c r="P12" s="28">
        <v>35.570723999999998</v>
      </c>
      <c r="Q12" s="28">
        <v>6.6000000000000005E-5</v>
      </c>
      <c r="R12" s="28">
        <v>6.6000000000000005E-5</v>
      </c>
    </row>
    <row r="13" spans="1:18">
      <c r="A13" s="1" t="s">
        <v>21</v>
      </c>
      <c r="B13" s="2">
        <v>16384</v>
      </c>
      <c r="C13" s="28">
        <v>3.2600000000000001E-4</v>
      </c>
      <c r="D13" s="28">
        <v>1.2400000000000001E-4</v>
      </c>
      <c r="E13" s="28">
        <v>2.8800000000000001E-4</v>
      </c>
      <c r="F13" s="28">
        <v>2.7399999999999999E-4</v>
      </c>
      <c r="G13" s="28">
        <v>0.502606</v>
      </c>
      <c r="H13" s="28">
        <v>0.49940200000000001</v>
      </c>
      <c r="I13" s="28">
        <v>1.7799999999999999E-4</v>
      </c>
      <c r="J13" s="28">
        <v>1.66E-4</v>
      </c>
      <c r="K13" s="28">
        <v>8.9162850000000002</v>
      </c>
      <c r="L13" s="28">
        <v>8.9228400000000008</v>
      </c>
      <c r="M13" s="28">
        <v>1.55E-4</v>
      </c>
      <c r="N13" s="28">
        <v>1.4999999999999999E-4</v>
      </c>
      <c r="O13" s="28">
        <v>68.06823</v>
      </c>
      <c r="P13" s="28">
        <v>68.118865999999997</v>
      </c>
      <c r="Q13" s="28">
        <v>1.56E-4</v>
      </c>
      <c r="R13" s="28">
        <v>1.4799999999999999E-4</v>
      </c>
    </row>
    <row r="14" spans="1:18">
      <c r="A14" s="1" t="s">
        <v>21</v>
      </c>
      <c r="B14" s="2">
        <v>32768</v>
      </c>
      <c r="C14" s="28">
        <v>4.64E-4</v>
      </c>
      <c r="D14" s="28">
        <v>1.01E-4</v>
      </c>
      <c r="E14" s="28">
        <v>6.4499999999999996E-4</v>
      </c>
      <c r="F14" s="28">
        <v>6.0700000000000001E-4</v>
      </c>
      <c r="G14" s="28">
        <v>1.0082990000000001</v>
      </c>
      <c r="H14" s="28">
        <v>1.0031639999999999</v>
      </c>
      <c r="I14" s="28">
        <v>4.2499999999999998E-4</v>
      </c>
      <c r="J14" s="28">
        <v>4.06E-4</v>
      </c>
      <c r="K14" s="28">
        <v>20.188621999999999</v>
      </c>
      <c r="L14" s="28">
        <v>20.238636</v>
      </c>
      <c r="M14" s="28">
        <v>3.3300000000000002E-4</v>
      </c>
      <c r="N14" s="28">
        <v>3.3300000000000002E-4</v>
      </c>
      <c r="O14" s="28">
        <v>128.11575300000001</v>
      </c>
      <c r="P14" s="28">
        <v>128.221146</v>
      </c>
      <c r="Q14" s="28">
        <v>3.3E-4</v>
      </c>
      <c r="R14" s="28">
        <v>3.2299999999999999E-4</v>
      </c>
    </row>
    <row r="15" spans="1:18">
      <c r="A15" s="1" t="s">
        <v>21</v>
      </c>
      <c r="B15" s="2">
        <v>65536</v>
      </c>
      <c r="C15" s="28">
        <v>7.9100000000000004E-4</v>
      </c>
      <c r="D15" s="28">
        <v>1.01E-4</v>
      </c>
      <c r="E15" s="28">
        <v>1.4450000000000001E-3</v>
      </c>
      <c r="F15" s="28">
        <v>1.4159999999999999E-3</v>
      </c>
      <c r="G15" s="28">
        <v>2.4189600000000002</v>
      </c>
      <c r="H15" s="28">
        <v>2.4055800000000001</v>
      </c>
      <c r="I15" s="28">
        <v>8.7000000000000001E-4</v>
      </c>
      <c r="J15" s="28">
        <v>8.4699999999999999E-4</v>
      </c>
      <c r="K15" s="28">
        <v>48.404125000000001</v>
      </c>
      <c r="L15" s="28">
        <v>48.649268999999997</v>
      </c>
      <c r="M15" s="28">
        <v>7.0600000000000003E-4</v>
      </c>
      <c r="N15" s="28">
        <v>6.8900000000000005E-4</v>
      </c>
      <c r="O15" s="28">
        <v>242.22648599999999</v>
      </c>
      <c r="P15" s="28">
        <v>242.81358299999999</v>
      </c>
      <c r="Q15" s="28">
        <v>7.0200000000000004E-4</v>
      </c>
      <c r="R15" s="28">
        <v>6.9200000000000002E-4</v>
      </c>
    </row>
    <row r="16" spans="1:18">
      <c r="A16" s="1" t="s">
        <v>21</v>
      </c>
      <c r="B16" s="2">
        <v>131072</v>
      </c>
      <c r="C16" s="28">
        <v>1.4319999999999999E-3</v>
      </c>
      <c r="D16" s="28">
        <v>1.0900000000000001E-4</v>
      </c>
      <c r="E16" s="28">
        <v>3.1870000000000002E-3</v>
      </c>
      <c r="F16" s="28">
        <v>3.1419999999999998E-3</v>
      </c>
      <c r="G16" s="28">
        <v>5.368779</v>
      </c>
      <c r="H16" s="28">
        <v>5.3777330000000001</v>
      </c>
      <c r="I16" s="28">
        <v>1.843E-3</v>
      </c>
      <c r="J16" s="28">
        <v>1.869E-3</v>
      </c>
      <c r="K16" s="28">
        <v>109.11649300000001</v>
      </c>
      <c r="L16" s="28">
        <v>109.721062</v>
      </c>
      <c r="M16" s="28">
        <v>1.4909999999999999E-3</v>
      </c>
      <c r="N16" s="28">
        <v>1.4790000000000001E-3</v>
      </c>
      <c r="O16" s="28">
        <v>461.96234099999998</v>
      </c>
      <c r="P16" s="28">
        <v>462.864105</v>
      </c>
      <c r="Q16" s="28">
        <v>1.5460000000000001E-3</v>
      </c>
      <c r="R16" s="28">
        <v>1.488E-3</v>
      </c>
    </row>
    <row r="17" spans="1:18">
      <c r="A17" s="1" t="s">
        <v>21</v>
      </c>
      <c r="B17" s="2">
        <v>262144</v>
      </c>
      <c r="C17" s="28">
        <v>2.8310000000000002E-3</v>
      </c>
      <c r="D17" s="28">
        <v>1.8100000000000001E-4</v>
      </c>
      <c r="E17" s="28">
        <v>7.8370000000000002E-3</v>
      </c>
      <c r="F17" s="28">
        <v>7.5989999999999999E-3</v>
      </c>
      <c r="G17" s="28">
        <v>12.771677</v>
      </c>
      <c r="H17" s="28">
        <v>12.788297999999999</v>
      </c>
      <c r="I17" s="28">
        <v>4.2290000000000001E-3</v>
      </c>
      <c r="J17" s="28">
        <v>4.2950000000000002E-3</v>
      </c>
      <c r="K17" s="28">
        <v>261.93881199999998</v>
      </c>
      <c r="L17" s="28">
        <v>262.314392</v>
      </c>
      <c r="M17" s="28">
        <v>3.5209999999999998E-3</v>
      </c>
      <c r="N17" s="28">
        <v>3.81E-3</v>
      </c>
      <c r="O17" s="28">
        <v>962.60186799999997</v>
      </c>
      <c r="P17" s="28">
        <v>967.75250200000005</v>
      </c>
      <c r="Q17" s="28">
        <v>3.6410000000000001E-3</v>
      </c>
      <c r="R17" s="28">
        <v>3.8110000000000002E-3</v>
      </c>
    </row>
    <row r="18" spans="1:18">
      <c r="A18" s="1" t="s">
        <v>21</v>
      </c>
      <c r="B18" s="2">
        <v>524288</v>
      </c>
      <c r="C18" s="28">
        <v>4.1330000000000004E-3</v>
      </c>
      <c r="D18" s="28">
        <v>3.8110000000000002E-3</v>
      </c>
      <c r="E18" s="28">
        <v>4.3990000000000001E-2</v>
      </c>
      <c r="F18" s="28">
        <v>4.3749999999999997E-2</v>
      </c>
      <c r="G18" s="28">
        <v>6.5341110000000002</v>
      </c>
      <c r="H18" s="28">
        <v>6.1919740000000001</v>
      </c>
      <c r="I18" s="28">
        <v>2.4473999999999999E-2</v>
      </c>
      <c r="J18" s="28">
        <v>2.5555999999999999E-2</v>
      </c>
      <c r="K18" s="28">
        <v>778.12738000000002</v>
      </c>
      <c r="L18" s="28">
        <v>772.887878</v>
      </c>
      <c r="M18" s="28">
        <v>1.1301E-2</v>
      </c>
      <c r="N18" s="28">
        <v>1.1266999999999999E-2</v>
      </c>
      <c r="O18" s="28">
        <v>2535.8947800000001</v>
      </c>
      <c r="P18" s="28">
        <v>2521.47192</v>
      </c>
      <c r="Q18" s="28">
        <v>1.1158E-2</v>
      </c>
      <c r="R18" s="28">
        <v>1.1089E-2</v>
      </c>
    </row>
    <row r="19" spans="1:18">
      <c r="A19" s="1" t="s">
        <v>21</v>
      </c>
      <c r="B19" s="2">
        <v>1048576</v>
      </c>
      <c r="C19" s="28">
        <v>3.5E-4</v>
      </c>
      <c r="D19" s="28">
        <v>3.1599999999999998E-4</v>
      </c>
      <c r="E19" s="28">
        <v>0.10471900000000001</v>
      </c>
      <c r="F19" s="28">
        <v>0.104105</v>
      </c>
      <c r="G19" s="28">
        <v>18.296113999999999</v>
      </c>
      <c r="H19" s="28">
        <v>17.046116000000001</v>
      </c>
      <c r="I19" s="28">
        <v>5.3437999999999999E-2</v>
      </c>
      <c r="J19" s="28">
        <v>5.4949999999999999E-2</v>
      </c>
      <c r="K19" s="28">
        <v>1764.3898899999999</v>
      </c>
      <c r="L19" s="28">
        <v>1760.2394999999999</v>
      </c>
      <c r="M19" s="28">
        <v>2.3528E-2</v>
      </c>
      <c r="N19" s="28">
        <v>2.3476E-2</v>
      </c>
      <c r="O19" s="28" t="s">
        <v>27</v>
      </c>
      <c r="P19" s="28" t="s">
        <v>27</v>
      </c>
      <c r="Q19" s="28"/>
      <c r="R19" s="28"/>
    </row>
    <row r="21" spans="1:18">
      <c r="A21" s="1" t="s">
        <v>19</v>
      </c>
    </row>
    <row r="22" spans="1:18">
      <c r="B22" s="1" t="s">
        <v>26</v>
      </c>
      <c r="C22" s="61" t="s">
        <v>25</v>
      </c>
      <c r="D22" s="61"/>
    </row>
    <row r="23" spans="1:18">
      <c r="B23" s="2" t="s">
        <v>24</v>
      </c>
      <c r="C23" s="9" t="s">
        <v>23</v>
      </c>
      <c r="D23" s="8" t="s">
        <v>22</v>
      </c>
    </row>
    <row r="24" spans="1:18">
      <c r="A24" s="1" t="s">
        <v>21</v>
      </c>
      <c r="B24" s="2">
        <v>32</v>
      </c>
      <c r="C24" s="3">
        <v>2.6589999999999999E-3</v>
      </c>
      <c r="D24" s="3">
        <v>1.55E-4</v>
      </c>
    </row>
    <row r="25" spans="1:18">
      <c r="B25" s="5"/>
      <c r="C25" s="4"/>
      <c r="D25" s="4"/>
    </row>
    <row r="26" spans="1:18">
      <c r="F26" s="1" t="s">
        <v>128</v>
      </c>
    </row>
    <row r="27" spans="1:18">
      <c r="A27" s="2" t="s">
        <v>42</v>
      </c>
      <c r="F27" s="1" t="s">
        <v>127</v>
      </c>
    </row>
    <row r="28" spans="1:18">
      <c r="A28" s="2"/>
      <c r="B28" s="14" t="s">
        <v>24</v>
      </c>
      <c r="C28" s="14" t="s">
        <v>41</v>
      </c>
      <c r="D28" s="14" t="s">
        <v>40</v>
      </c>
      <c r="E28" s="14" t="s">
        <v>39</v>
      </c>
      <c r="F28" s="14" t="s">
        <v>38</v>
      </c>
    </row>
    <row r="29" spans="1:18">
      <c r="A29" s="2"/>
      <c r="B29" s="2">
        <v>32</v>
      </c>
      <c r="C29" s="58">
        <v>3.2000000000000001E-7</v>
      </c>
      <c r="D29" s="58">
        <v>1.9999999999999999E-7</v>
      </c>
      <c r="E29" s="58">
        <v>2.9999999999999999E-7</v>
      </c>
      <c r="F29" s="58">
        <f t="shared" ref="F29:F44" si="0">SUM(C29:E29)</f>
        <v>8.1999999999999998E-7</v>
      </c>
    </row>
    <row r="30" spans="1:18">
      <c r="A30" s="2"/>
      <c r="B30" s="2">
        <v>64</v>
      </c>
      <c r="C30" s="58">
        <v>3.7099999999999997E-7</v>
      </c>
      <c r="D30" s="58">
        <v>3.3999999999999997E-7</v>
      </c>
      <c r="E30" s="58">
        <v>4.4900000000000001E-7</v>
      </c>
      <c r="F30" s="58">
        <f t="shared" si="0"/>
        <v>1.1599999999999999E-6</v>
      </c>
    </row>
    <row r="31" spans="1:18">
      <c r="A31" s="2"/>
      <c r="B31" s="2">
        <v>128</v>
      </c>
      <c r="C31" s="58">
        <v>1.0900000000000002E-6</v>
      </c>
      <c r="D31" s="58">
        <v>5.8999999999999996E-7</v>
      </c>
      <c r="E31" s="58">
        <v>1.1999999999999999E-6</v>
      </c>
      <c r="F31" s="58">
        <f t="shared" si="0"/>
        <v>2.88E-6</v>
      </c>
    </row>
    <row r="32" spans="1:18">
      <c r="A32" s="2"/>
      <c r="B32" s="2">
        <v>256</v>
      </c>
      <c r="C32" s="58">
        <v>1.2309999999999999E-6</v>
      </c>
      <c r="D32" s="58">
        <v>1.0389999999999999E-6</v>
      </c>
      <c r="E32" s="58">
        <v>2.0889999999999998E-6</v>
      </c>
      <c r="F32" s="58">
        <f t="shared" si="0"/>
        <v>4.3590000000000001E-6</v>
      </c>
    </row>
    <row r="33" spans="1:7">
      <c r="A33" s="2"/>
      <c r="B33" s="2">
        <v>512</v>
      </c>
      <c r="C33" s="58">
        <v>2.2299999999999994E-6</v>
      </c>
      <c r="D33" s="58">
        <v>2.2010000000000002E-6</v>
      </c>
      <c r="E33" s="58">
        <v>4.3599999999999998E-6</v>
      </c>
      <c r="F33" s="58">
        <f t="shared" si="0"/>
        <v>8.7909999999999993E-6</v>
      </c>
    </row>
    <row r="34" spans="1:7">
      <c r="A34" s="2"/>
      <c r="B34" s="2">
        <v>1024</v>
      </c>
      <c r="C34" s="58">
        <v>1.7200000000000005E-6</v>
      </c>
      <c r="D34" s="58">
        <v>4.4399999999999998E-6</v>
      </c>
      <c r="E34" s="58">
        <v>5.7810000000000002E-6</v>
      </c>
      <c r="F34" s="58">
        <f t="shared" si="0"/>
        <v>1.1941E-5</v>
      </c>
    </row>
    <row r="35" spans="1:7">
      <c r="A35" s="2"/>
      <c r="B35" s="2">
        <v>2048</v>
      </c>
      <c r="C35" s="58">
        <v>3.4461000000000001E-5</v>
      </c>
      <c r="D35" s="58">
        <v>1.1749000000000001E-5</v>
      </c>
      <c r="E35" s="58">
        <v>1.363E-5</v>
      </c>
      <c r="F35" s="58">
        <f t="shared" si="0"/>
        <v>5.9839999999999996E-5</v>
      </c>
    </row>
    <row r="36" spans="1:7">
      <c r="A36" s="2"/>
      <c r="B36" s="2">
        <v>4096</v>
      </c>
      <c r="C36" s="58">
        <v>5.8801000000000002E-5</v>
      </c>
      <c r="D36" s="58">
        <v>2.8328999999999999E-5</v>
      </c>
      <c r="E36" s="58">
        <v>2.8719999999999999E-5</v>
      </c>
      <c r="F36" s="58">
        <f t="shared" si="0"/>
        <v>1.1585E-4</v>
      </c>
    </row>
    <row r="37" spans="1:7">
      <c r="A37" s="2"/>
      <c r="B37" s="2">
        <v>8192</v>
      </c>
      <c r="C37" s="58">
        <v>1.1468000000000001E-4</v>
      </c>
      <c r="D37" s="58">
        <v>9.4110000000000005E-5</v>
      </c>
      <c r="E37" s="58">
        <v>9.2079999999999999E-5</v>
      </c>
      <c r="F37" s="58">
        <f t="shared" si="0"/>
        <v>3.0087000000000001E-4</v>
      </c>
    </row>
    <row r="38" spans="1:7">
      <c r="A38" s="2"/>
      <c r="B38" s="2">
        <v>16384</v>
      </c>
      <c r="C38" s="58">
        <v>2.3597199999999998E-4</v>
      </c>
      <c r="D38" s="58">
        <v>1.84098E-4</v>
      </c>
      <c r="E38" s="58">
        <v>1.81459E-4</v>
      </c>
      <c r="F38" s="58">
        <f t="shared" si="0"/>
        <v>6.0152899999999995E-4</v>
      </c>
    </row>
    <row r="39" spans="1:7">
      <c r="A39" s="2"/>
      <c r="B39" s="2">
        <v>32768</v>
      </c>
      <c r="C39" s="58">
        <v>4.7493099999999994E-4</v>
      </c>
      <c r="D39" s="58">
        <v>4.4047900000000002E-4</v>
      </c>
      <c r="E39" s="58">
        <v>4.38591E-4</v>
      </c>
      <c r="F39" s="58">
        <f t="shared" si="0"/>
        <v>1.3540010000000001E-3</v>
      </c>
    </row>
    <row r="40" spans="1:7">
      <c r="A40" s="2"/>
      <c r="B40" s="2">
        <v>65536</v>
      </c>
      <c r="C40" s="58">
        <v>9.4844899999999997E-4</v>
      </c>
      <c r="D40" s="58">
        <v>9.6263000000000002E-4</v>
      </c>
      <c r="E40" s="58">
        <v>9.5383999999999996E-4</v>
      </c>
      <c r="F40" s="58">
        <f t="shared" si="0"/>
        <v>2.8649190000000001E-3</v>
      </c>
    </row>
    <row r="41" spans="1:7">
      <c r="A41" s="2"/>
      <c r="B41" s="2">
        <v>131072</v>
      </c>
      <c r="C41" s="58">
        <v>1.9067299999999999E-3</v>
      </c>
      <c r="D41" s="58">
        <v>1.93556E-3</v>
      </c>
      <c r="E41" s="58">
        <v>1.92121E-3</v>
      </c>
      <c r="F41" s="58">
        <f t="shared" si="0"/>
        <v>5.7634999999999995E-3</v>
      </c>
    </row>
    <row r="42" spans="1:7">
      <c r="A42" s="2"/>
      <c r="B42" s="2">
        <v>262144</v>
      </c>
      <c r="C42" s="58">
        <v>3.8360019999999998E-3</v>
      </c>
      <c r="D42" s="58">
        <v>4.7959279999999996E-3</v>
      </c>
      <c r="E42" s="58">
        <v>4.8231000000000003E-3</v>
      </c>
      <c r="F42" s="58">
        <f t="shared" si="0"/>
        <v>1.345503E-2</v>
      </c>
    </row>
    <row r="43" spans="1:7">
      <c r="A43" s="2"/>
      <c r="B43" s="2">
        <v>524288</v>
      </c>
      <c r="C43" s="58">
        <v>8.6300609999999996E-3</v>
      </c>
      <c r="D43" s="58">
        <v>1.0157569E-2</v>
      </c>
      <c r="E43" s="58">
        <v>1.0194140000000001E-2</v>
      </c>
      <c r="F43" s="58">
        <f t="shared" si="0"/>
        <v>2.898177E-2</v>
      </c>
    </row>
    <row r="44" spans="1:7">
      <c r="A44" s="2"/>
      <c r="B44" s="2">
        <v>1048576</v>
      </c>
      <c r="C44" s="58">
        <v>1.8093727E-2</v>
      </c>
      <c r="D44" s="58">
        <v>2.0556372E-2</v>
      </c>
      <c r="E44" s="58">
        <v>2.0473041000000001E-2</v>
      </c>
      <c r="F44" s="58">
        <f t="shared" si="0"/>
        <v>5.9123140000000005E-2</v>
      </c>
    </row>
    <row r="48" spans="1:7">
      <c r="A48" s="2" t="s">
        <v>37</v>
      </c>
      <c r="C48" s="63" t="s">
        <v>70</v>
      </c>
      <c r="D48" s="63"/>
      <c r="E48" s="63"/>
      <c r="F48" s="63"/>
      <c r="G48" s="63"/>
    </row>
    <row r="49" spans="1:7" s="12" customFormat="1" ht="34">
      <c r="A49" s="13"/>
      <c r="B49" s="13" t="s">
        <v>24</v>
      </c>
      <c r="C49" s="13" t="s">
        <v>36</v>
      </c>
      <c r="D49" s="13" t="s">
        <v>99</v>
      </c>
      <c r="E49" s="13" t="s">
        <v>100</v>
      </c>
      <c r="F49" s="13" t="s">
        <v>101</v>
      </c>
      <c r="G49" s="13" t="s">
        <v>102</v>
      </c>
    </row>
    <row r="50" spans="1:7">
      <c r="A50" s="2"/>
      <c r="B50" s="2">
        <v>32</v>
      </c>
      <c r="C50" s="57">
        <f>F29</f>
        <v>8.1999999999999998E-7</v>
      </c>
      <c r="D50" s="57">
        <f t="shared" ref="D50:D65" si="1">SUM(C4:F4)</f>
        <v>1.13E-4</v>
      </c>
      <c r="E50" s="57">
        <f t="shared" ref="E50:E65" si="2">SUM(G4:J4)</f>
        <v>3.5060000000000004E-3</v>
      </c>
      <c r="F50" s="57">
        <f t="shared" ref="F50:F65" si="3">SUM(K4:N4)</f>
        <v>1.5814000000000002E-2</v>
      </c>
      <c r="G50" s="57">
        <f t="shared" ref="G50:G65" si="4">SUM(O4:R4)</f>
        <v>1.1255199999999999</v>
      </c>
    </row>
    <row r="51" spans="1:7">
      <c r="A51" s="2"/>
      <c r="B51" s="2">
        <v>64</v>
      </c>
      <c r="C51" s="57">
        <f t="shared" ref="C51:C65" si="5">F30</f>
        <v>1.1599999999999999E-6</v>
      </c>
      <c r="D51" s="57">
        <f t="shared" si="1"/>
        <v>1.11E-4</v>
      </c>
      <c r="E51" s="57">
        <f t="shared" si="2"/>
        <v>1.1996999999999999E-2</v>
      </c>
      <c r="F51" s="57">
        <f t="shared" si="3"/>
        <v>5.3623000000000004E-2</v>
      </c>
      <c r="G51" s="57">
        <f t="shared" si="4"/>
        <v>2.4235730000000002</v>
      </c>
    </row>
    <row r="52" spans="1:7">
      <c r="A52" s="2"/>
      <c r="B52" s="2">
        <v>128</v>
      </c>
      <c r="C52" s="57">
        <f t="shared" si="5"/>
        <v>2.88E-6</v>
      </c>
      <c r="D52" s="57">
        <f t="shared" si="1"/>
        <v>1.54E-4</v>
      </c>
      <c r="E52" s="57">
        <f t="shared" si="2"/>
        <v>2.2770000000000002E-2</v>
      </c>
      <c r="F52" s="57">
        <f t="shared" si="3"/>
        <v>0.13889100000000001</v>
      </c>
      <c r="G52" s="57">
        <f t="shared" si="4"/>
        <v>4.6771810000000009</v>
      </c>
    </row>
    <row r="53" spans="1:7">
      <c r="A53" s="2"/>
      <c r="B53" s="2">
        <v>256</v>
      </c>
      <c r="C53" s="57">
        <f t="shared" si="5"/>
        <v>4.3590000000000001E-6</v>
      </c>
      <c r="D53" s="57">
        <f t="shared" si="1"/>
        <v>1.54E-4</v>
      </c>
      <c r="E53" s="57">
        <f t="shared" si="2"/>
        <v>3.6092000000000006E-2</v>
      </c>
      <c r="F53" s="57">
        <f t="shared" si="3"/>
        <v>0.30880999999999997</v>
      </c>
      <c r="G53" s="57">
        <f t="shared" si="4"/>
        <v>7.1448660000000004</v>
      </c>
    </row>
    <row r="54" spans="1:7">
      <c r="A54" s="2"/>
      <c r="B54" s="2">
        <v>512</v>
      </c>
      <c r="C54" s="57">
        <f t="shared" si="5"/>
        <v>8.7909999999999993E-6</v>
      </c>
      <c r="D54" s="57">
        <f t="shared" si="1"/>
        <v>1.6599999999999997E-4</v>
      </c>
      <c r="E54" s="57">
        <f t="shared" si="2"/>
        <v>5.579400000000001E-2</v>
      </c>
      <c r="F54" s="57">
        <f t="shared" si="3"/>
        <v>0.579291</v>
      </c>
      <c r="G54" s="57">
        <f t="shared" si="4"/>
        <v>10.724605</v>
      </c>
    </row>
    <row r="55" spans="1:7">
      <c r="A55" s="2"/>
      <c r="B55" s="2">
        <v>1024</v>
      </c>
      <c r="C55" s="57">
        <f t="shared" si="5"/>
        <v>1.1941E-5</v>
      </c>
      <c r="D55" s="57">
        <f t="shared" si="1"/>
        <v>1.2800000000000002E-4</v>
      </c>
      <c r="E55" s="57">
        <f t="shared" si="2"/>
        <v>8.6621000000000004E-2</v>
      </c>
      <c r="F55" s="57">
        <f t="shared" si="3"/>
        <v>1.009331</v>
      </c>
      <c r="G55" s="57">
        <f t="shared" si="4"/>
        <v>15.963763</v>
      </c>
    </row>
    <row r="56" spans="1:7">
      <c r="A56" s="2"/>
      <c r="B56" s="2">
        <v>2048</v>
      </c>
      <c r="C56" s="57">
        <f t="shared" si="5"/>
        <v>5.9839999999999996E-5</v>
      </c>
      <c r="D56" s="57">
        <f t="shared" si="1"/>
        <v>1.46E-4</v>
      </c>
      <c r="E56" s="57">
        <f t="shared" si="2"/>
        <v>0.14229800000000001</v>
      </c>
      <c r="F56" s="57">
        <f t="shared" si="3"/>
        <v>1.8232989999999998</v>
      </c>
      <c r="G56" s="57">
        <f t="shared" si="4"/>
        <v>23.986692000000001</v>
      </c>
    </row>
    <row r="57" spans="1:7">
      <c r="A57" s="2"/>
      <c r="B57" s="2">
        <v>4096</v>
      </c>
      <c r="C57" s="57">
        <f t="shared" si="5"/>
        <v>1.1585E-4</v>
      </c>
      <c r="D57" s="57">
        <f t="shared" si="1"/>
        <v>2.5599999999999999E-4</v>
      </c>
      <c r="E57" s="57">
        <f t="shared" si="2"/>
        <v>0.24746000000000001</v>
      </c>
      <c r="F57" s="57">
        <f t="shared" si="3"/>
        <v>3.5699020000000008</v>
      </c>
      <c r="G57" s="57">
        <f t="shared" si="4"/>
        <v>42.495601999999998</v>
      </c>
    </row>
    <row r="58" spans="1:7">
      <c r="A58" s="2"/>
      <c r="B58" s="2">
        <v>8192</v>
      </c>
      <c r="C58" s="57">
        <f t="shared" si="5"/>
        <v>3.0087000000000001E-4</v>
      </c>
      <c r="D58" s="57">
        <f t="shared" si="1"/>
        <v>5.9600000000000007E-4</v>
      </c>
      <c r="E58" s="57">
        <f t="shared" si="2"/>
        <v>0.49539000000000005</v>
      </c>
      <c r="F58" s="57">
        <f t="shared" si="3"/>
        <v>8.0412970000000001</v>
      </c>
      <c r="G58" s="57">
        <f t="shared" si="4"/>
        <v>71.14479200000001</v>
      </c>
    </row>
    <row r="59" spans="1:7">
      <c r="A59" s="2"/>
      <c r="B59" s="2">
        <v>16384</v>
      </c>
      <c r="C59" s="57">
        <f t="shared" si="5"/>
        <v>6.0152899999999995E-4</v>
      </c>
      <c r="D59" s="57">
        <f t="shared" si="1"/>
        <v>1.0119999999999999E-3</v>
      </c>
      <c r="E59" s="57">
        <f t="shared" si="2"/>
        <v>1.0023520000000001</v>
      </c>
      <c r="F59" s="57">
        <f t="shared" si="3"/>
        <v>17.839430000000004</v>
      </c>
      <c r="G59" s="57">
        <f t="shared" si="4"/>
        <v>136.1874</v>
      </c>
    </row>
    <row r="60" spans="1:7">
      <c r="A60" s="2"/>
      <c r="B60" s="2">
        <v>32768</v>
      </c>
      <c r="C60" s="57">
        <f t="shared" si="5"/>
        <v>1.3540010000000001E-3</v>
      </c>
      <c r="D60" s="57">
        <f t="shared" si="1"/>
        <v>1.817E-3</v>
      </c>
      <c r="E60" s="57">
        <f t="shared" si="2"/>
        <v>2.0122939999999998</v>
      </c>
      <c r="F60" s="57">
        <f t="shared" si="3"/>
        <v>40.42792399999999</v>
      </c>
      <c r="G60" s="57">
        <f t="shared" si="4"/>
        <v>256.33755200000002</v>
      </c>
    </row>
    <row r="61" spans="1:7">
      <c r="A61" s="2"/>
      <c r="B61" s="2">
        <v>65536</v>
      </c>
      <c r="C61" s="57">
        <f t="shared" si="5"/>
        <v>2.8649190000000001E-3</v>
      </c>
      <c r="D61" s="57">
        <f t="shared" si="1"/>
        <v>3.7530000000000003E-3</v>
      </c>
      <c r="E61" s="57">
        <f t="shared" si="2"/>
        <v>4.8262570000000009</v>
      </c>
      <c r="F61" s="57">
        <f t="shared" si="3"/>
        <v>97.054788999999985</v>
      </c>
      <c r="G61" s="57">
        <f t="shared" si="4"/>
        <v>485.04146300000002</v>
      </c>
    </row>
    <row r="62" spans="1:7">
      <c r="A62" s="2"/>
      <c r="B62" s="2">
        <v>131072</v>
      </c>
      <c r="C62" s="57">
        <f t="shared" si="5"/>
        <v>5.7634999999999995E-3</v>
      </c>
      <c r="D62" s="57">
        <f t="shared" si="1"/>
        <v>7.8699999999999985E-3</v>
      </c>
      <c r="E62" s="57">
        <f t="shared" si="2"/>
        <v>10.750223999999998</v>
      </c>
      <c r="F62" s="57">
        <f t="shared" si="3"/>
        <v>218.84052499999999</v>
      </c>
      <c r="G62" s="57">
        <f t="shared" si="4"/>
        <v>924.82947999999999</v>
      </c>
    </row>
    <row r="63" spans="1:7">
      <c r="A63" s="2"/>
      <c r="B63" s="2">
        <v>262144</v>
      </c>
      <c r="C63" s="57">
        <f t="shared" si="5"/>
        <v>1.345503E-2</v>
      </c>
      <c r="D63" s="57">
        <f t="shared" si="1"/>
        <v>1.8447999999999999E-2</v>
      </c>
      <c r="E63" s="57">
        <f t="shared" si="2"/>
        <v>25.568498999999999</v>
      </c>
      <c r="F63" s="57">
        <f t="shared" si="3"/>
        <v>524.260535</v>
      </c>
      <c r="G63" s="57">
        <f t="shared" si="4"/>
        <v>1930.3618220000001</v>
      </c>
    </row>
    <row r="64" spans="1:7">
      <c r="A64" s="2"/>
      <c r="B64" s="2">
        <v>524288</v>
      </c>
      <c r="C64" s="57">
        <f t="shared" si="5"/>
        <v>2.898177E-2</v>
      </c>
      <c r="D64" s="57">
        <f t="shared" si="1"/>
        <v>9.5683999999999991E-2</v>
      </c>
      <c r="E64" s="57">
        <f t="shared" si="2"/>
        <v>12.776115000000001</v>
      </c>
      <c r="F64" s="57">
        <f t="shared" si="3"/>
        <v>1551.037826</v>
      </c>
      <c r="G64" s="57">
        <f t="shared" si="4"/>
        <v>5057.3889470000004</v>
      </c>
    </row>
    <row r="65" spans="1:7">
      <c r="A65" s="2"/>
      <c r="B65" s="2">
        <v>1048576</v>
      </c>
      <c r="C65" s="57">
        <f t="shared" si="5"/>
        <v>5.9123140000000005E-2</v>
      </c>
      <c r="D65" s="57">
        <f t="shared" si="1"/>
        <v>0.20949000000000001</v>
      </c>
      <c r="E65" s="57">
        <f t="shared" si="2"/>
        <v>35.450617999999999</v>
      </c>
      <c r="F65" s="57">
        <f t="shared" si="3"/>
        <v>3524.6763940000001</v>
      </c>
      <c r="G65" s="57">
        <f t="shared" si="4"/>
        <v>0</v>
      </c>
    </row>
    <row r="69" spans="1:7">
      <c r="A69" s="1" t="s">
        <v>88</v>
      </c>
      <c r="C69" s="63" t="s">
        <v>90</v>
      </c>
      <c r="D69" s="63"/>
      <c r="E69" s="63"/>
      <c r="F69" s="63"/>
      <c r="G69" s="63"/>
    </row>
    <row r="70" spans="1:7" ht="34">
      <c r="A70" s="1" t="s">
        <v>79</v>
      </c>
      <c r="B70" s="2" t="s">
        <v>62</v>
      </c>
      <c r="C70" s="13" t="s">
        <v>36</v>
      </c>
      <c r="D70" s="13" t="s">
        <v>99</v>
      </c>
      <c r="E70" s="13" t="s">
        <v>100</v>
      </c>
      <c r="F70" s="13" t="s">
        <v>101</v>
      </c>
      <c r="G70" s="13" t="s">
        <v>102</v>
      </c>
    </row>
    <row r="71" spans="1:7">
      <c r="A71" s="1">
        <v>32</v>
      </c>
      <c r="B71" s="2">
        <f>5*A71*LOG(A71,2)</f>
        <v>800</v>
      </c>
      <c r="C71" s="28">
        <f>2*B71/C50</f>
        <v>1951219512.195122</v>
      </c>
      <c r="D71" s="28">
        <f>2*B71/D50</f>
        <v>14159292.03539823</v>
      </c>
      <c r="E71" s="28">
        <f>2*B71/E50</f>
        <v>456360.5248146035</v>
      </c>
      <c r="F71" s="28">
        <f>2*B71/F50</f>
        <v>101176.17301125584</v>
      </c>
      <c r="G71" s="28">
        <f>2*B71/G50</f>
        <v>1421.5651432226884</v>
      </c>
    </row>
    <row r="72" spans="1:7">
      <c r="A72" s="1">
        <v>64</v>
      </c>
      <c r="B72" s="2">
        <f t="shared" ref="B72:B86" si="6">5*A72*LOG(A72,2)</f>
        <v>1920</v>
      </c>
      <c r="C72" s="28">
        <f t="shared" ref="C72:C86" si="7">2*B72/C51</f>
        <v>3310344827.5862074</v>
      </c>
      <c r="D72" s="28">
        <f t="shared" ref="D72:D86" si="8">2*B72/D51</f>
        <v>34594594.594594598</v>
      </c>
      <c r="E72" s="28">
        <f t="shared" ref="E72:E86" si="9">2*B72/E51</f>
        <v>320080.02000500128</v>
      </c>
      <c r="F72" s="28">
        <f t="shared" ref="F72:F86" si="10">2*B72/F51</f>
        <v>71611.062417246329</v>
      </c>
      <c r="G72" s="28">
        <f t="shared" ref="G72:G86" si="11">2*B72/G51</f>
        <v>1584.4375226164013</v>
      </c>
    </row>
    <row r="73" spans="1:7">
      <c r="A73" s="1">
        <v>128</v>
      </c>
      <c r="B73" s="2">
        <f t="shared" si="6"/>
        <v>4480</v>
      </c>
      <c r="C73" s="28">
        <f t="shared" si="7"/>
        <v>3111111111.1111112</v>
      </c>
      <c r="D73" s="28">
        <f t="shared" si="8"/>
        <v>58181818.18181818</v>
      </c>
      <c r="E73" s="28">
        <f t="shared" si="9"/>
        <v>393500.21958717605</v>
      </c>
      <c r="F73" s="28">
        <f t="shared" si="10"/>
        <v>64511.019432504618</v>
      </c>
      <c r="G73" s="28">
        <f t="shared" si="11"/>
        <v>1915.6838275020784</v>
      </c>
    </row>
    <row r="74" spans="1:7">
      <c r="A74" s="1">
        <v>256</v>
      </c>
      <c r="B74" s="2">
        <f t="shared" si="6"/>
        <v>10240</v>
      </c>
      <c r="C74" s="28">
        <f t="shared" si="7"/>
        <v>4698325303.9687996</v>
      </c>
      <c r="D74" s="28">
        <f t="shared" si="8"/>
        <v>132987012.98701298</v>
      </c>
      <c r="E74" s="28">
        <f t="shared" si="9"/>
        <v>567438.76759392652</v>
      </c>
      <c r="F74" s="28">
        <f t="shared" si="10"/>
        <v>66319.095884200651</v>
      </c>
      <c r="G74" s="28">
        <f t="shared" si="11"/>
        <v>2866.3938553921093</v>
      </c>
    </row>
    <row r="75" spans="1:7">
      <c r="A75" s="1">
        <v>512</v>
      </c>
      <c r="B75" s="2">
        <f t="shared" si="6"/>
        <v>23040</v>
      </c>
      <c r="C75" s="28">
        <f t="shared" si="7"/>
        <v>5241724490.9566603</v>
      </c>
      <c r="D75" s="28">
        <f t="shared" si="8"/>
        <v>277590361.4457832</v>
      </c>
      <c r="E75" s="28">
        <f t="shared" si="9"/>
        <v>825895.25755457557</v>
      </c>
      <c r="F75" s="28">
        <f t="shared" si="10"/>
        <v>79545.513394822294</v>
      </c>
      <c r="G75" s="28">
        <f t="shared" si="11"/>
        <v>4296.6617418543619</v>
      </c>
    </row>
    <row r="76" spans="1:7">
      <c r="A76" s="1">
        <v>1024</v>
      </c>
      <c r="B76" s="2">
        <f t="shared" si="6"/>
        <v>51200</v>
      </c>
      <c r="C76" s="28">
        <f t="shared" si="7"/>
        <v>8575496189.5988617</v>
      </c>
      <c r="D76" s="28">
        <f t="shared" si="8"/>
        <v>799999999.99999988</v>
      </c>
      <c r="E76" s="28">
        <f t="shared" si="9"/>
        <v>1182161.3696447744</v>
      </c>
      <c r="F76" s="28">
        <f t="shared" si="10"/>
        <v>101453.33889477288</v>
      </c>
      <c r="G76" s="28">
        <f t="shared" si="11"/>
        <v>6414.5277025222686</v>
      </c>
    </row>
    <row r="77" spans="1:7">
      <c r="A77" s="1">
        <v>2048</v>
      </c>
      <c r="B77" s="2">
        <f t="shared" si="6"/>
        <v>112640</v>
      </c>
      <c r="C77" s="28">
        <f t="shared" si="7"/>
        <v>3764705882.3529415</v>
      </c>
      <c r="D77" s="28">
        <f t="shared" si="8"/>
        <v>1543013698.630137</v>
      </c>
      <c r="E77" s="28">
        <f t="shared" si="9"/>
        <v>1583156.4744409618</v>
      </c>
      <c r="F77" s="28">
        <f t="shared" si="10"/>
        <v>123556.25709222679</v>
      </c>
      <c r="G77" s="28">
        <f t="shared" si="11"/>
        <v>9391.8744610553222</v>
      </c>
    </row>
    <row r="78" spans="1:7">
      <c r="A78" s="1">
        <v>4096</v>
      </c>
      <c r="B78" s="2">
        <f t="shared" si="6"/>
        <v>245760</v>
      </c>
      <c r="C78" s="28">
        <f t="shared" si="7"/>
        <v>4242727665.0841608</v>
      </c>
      <c r="D78" s="28">
        <f t="shared" si="8"/>
        <v>1920000000</v>
      </c>
      <c r="E78" s="28">
        <f t="shared" si="9"/>
        <v>1986260.4057221368</v>
      </c>
      <c r="F78" s="28">
        <f t="shared" si="10"/>
        <v>137684.45184209535</v>
      </c>
      <c r="G78" s="28">
        <f t="shared" si="11"/>
        <v>11566.373386121228</v>
      </c>
    </row>
    <row r="79" spans="1:7">
      <c r="A79" s="1">
        <v>8192</v>
      </c>
      <c r="B79" s="2">
        <f t="shared" si="6"/>
        <v>532480</v>
      </c>
      <c r="C79" s="28">
        <f t="shared" si="7"/>
        <v>3539601821.3846512</v>
      </c>
      <c r="D79" s="28">
        <f t="shared" si="8"/>
        <v>1786845637.5838923</v>
      </c>
      <c r="E79" s="28">
        <f t="shared" si="9"/>
        <v>2149740.6084095356</v>
      </c>
      <c r="F79" s="28">
        <f t="shared" si="10"/>
        <v>132436.34702212838</v>
      </c>
      <c r="G79" s="28">
        <f t="shared" si="11"/>
        <v>14968.910162812759</v>
      </c>
    </row>
    <row r="80" spans="1:7">
      <c r="A80" s="1">
        <v>16384</v>
      </c>
      <c r="B80" s="2">
        <f t="shared" si="6"/>
        <v>1146880</v>
      </c>
      <c r="C80" s="28">
        <f t="shared" si="7"/>
        <v>3813215987.9241071</v>
      </c>
      <c r="D80" s="28">
        <f t="shared" si="8"/>
        <v>2266561264.8221345</v>
      </c>
      <c r="E80" s="28">
        <f t="shared" si="9"/>
        <v>2288377.7355659488</v>
      </c>
      <c r="F80" s="28">
        <f t="shared" si="10"/>
        <v>128578.09918814668</v>
      </c>
      <c r="G80" s="28">
        <f t="shared" si="11"/>
        <v>16842.674138723552</v>
      </c>
    </row>
    <row r="81" spans="1:31">
      <c r="A81" s="1">
        <v>32768</v>
      </c>
      <c r="B81" s="2">
        <f t="shared" si="6"/>
        <v>2457600</v>
      </c>
      <c r="C81" s="28">
        <f t="shared" si="7"/>
        <v>3630130258.39715</v>
      </c>
      <c r="D81" s="28">
        <f t="shared" si="8"/>
        <v>2705118326.9124932</v>
      </c>
      <c r="E81" s="28">
        <f t="shared" si="9"/>
        <v>2442585.427377908</v>
      </c>
      <c r="F81" s="28">
        <f t="shared" si="10"/>
        <v>121579.33214676077</v>
      </c>
      <c r="G81" s="28">
        <f t="shared" si="11"/>
        <v>19174.716937298363</v>
      </c>
    </row>
    <row r="82" spans="1:31">
      <c r="A82" s="1">
        <v>65536</v>
      </c>
      <c r="B82" s="2">
        <f t="shared" si="6"/>
        <v>5242880</v>
      </c>
      <c r="C82" s="28">
        <f t="shared" si="7"/>
        <v>3660054612.3642588</v>
      </c>
      <c r="D82" s="28">
        <f t="shared" si="8"/>
        <v>2793967492.6725283</v>
      </c>
      <c r="E82" s="28">
        <f t="shared" si="9"/>
        <v>2172648.4934391184</v>
      </c>
      <c r="F82" s="28">
        <f t="shared" si="10"/>
        <v>108039.59400705103</v>
      </c>
      <c r="G82" s="28">
        <f t="shared" si="11"/>
        <v>21618.275549362672</v>
      </c>
    </row>
    <row r="83" spans="1:31">
      <c r="A83" s="1">
        <v>131072</v>
      </c>
      <c r="B83" s="2">
        <f t="shared" si="6"/>
        <v>11141120</v>
      </c>
      <c r="C83" s="28">
        <f t="shared" si="7"/>
        <v>3866095254.6195893</v>
      </c>
      <c r="D83" s="28">
        <f t="shared" si="8"/>
        <v>2831288437.1029229</v>
      </c>
      <c r="E83" s="28">
        <f t="shared" si="9"/>
        <v>2072723.321858224</v>
      </c>
      <c r="F83" s="28">
        <f t="shared" si="10"/>
        <v>101819.5327396514</v>
      </c>
      <c r="G83" s="28">
        <f t="shared" si="11"/>
        <v>24093.34961943471</v>
      </c>
    </row>
    <row r="84" spans="1:31">
      <c r="A84" s="1">
        <v>262144</v>
      </c>
      <c r="B84" s="2">
        <f t="shared" si="6"/>
        <v>23592960</v>
      </c>
      <c r="C84" s="28">
        <f t="shared" si="7"/>
        <v>3506935324.5589194</v>
      </c>
      <c r="D84" s="28">
        <f t="shared" si="8"/>
        <v>2557779705.1170859</v>
      </c>
      <c r="E84" s="28">
        <f t="shared" si="9"/>
        <v>1845470.8663187465</v>
      </c>
      <c r="F84" s="28">
        <f t="shared" si="10"/>
        <v>90004.714926711007</v>
      </c>
      <c r="G84" s="28">
        <f t="shared" si="11"/>
        <v>24444.080618581567</v>
      </c>
    </row>
    <row r="85" spans="1:31">
      <c r="A85" s="1">
        <v>524288</v>
      </c>
      <c r="B85" s="2">
        <f t="shared" si="6"/>
        <v>49807360</v>
      </c>
      <c r="C85" s="28">
        <f t="shared" si="7"/>
        <v>3437151009.0653539</v>
      </c>
      <c r="D85" s="28">
        <f t="shared" si="8"/>
        <v>1041080222.3987292</v>
      </c>
      <c r="E85" s="28">
        <f t="shared" si="9"/>
        <v>7796949.2290888112</v>
      </c>
      <c r="F85" s="28">
        <f t="shared" si="10"/>
        <v>64224.558763275447</v>
      </c>
      <c r="G85" s="28">
        <f t="shared" si="11"/>
        <v>19696.867502961304</v>
      </c>
    </row>
    <row r="86" spans="1:31">
      <c r="A86" s="1">
        <v>1048576</v>
      </c>
      <c r="B86" s="2">
        <f t="shared" si="6"/>
        <v>104857600</v>
      </c>
      <c r="C86" s="28">
        <f t="shared" si="7"/>
        <v>3547091714.0057173</v>
      </c>
      <c r="D86" s="28">
        <f t="shared" si="8"/>
        <v>1001074991.6463792</v>
      </c>
      <c r="E86" s="28">
        <f t="shared" si="9"/>
        <v>5915699.410374172</v>
      </c>
      <c r="F86" s="28">
        <f t="shared" si="10"/>
        <v>59499.135965217916</v>
      </c>
      <c r="G86" s="28" t="e">
        <f t="shared" si="11"/>
        <v>#DIV/0!</v>
      </c>
    </row>
    <row r="93" spans="1:31">
      <c r="A93" s="2" t="s">
        <v>43</v>
      </c>
      <c r="C93" s="59" t="s">
        <v>89</v>
      </c>
      <c r="D93" s="62"/>
      <c r="E93" s="62"/>
      <c r="F93" s="62"/>
      <c r="G93" s="60"/>
    </row>
    <row r="94" spans="1:31" ht="34">
      <c r="A94" s="13" t="s">
        <v>68</v>
      </c>
      <c r="B94" s="13" t="s">
        <v>24</v>
      </c>
      <c r="C94" s="13" t="s">
        <v>36</v>
      </c>
      <c r="D94" s="13" t="s">
        <v>99</v>
      </c>
      <c r="E94" s="13" t="s">
        <v>100</v>
      </c>
      <c r="F94" s="13" t="s">
        <v>101</v>
      </c>
      <c r="G94" s="13" t="s">
        <v>102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>
      <c r="A95" s="2"/>
      <c r="B95" s="2">
        <v>32</v>
      </c>
      <c r="C95" s="58">
        <f>D29+E29</f>
        <v>4.9999999999999998E-7</v>
      </c>
      <c r="D95" s="58">
        <f t="shared" ref="D95:D110" si="12">E4+F4</f>
        <v>3.0000000000000001E-6</v>
      </c>
      <c r="E95" s="58">
        <f t="shared" ref="E95:E110" si="13">I4+J4</f>
        <v>9.9999999999999995E-7</v>
      </c>
      <c r="F95" s="58">
        <f t="shared" ref="F95:F110" si="14">M4+N4</f>
        <v>1.9999999999999999E-6</v>
      </c>
      <c r="G95" s="58">
        <f t="shared" ref="G95:G109" si="15">Q4+R4</f>
        <v>1.9999999999999999E-6</v>
      </c>
    </row>
    <row r="96" spans="1:31">
      <c r="A96" s="2"/>
      <c r="B96" s="2">
        <v>64</v>
      </c>
      <c r="C96" s="58">
        <f t="shared" ref="C96:C110" si="16">D30+E30</f>
        <v>7.8899999999999998E-7</v>
      </c>
      <c r="D96" s="58">
        <f t="shared" si="12"/>
        <v>9.9999999999999995E-7</v>
      </c>
      <c r="E96" s="58">
        <f t="shared" si="13"/>
        <v>1.9999999999999999E-6</v>
      </c>
      <c r="F96" s="58">
        <f t="shared" si="14"/>
        <v>1.9999999999999999E-6</v>
      </c>
      <c r="G96" s="58">
        <f t="shared" si="15"/>
        <v>9.9999999999999995E-7</v>
      </c>
    </row>
    <row r="97" spans="1:7">
      <c r="A97" s="2"/>
      <c r="B97" s="2">
        <v>128</v>
      </c>
      <c r="C97" s="58">
        <f>D31+E31</f>
        <v>1.7899999999999998E-6</v>
      </c>
      <c r="D97" s="58">
        <f t="shared" si="12"/>
        <v>1.9999999999999999E-6</v>
      </c>
      <c r="E97" s="58">
        <f t="shared" si="13"/>
        <v>1.9999999999999999E-6</v>
      </c>
      <c r="F97" s="58">
        <f t="shared" si="14"/>
        <v>9.9999999999999995E-7</v>
      </c>
      <c r="G97" s="58">
        <f t="shared" si="15"/>
        <v>1.9999999999999999E-6</v>
      </c>
    </row>
    <row r="98" spans="1:7">
      <c r="A98" s="2"/>
      <c r="B98" s="2">
        <v>256</v>
      </c>
      <c r="C98" s="58">
        <f t="shared" si="16"/>
        <v>3.1279999999999995E-6</v>
      </c>
      <c r="D98" s="58">
        <f t="shared" si="12"/>
        <v>1.9999999999999999E-6</v>
      </c>
      <c r="E98" s="58">
        <f t="shared" si="13"/>
        <v>3.0000000000000001E-6</v>
      </c>
      <c r="F98" s="58">
        <f t="shared" si="14"/>
        <v>3.0000000000000001E-6</v>
      </c>
      <c r="G98" s="58">
        <f t="shared" si="15"/>
        <v>3.9999999999999998E-6</v>
      </c>
    </row>
    <row r="99" spans="1:7">
      <c r="A99" s="2"/>
      <c r="B99" s="2">
        <v>512</v>
      </c>
      <c r="C99" s="58">
        <f t="shared" si="16"/>
        <v>6.5610000000000004E-6</v>
      </c>
      <c r="D99" s="58">
        <f t="shared" si="12"/>
        <v>6.0000000000000002E-6</v>
      </c>
      <c r="E99" s="58">
        <f t="shared" si="13"/>
        <v>6.0000000000000002E-6</v>
      </c>
      <c r="F99" s="58">
        <f t="shared" si="14"/>
        <v>6.0000000000000002E-6</v>
      </c>
      <c r="G99" s="58">
        <f t="shared" si="15"/>
        <v>6.0000000000000002E-6</v>
      </c>
    </row>
    <row r="100" spans="1:7">
      <c r="A100" s="2"/>
      <c r="B100" s="2">
        <v>1024</v>
      </c>
      <c r="C100" s="58">
        <f t="shared" si="16"/>
        <v>1.0220999999999999E-5</v>
      </c>
      <c r="D100" s="58">
        <f t="shared" si="12"/>
        <v>1.1E-5</v>
      </c>
      <c r="E100" s="58">
        <f t="shared" si="13"/>
        <v>9.0000000000000002E-6</v>
      </c>
      <c r="F100" s="58">
        <f t="shared" si="14"/>
        <v>9.0000000000000002E-6</v>
      </c>
      <c r="G100" s="58">
        <f t="shared" si="15"/>
        <v>1.1E-5</v>
      </c>
    </row>
    <row r="101" spans="1:7">
      <c r="A101" s="2"/>
      <c r="B101" s="2">
        <v>2048</v>
      </c>
      <c r="C101" s="58">
        <f t="shared" si="16"/>
        <v>2.5379000000000002E-5</v>
      </c>
      <c r="D101" s="58">
        <f t="shared" si="12"/>
        <v>2.3E-5</v>
      </c>
      <c r="E101" s="58">
        <f t="shared" si="13"/>
        <v>2.3E-5</v>
      </c>
      <c r="F101" s="58">
        <f t="shared" si="14"/>
        <v>2.3E-5</v>
      </c>
      <c r="G101" s="58">
        <f t="shared" si="15"/>
        <v>2.6000000000000002E-5</v>
      </c>
    </row>
    <row r="102" spans="1:7">
      <c r="A102" s="2"/>
      <c r="B102" s="2">
        <v>4096</v>
      </c>
      <c r="C102" s="58">
        <f t="shared" si="16"/>
        <v>5.7049000000000002E-5</v>
      </c>
      <c r="D102" s="58">
        <f t="shared" si="12"/>
        <v>1.1E-4</v>
      </c>
      <c r="E102" s="58">
        <f t="shared" si="13"/>
        <v>6.1000000000000005E-5</v>
      </c>
      <c r="F102" s="58">
        <f t="shared" si="14"/>
        <v>5.3999999999999998E-5</v>
      </c>
      <c r="G102" s="58">
        <f t="shared" si="15"/>
        <v>5.5999999999999999E-5</v>
      </c>
    </row>
    <row r="103" spans="1:7">
      <c r="A103" s="2"/>
      <c r="B103" s="2">
        <v>8192</v>
      </c>
      <c r="C103" s="58">
        <f t="shared" si="16"/>
        <v>1.8619E-4</v>
      </c>
      <c r="D103" s="58">
        <f t="shared" si="12"/>
        <v>2.0899999999999998E-4</v>
      </c>
      <c r="E103" s="58">
        <f t="shared" si="13"/>
        <v>1.5299999999999998E-4</v>
      </c>
      <c r="F103" s="58">
        <f t="shared" si="14"/>
        <v>1.3300000000000001E-4</v>
      </c>
      <c r="G103" s="58">
        <f t="shared" si="15"/>
        <v>1.3200000000000001E-4</v>
      </c>
    </row>
    <row r="104" spans="1:7">
      <c r="A104" s="2"/>
      <c r="B104" s="2">
        <v>16384</v>
      </c>
      <c r="C104" s="58">
        <f t="shared" si="16"/>
        <v>3.6555699999999997E-4</v>
      </c>
      <c r="D104" s="58">
        <f t="shared" si="12"/>
        <v>5.62E-4</v>
      </c>
      <c r="E104" s="58">
        <f t="shared" si="13"/>
        <v>3.4400000000000001E-4</v>
      </c>
      <c r="F104" s="58">
        <f t="shared" si="14"/>
        <v>3.0499999999999999E-4</v>
      </c>
      <c r="G104" s="58">
        <f t="shared" si="15"/>
        <v>3.0400000000000002E-4</v>
      </c>
    </row>
    <row r="105" spans="1:7">
      <c r="A105" s="2"/>
      <c r="B105" s="2">
        <v>32768</v>
      </c>
      <c r="C105" s="58">
        <f t="shared" si="16"/>
        <v>8.7907000000000002E-4</v>
      </c>
      <c r="D105" s="58">
        <f t="shared" si="12"/>
        <v>1.2520000000000001E-3</v>
      </c>
      <c r="E105" s="58">
        <f t="shared" si="13"/>
        <v>8.3099999999999992E-4</v>
      </c>
      <c r="F105" s="58">
        <f t="shared" si="14"/>
        <v>6.6600000000000003E-4</v>
      </c>
      <c r="G105" s="58">
        <f t="shared" si="15"/>
        <v>6.5299999999999993E-4</v>
      </c>
    </row>
    <row r="106" spans="1:7">
      <c r="A106" s="2"/>
      <c r="B106" s="2">
        <v>65536</v>
      </c>
      <c r="C106" s="58">
        <f t="shared" si="16"/>
        <v>1.91647E-3</v>
      </c>
      <c r="D106" s="58">
        <f t="shared" si="12"/>
        <v>2.8609999999999998E-3</v>
      </c>
      <c r="E106" s="58">
        <f t="shared" si="13"/>
        <v>1.717E-3</v>
      </c>
      <c r="F106" s="58">
        <f t="shared" si="14"/>
        <v>1.395E-3</v>
      </c>
      <c r="G106" s="58">
        <f t="shared" si="15"/>
        <v>1.3940000000000001E-3</v>
      </c>
    </row>
    <row r="107" spans="1:7">
      <c r="A107" s="2"/>
      <c r="B107" s="2">
        <v>131072</v>
      </c>
      <c r="C107" s="58">
        <f t="shared" si="16"/>
        <v>3.8567699999999998E-3</v>
      </c>
      <c r="D107" s="58">
        <f t="shared" si="12"/>
        <v>6.3289999999999996E-3</v>
      </c>
      <c r="E107" s="58">
        <f t="shared" si="13"/>
        <v>3.712E-3</v>
      </c>
      <c r="F107" s="58">
        <f t="shared" si="14"/>
        <v>2.97E-3</v>
      </c>
      <c r="G107" s="58">
        <f t="shared" si="15"/>
        <v>3.0340000000000002E-3</v>
      </c>
    </row>
    <row r="108" spans="1:7">
      <c r="A108" s="2"/>
      <c r="B108" s="2">
        <v>262144</v>
      </c>
      <c r="C108" s="58">
        <f t="shared" si="16"/>
        <v>9.619028E-3</v>
      </c>
      <c r="D108" s="58">
        <f t="shared" si="12"/>
        <v>1.5436E-2</v>
      </c>
      <c r="E108" s="58">
        <f t="shared" si="13"/>
        <v>8.5240000000000003E-3</v>
      </c>
      <c r="F108" s="58">
        <f t="shared" si="14"/>
        <v>7.3309999999999998E-3</v>
      </c>
      <c r="G108" s="58">
        <f t="shared" si="15"/>
        <v>7.4520000000000003E-3</v>
      </c>
    </row>
    <row r="109" spans="1:7">
      <c r="A109" s="2"/>
      <c r="B109" s="2">
        <v>524288</v>
      </c>
      <c r="C109" s="58">
        <f t="shared" si="16"/>
        <v>2.0351709000000003E-2</v>
      </c>
      <c r="D109" s="58">
        <f t="shared" si="12"/>
        <v>8.7739999999999999E-2</v>
      </c>
      <c r="E109" s="58">
        <f t="shared" si="13"/>
        <v>5.0029999999999998E-2</v>
      </c>
      <c r="F109" s="58">
        <f t="shared" si="14"/>
        <v>2.2567999999999998E-2</v>
      </c>
      <c r="G109" s="58">
        <f t="shared" si="15"/>
        <v>2.2246999999999999E-2</v>
      </c>
    </row>
    <row r="110" spans="1:7">
      <c r="A110" s="2"/>
      <c r="B110" s="2">
        <v>1048576</v>
      </c>
      <c r="C110" s="58">
        <f t="shared" si="16"/>
        <v>4.1029413000000001E-2</v>
      </c>
      <c r="D110" s="58">
        <f t="shared" si="12"/>
        <v>0.20882400000000001</v>
      </c>
      <c r="E110" s="58">
        <f t="shared" si="13"/>
        <v>0.108388</v>
      </c>
      <c r="F110" s="58">
        <f t="shared" si="14"/>
        <v>4.7004000000000004E-2</v>
      </c>
      <c r="G110" s="58"/>
    </row>
    <row r="118" spans="1:7">
      <c r="D118" s="2" t="s">
        <v>63</v>
      </c>
      <c r="E118" s="2" t="s">
        <v>64</v>
      </c>
      <c r="F118" s="2" t="s">
        <v>65</v>
      </c>
      <c r="G118" s="2" t="s">
        <v>66</v>
      </c>
    </row>
    <row r="119" spans="1:7">
      <c r="C119" s="59" t="s">
        <v>91</v>
      </c>
      <c r="D119" s="62"/>
      <c r="E119" s="62"/>
      <c r="F119" s="62"/>
      <c r="G119" s="60"/>
    </row>
    <row r="120" spans="1:7" ht="34">
      <c r="A120" s="13" t="s">
        <v>24</v>
      </c>
      <c r="B120" s="2" t="s">
        <v>62</v>
      </c>
      <c r="C120" s="13" t="s">
        <v>36</v>
      </c>
      <c r="D120" s="13" t="s">
        <v>99</v>
      </c>
      <c r="E120" s="13" t="s">
        <v>100</v>
      </c>
      <c r="F120" s="13" t="s">
        <v>101</v>
      </c>
      <c r="G120" s="13" t="s">
        <v>102</v>
      </c>
    </row>
    <row r="121" spans="1:7">
      <c r="A121" s="2">
        <v>32</v>
      </c>
      <c r="B121" s="2">
        <f>5*A121*LOG(A121,2)</f>
        <v>800</v>
      </c>
      <c r="C121" s="23">
        <f>2*B121/C95</f>
        <v>3200000000</v>
      </c>
      <c r="D121" s="23">
        <f>2*B121/D95</f>
        <v>533333333.33333331</v>
      </c>
      <c r="E121" s="23">
        <f>2*B121/E95</f>
        <v>1600000000</v>
      </c>
      <c r="F121" s="23">
        <f>2*B121/F95</f>
        <v>800000000</v>
      </c>
      <c r="G121" s="23">
        <f>2*B121/G95</f>
        <v>800000000</v>
      </c>
    </row>
    <row r="122" spans="1:7">
      <c r="A122" s="2">
        <v>64</v>
      </c>
      <c r="B122" s="2">
        <f t="shared" ref="B122:B136" si="17">5*A122*LOG(A122,2)</f>
        <v>1920</v>
      </c>
      <c r="C122" s="23">
        <f t="shared" ref="C122:C136" si="18">2*B122/C96</f>
        <v>4866920152.0912552</v>
      </c>
      <c r="D122" s="23">
        <f t="shared" ref="D122:D136" si="19">2*B122/D96</f>
        <v>3840000000</v>
      </c>
      <c r="E122" s="23">
        <f t="shared" ref="E122:E136" si="20">2*B122/E96</f>
        <v>1920000000</v>
      </c>
      <c r="F122" s="23">
        <f t="shared" ref="F122:F136" si="21">2*B122/F96</f>
        <v>1920000000</v>
      </c>
      <c r="G122" s="23">
        <f t="shared" ref="G122:G136" si="22">2*B122/G96</f>
        <v>3840000000</v>
      </c>
    </row>
    <row r="123" spans="1:7">
      <c r="A123" s="2">
        <v>128</v>
      </c>
      <c r="B123" s="2">
        <f t="shared" si="17"/>
        <v>4480</v>
      </c>
      <c r="C123" s="23">
        <f t="shared" si="18"/>
        <v>5005586592.178772</v>
      </c>
      <c r="D123" s="23">
        <f t="shared" si="19"/>
        <v>4480000000</v>
      </c>
      <c r="E123" s="23">
        <f t="shared" si="20"/>
        <v>4480000000</v>
      </c>
      <c r="F123" s="23">
        <f t="shared" si="21"/>
        <v>8960000000</v>
      </c>
      <c r="G123" s="23">
        <f t="shared" si="22"/>
        <v>4480000000</v>
      </c>
    </row>
    <row r="124" spans="1:7">
      <c r="A124" s="2">
        <v>256</v>
      </c>
      <c r="B124" s="2">
        <f t="shared" si="17"/>
        <v>10240</v>
      </c>
      <c r="C124" s="23">
        <f t="shared" si="18"/>
        <v>6547314578.0051165</v>
      </c>
      <c r="D124" s="23">
        <f t="shared" si="19"/>
        <v>10240000000</v>
      </c>
      <c r="E124" s="23">
        <f t="shared" si="20"/>
        <v>6826666666.666666</v>
      </c>
      <c r="F124" s="23">
        <f t="shared" si="21"/>
        <v>6826666666.666666</v>
      </c>
      <c r="G124" s="23">
        <f t="shared" si="22"/>
        <v>5120000000</v>
      </c>
    </row>
    <row r="125" spans="1:7">
      <c r="A125" s="2">
        <v>512</v>
      </c>
      <c r="B125" s="2">
        <f t="shared" si="17"/>
        <v>23040</v>
      </c>
      <c r="C125" s="23">
        <f t="shared" si="18"/>
        <v>7023319615.9122086</v>
      </c>
      <c r="D125" s="23">
        <f t="shared" si="19"/>
        <v>7680000000</v>
      </c>
      <c r="E125" s="23">
        <f t="shared" si="20"/>
        <v>7680000000</v>
      </c>
      <c r="F125" s="23">
        <f t="shared" si="21"/>
        <v>7680000000</v>
      </c>
      <c r="G125" s="23">
        <f t="shared" si="22"/>
        <v>7680000000</v>
      </c>
    </row>
    <row r="126" spans="1:7">
      <c r="A126" s="2">
        <v>1024</v>
      </c>
      <c r="B126" s="2">
        <f t="shared" si="17"/>
        <v>51200</v>
      </c>
      <c r="C126" s="23">
        <f t="shared" si="18"/>
        <v>10018589179.140985</v>
      </c>
      <c r="D126" s="23">
        <f t="shared" si="19"/>
        <v>9309090909.09091</v>
      </c>
      <c r="E126" s="23">
        <f t="shared" si="20"/>
        <v>11377777777.777777</v>
      </c>
      <c r="F126" s="23">
        <f t="shared" si="21"/>
        <v>11377777777.777777</v>
      </c>
      <c r="G126" s="23">
        <f t="shared" si="22"/>
        <v>9309090909.09091</v>
      </c>
    </row>
    <row r="127" spans="1:7">
      <c r="A127" s="2">
        <v>2048</v>
      </c>
      <c r="B127" s="2">
        <f t="shared" si="17"/>
        <v>112640</v>
      </c>
      <c r="C127" s="23">
        <f t="shared" si="18"/>
        <v>8876630284.8812008</v>
      </c>
      <c r="D127" s="23">
        <f t="shared" si="19"/>
        <v>9794782608.695652</v>
      </c>
      <c r="E127" s="23">
        <f t="shared" si="20"/>
        <v>9794782608.695652</v>
      </c>
      <c r="F127" s="23">
        <f t="shared" si="21"/>
        <v>9794782608.695652</v>
      </c>
      <c r="G127" s="23">
        <f t="shared" si="22"/>
        <v>8664615384.6153831</v>
      </c>
    </row>
    <row r="128" spans="1:7">
      <c r="A128" s="2">
        <v>4096</v>
      </c>
      <c r="B128" s="2">
        <f t="shared" si="17"/>
        <v>245760</v>
      </c>
      <c r="C128" s="23">
        <f t="shared" si="18"/>
        <v>8615751371.6278992</v>
      </c>
      <c r="D128" s="23">
        <f t="shared" si="19"/>
        <v>4468363636.363636</v>
      </c>
      <c r="E128" s="23">
        <f t="shared" si="20"/>
        <v>8057704918.0327864</v>
      </c>
      <c r="F128" s="23">
        <f t="shared" si="21"/>
        <v>9102222222.2222233</v>
      </c>
      <c r="G128" s="23">
        <f t="shared" si="22"/>
        <v>8777142857.1428566</v>
      </c>
    </row>
    <row r="129" spans="1:7">
      <c r="A129" s="2">
        <v>8192</v>
      </c>
      <c r="B129" s="2">
        <f t="shared" si="17"/>
        <v>532480</v>
      </c>
      <c r="C129" s="23">
        <f t="shared" si="18"/>
        <v>5719748643.8584242</v>
      </c>
      <c r="D129" s="23">
        <f t="shared" si="19"/>
        <v>5095502392.3444977</v>
      </c>
      <c r="E129" s="23">
        <f t="shared" si="20"/>
        <v>6960522875.8169947</v>
      </c>
      <c r="F129" s="23">
        <f t="shared" si="21"/>
        <v>8007218045.1127815</v>
      </c>
      <c r="G129" s="23">
        <f t="shared" si="22"/>
        <v>8067878787.878787</v>
      </c>
    </row>
    <row r="130" spans="1:7">
      <c r="A130" s="2">
        <v>16384</v>
      </c>
      <c r="B130" s="2">
        <f t="shared" si="17"/>
        <v>1146880</v>
      </c>
      <c r="C130" s="23">
        <f t="shared" si="18"/>
        <v>6274698610.6133928</v>
      </c>
      <c r="D130" s="23">
        <f t="shared" si="19"/>
        <v>4081423487.5444841</v>
      </c>
      <c r="E130" s="23">
        <f t="shared" si="20"/>
        <v>6667906976.7441854</v>
      </c>
      <c r="F130" s="23">
        <f t="shared" si="21"/>
        <v>7520524590.1639347</v>
      </c>
      <c r="G130" s="23">
        <f t="shared" si="22"/>
        <v>7545263157.8947363</v>
      </c>
    </row>
    <row r="131" spans="1:7">
      <c r="A131" s="2">
        <v>32768</v>
      </c>
      <c r="B131" s="2">
        <f t="shared" si="17"/>
        <v>2457600</v>
      </c>
      <c r="C131" s="23">
        <f t="shared" si="18"/>
        <v>5591363600.1683598</v>
      </c>
      <c r="D131" s="23">
        <f t="shared" si="19"/>
        <v>3925878594.2492008</v>
      </c>
      <c r="E131" s="23">
        <f t="shared" si="20"/>
        <v>5914801444.0433216</v>
      </c>
      <c r="F131" s="23">
        <f t="shared" si="21"/>
        <v>7380180180.1801796</v>
      </c>
      <c r="G131" s="23">
        <f t="shared" si="22"/>
        <v>7527105666.1562033</v>
      </c>
    </row>
    <row r="132" spans="1:7">
      <c r="A132" s="2">
        <v>65536</v>
      </c>
      <c r="B132" s="2">
        <f t="shared" si="17"/>
        <v>5242880</v>
      </c>
      <c r="C132" s="23">
        <f t="shared" si="18"/>
        <v>5471392716.8178997</v>
      </c>
      <c r="D132" s="23">
        <f t="shared" si="19"/>
        <v>3665068157.9867182</v>
      </c>
      <c r="E132" s="23">
        <f t="shared" si="20"/>
        <v>6107023878.8584738</v>
      </c>
      <c r="F132" s="23">
        <f t="shared" si="21"/>
        <v>7516673835.1254482</v>
      </c>
      <c r="G132" s="23">
        <f t="shared" si="22"/>
        <v>7522065997.130559</v>
      </c>
    </row>
    <row r="133" spans="1:7">
      <c r="A133" s="2">
        <v>131072</v>
      </c>
      <c r="B133" s="2">
        <f t="shared" si="17"/>
        <v>11141120</v>
      </c>
      <c r="C133" s="23">
        <f t="shared" si="18"/>
        <v>5777435522.4708757</v>
      </c>
      <c r="D133" s="23">
        <f t="shared" si="19"/>
        <v>3520657291.8312531</v>
      </c>
      <c r="E133" s="23">
        <f t="shared" si="20"/>
        <v>6002758620.6896553</v>
      </c>
      <c r="F133" s="23">
        <f t="shared" si="21"/>
        <v>7502437710.4377108</v>
      </c>
      <c r="G133" s="23">
        <f t="shared" si="22"/>
        <v>7344179301.252471</v>
      </c>
    </row>
    <row r="134" spans="1:7">
      <c r="A134" s="2">
        <v>262144</v>
      </c>
      <c r="B134" s="2">
        <f t="shared" si="17"/>
        <v>23592960</v>
      </c>
      <c r="C134" s="23">
        <f t="shared" si="18"/>
        <v>4905476935.9232559</v>
      </c>
      <c r="D134" s="23">
        <f t="shared" si="19"/>
        <v>3056874838.0409431</v>
      </c>
      <c r="E134" s="23">
        <f t="shared" si="20"/>
        <v>5535654622.2430782</v>
      </c>
      <c r="F134" s="23">
        <f t="shared" si="21"/>
        <v>6436491610.9671259</v>
      </c>
      <c r="G134" s="23">
        <f t="shared" si="22"/>
        <v>6331980676.3285017</v>
      </c>
    </row>
    <row r="135" spans="1:7">
      <c r="A135" s="2">
        <v>524288</v>
      </c>
      <c r="B135" s="2">
        <f t="shared" si="17"/>
        <v>49807360</v>
      </c>
      <c r="C135" s="23">
        <f t="shared" si="18"/>
        <v>4894661180.5426264</v>
      </c>
      <c r="D135" s="23">
        <f t="shared" si="19"/>
        <v>1135339867.7912014</v>
      </c>
      <c r="E135" s="23">
        <f t="shared" si="20"/>
        <v>1991099740.1559064</v>
      </c>
      <c r="F135" s="23">
        <f t="shared" si="21"/>
        <v>4413980857.8518257</v>
      </c>
      <c r="G135" s="23">
        <f t="shared" si="22"/>
        <v>4477669798.1750345</v>
      </c>
    </row>
    <row r="136" spans="1:7">
      <c r="A136" s="2">
        <v>1048576</v>
      </c>
      <c r="B136" s="2">
        <f t="shared" si="17"/>
        <v>104857600</v>
      </c>
      <c r="C136" s="23">
        <f t="shared" si="18"/>
        <v>5111338053.9955568</v>
      </c>
      <c r="D136" s="23">
        <f t="shared" si="19"/>
        <v>1004267708.6924874</v>
      </c>
      <c r="E136" s="23">
        <f t="shared" si="20"/>
        <v>1934856257.150238</v>
      </c>
      <c r="F136" s="23">
        <f t="shared" si="21"/>
        <v>4461645817.377244</v>
      </c>
      <c r="G136" s="23" t="e">
        <f t="shared" si="22"/>
        <v>#DIV/0!</v>
      </c>
    </row>
  </sheetData>
  <mergeCells count="9">
    <mergeCell ref="O2:R2"/>
    <mergeCell ref="C2:F2"/>
    <mergeCell ref="C69:G69"/>
    <mergeCell ref="C93:G93"/>
    <mergeCell ref="C119:G119"/>
    <mergeCell ref="C22:D22"/>
    <mergeCell ref="C48:G48"/>
    <mergeCell ref="G2:J2"/>
    <mergeCell ref="K2:N2"/>
  </mergeCells>
  <phoneticPr fontId="18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02AF-5233-DF49-B7F2-F4014E9235BF}">
  <dimension ref="C2:X19"/>
  <sheetViews>
    <sheetView workbookViewId="0">
      <selection activeCell="X27" sqref="X27"/>
    </sheetView>
  </sheetViews>
  <sheetFormatPr baseColWidth="10" defaultColWidth="5.140625" defaultRowHeight="18"/>
  <cols>
    <col min="1" max="16384" width="5.140625" style="7"/>
  </cols>
  <sheetData>
    <row r="2" spans="3:16">
      <c r="C2" s="7" t="s">
        <v>92</v>
      </c>
    </row>
    <row r="8" spans="3:16">
      <c r="P8" s="7" t="s">
        <v>17</v>
      </c>
    </row>
    <row r="9" spans="3:16">
      <c r="P9" s="7" t="s">
        <v>11</v>
      </c>
    </row>
    <row r="10" spans="3:16">
      <c r="P10" s="7" t="s">
        <v>12</v>
      </c>
    </row>
    <row r="11" spans="3:16">
      <c r="P11" s="7" t="s">
        <v>13</v>
      </c>
    </row>
    <row r="12" spans="3:16">
      <c r="P12" s="7" t="s">
        <v>14</v>
      </c>
    </row>
    <row r="13" spans="3:16">
      <c r="P13" s="7" t="s">
        <v>15</v>
      </c>
    </row>
    <row r="14" spans="3:16">
      <c r="P14" s="7" t="s">
        <v>16</v>
      </c>
    </row>
    <row r="19" spans="24:24" ht="23">
      <c r="X19" s="16"/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AF7F-58CF-3746-B30E-4BC078F6B32F}">
  <dimension ref="A1:Q30"/>
  <sheetViews>
    <sheetView topLeftCell="A22" workbookViewId="0">
      <selection activeCell="F25" sqref="F25:I30"/>
    </sheetView>
  </sheetViews>
  <sheetFormatPr baseColWidth="10" defaultRowHeight="16"/>
  <cols>
    <col min="1" max="1" width="10.7109375" style="1"/>
    <col min="2" max="2" width="11.28515625" style="1" bestFit="1" customWidth="1"/>
    <col min="3" max="3" width="12" style="1" bestFit="1" customWidth="1"/>
    <col min="4" max="6" width="13" style="1" bestFit="1" customWidth="1"/>
    <col min="7" max="7" width="11.7109375" style="1" bestFit="1" customWidth="1"/>
    <col min="8" max="9" width="11.28515625" style="1" bestFit="1" customWidth="1"/>
    <col min="10" max="10" width="13" style="1" bestFit="1" customWidth="1"/>
    <col min="11" max="11" width="12.7109375" style="1" bestFit="1" customWidth="1"/>
    <col min="12" max="13" width="13" style="1" bestFit="1" customWidth="1"/>
    <col min="14" max="15" width="12.7109375" style="1" bestFit="1" customWidth="1"/>
    <col min="16" max="17" width="11" style="1" bestFit="1" customWidth="1"/>
    <col min="18" max="16384" width="10.7109375" style="1"/>
  </cols>
  <sheetData>
    <row r="1" spans="1:17">
      <c r="B1" s="1" t="s">
        <v>117</v>
      </c>
    </row>
    <row r="2" spans="1:17">
      <c r="B2" s="1" t="s">
        <v>118</v>
      </c>
      <c r="C2" s="1" t="s">
        <v>119</v>
      </c>
      <c r="D2" s="1" t="s">
        <v>120</v>
      </c>
    </row>
    <row r="3" spans="1:17">
      <c r="B3" s="1">
        <v>32</v>
      </c>
      <c r="C3" s="1">
        <v>32</v>
      </c>
      <c r="D3" s="1">
        <v>32</v>
      </c>
    </row>
    <row r="4" spans="1:17">
      <c r="B4" s="1">
        <v>64</v>
      </c>
      <c r="C4" s="1">
        <v>64</v>
      </c>
      <c r="D4" s="1">
        <v>64</v>
      </c>
    </row>
    <row r="5" spans="1:17">
      <c r="B5" s="1">
        <v>128</v>
      </c>
      <c r="C5" s="1">
        <v>128</v>
      </c>
      <c r="D5" s="1">
        <v>128</v>
      </c>
    </row>
    <row r="6" spans="1:17">
      <c r="B6" s="1">
        <v>256</v>
      </c>
      <c r="C6" s="1">
        <v>256</v>
      </c>
      <c r="D6" s="1">
        <v>256</v>
      </c>
    </row>
    <row r="7" spans="1:17">
      <c r="B7" s="1">
        <v>512</v>
      </c>
      <c r="C7" s="1">
        <v>512</v>
      </c>
      <c r="D7" s="1">
        <v>512</v>
      </c>
    </row>
    <row r="8" spans="1:17">
      <c r="B8" s="1">
        <v>1024</v>
      </c>
      <c r="C8" s="1">
        <v>1024</v>
      </c>
      <c r="D8" s="1">
        <v>512</v>
      </c>
    </row>
    <row r="12" spans="1:17">
      <c r="A12" s="34"/>
      <c r="B12" s="34" t="s">
        <v>110</v>
      </c>
      <c r="C12" s="33"/>
      <c r="D12" s="33"/>
      <c r="E12" s="32"/>
      <c r="F12" s="33" t="s">
        <v>110</v>
      </c>
      <c r="G12" s="33"/>
      <c r="H12" s="33"/>
      <c r="I12" s="33"/>
      <c r="J12" s="34" t="s">
        <v>111</v>
      </c>
      <c r="K12" s="33"/>
      <c r="L12" s="33"/>
      <c r="M12" s="32"/>
      <c r="N12" s="33" t="s">
        <v>112</v>
      </c>
      <c r="O12" s="33"/>
      <c r="P12" s="33"/>
      <c r="Q12" s="32"/>
    </row>
    <row r="13" spans="1:17">
      <c r="A13" s="34"/>
      <c r="B13" s="39" t="s">
        <v>113</v>
      </c>
      <c r="C13" s="40" t="s">
        <v>114</v>
      </c>
      <c r="D13" s="40" t="s">
        <v>115</v>
      </c>
      <c r="E13" s="40" t="s">
        <v>116</v>
      </c>
      <c r="F13" s="39" t="s">
        <v>113</v>
      </c>
      <c r="G13" s="40" t="s">
        <v>114</v>
      </c>
      <c r="H13" s="40" t="s">
        <v>115</v>
      </c>
      <c r="I13" s="41" t="s">
        <v>116</v>
      </c>
      <c r="J13" s="40" t="s">
        <v>113</v>
      </c>
      <c r="K13" s="40" t="s">
        <v>114</v>
      </c>
      <c r="L13" s="40" t="s">
        <v>115</v>
      </c>
      <c r="M13" s="40" t="s">
        <v>116</v>
      </c>
      <c r="N13" s="39" t="s">
        <v>113</v>
      </c>
      <c r="O13" s="40" t="s">
        <v>114</v>
      </c>
      <c r="P13" s="40" t="s">
        <v>115</v>
      </c>
      <c r="Q13" s="41" t="s">
        <v>116</v>
      </c>
    </row>
    <row r="14" spans="1:17" s="12" customFormat="1" ht="34">
      <c r="A14" s="42"/>
      <c r="B14" s="43" t="s">
        <v>77</v>
      </c>
      <c r="C14" s="43" t="s">
        <v>77</v>
      </c>
      <c r="D14" s="43" t="s">
        <v>77</v>
      </c>
      <c r="E14" s="43" t="s">
        <v>77</v>
      </c>
      <c r="F14" s="43" t="s">
        <v>109</v>
      </c>
      <c r="G14" s="43" t="s">
        <v>109</v>
      </c>
      <c r="H14" s="43" t="s">
        <v>109</v>
      </c>
      <c r="I14" s="43" t="s">
        <v>109</v>
      </c>
      <c r="J14" s="43" t="s">
        <v>33</v>
      </c>
      <c r="K14" s="43" t="s">
        <v>33</v>
      </c>
      <c r="L14" s="43" t="s">
        <v>33</v>
      </c>
      <c r="M14" s="43" t="s">
        <v>33</v>
      </c>
      <c r="N14" s="43" t="s">
        <v>32</v>
      </c>
      <c r="O14" s="43" t="s">
        <v>32</v>
      </c>
      <c r="P14" s="43" t="s">
        <v>32</v>
      </c>
      <c r="Q14" s="13" t="s">
        <v>32</v>
      </c>
    </row>
    <row r="15" spans="1:17">
      <c r="A15" s="36">
        <v>32</v>
      </c>
      <c r="B15" s="47">
        <v>2.2499999999999999E-4</v>
      </c>
      <c r="C15" s="4">
        <v>2.1100000000000001E-4</v>
      </c>
      <c r="D15" s="4">
        <v>5.5099999999999995E-4</v>
      </c>
      <c r="E15" s="48">
        <v>5.2999999999999998E-4</v>
      </c>
      <c r="F15" s="4">
        <v>8.5529999999999995E-2</v>
      </c>
      <c r="G15" s="4">
        <v>8.2017999999999994E-2</v>
      </c>
      <c r="H15" s="4">
        <v>4.2200000000000001E-4</v>
      </c>
      <c r="I15" s="4">
        <v>4.1599999999999997E-4</v>
      </c>
      <c r="J15" s="47">
        <v>0.73272899999999996</v>
      </c>
      <c r="K15" s="4">
        <v>0.71950899999999995</v>
      </c>
      <c r="L15" s="4">
        <v>4.17E-4</v>
      </c>
      <c r="M15" s="48">
        <v>4.08E-4</v>
      </c>
      <c r="N15" s="4">
        <v>6.1884290000000002</v>
      </c>
      <c r="O15" s="4">
        <v>6.191408</v>
      </c>
      <c r="P15" s="4">
        <v>4.2099999999999999E-4</v>
      </c>
      <c r="Q15" s="48">
        <v>4.1199999999999999E-4</v>
      </c>
    </row>
    <row r="16" spans="1:17">
      <c r="A16" s="36">
        <v>64</v>
      </c>
      <c r="B16" s="47">
        <v>2.4600000000000002E-4</v>
      </c>
      <c r="C16" s="4">
        <v>2.13E-4</v>
      </c>
      <c r="D16" s="4">
        <v>5.6779999999999999E-3</v>
      </c>
      <c r="E16" s="48">
        <v>5.5669999999999999E-3</v>
      </c>
      <c r="F16" s="4">
        <v>0.45946799999999999</v>
      </c>
      <c r="G16" s="4">
        <v>0.45963100000000001</v>
      </c>
      <c r="H16" s="4">
        <v>5.0759999999999998E-3</v>
      </c>
      <c r="I16" s="4">
        <v>5.0299999999999997E-3</v>
      </c>
      <c r="J16" s="47">
        <v>6.9040369999999998</v>
      </c>
      <c r="K16" s="4">
        <v>6.8810310000000001</v>
      </c>
      <c r="L16" s="4">
        <v>4.5649999999999996E-3</v>
      </c>
      <c r="M16" s="48">
        <v>4.5640000000000003E-3</v>
      </c>
      <c r="N16" s="4">
        <v>32.127696999999998</v>
      </c>
      <c r="O16" s="4">
        <v>31.932039</v>
      </c>
      <c r="P16" s="4">
        <v>4.5919999999999997E-3</v>
      </c>
      <c r="Q16" s="48">
        <v>4.522E-3</v>
      </c>
    </row>
    <row r="17" spans="1:17">
      <c r="A17" s="36">
        <v>128</v>
      </c>
      <c r="B17" s="47">
        <v>2.52E-4</v>
      </c>
      <c r="C17" s="4">
        <v>2.14E-4</v>
      </c>
      <c r="D17" s="4">
        <v>0.10792300000000001</v>
      </c>
      <c r="E17" s="48">
        <v>0.11766699999999999</v>
      </c>
      <c r="F17" s="4">
        <v>2.7743259999999998</v>
      </c>
      <c r="G17" s="4">
        <v>2.6397539999999999</v>
      </c>
      <c r="H17" s="4">
        <v>6.7822999999999994E-2</v>
      </c>
      <c r="I17" s="4">
        <v>6.8117999999999998E-2</v>
      </c>
      <c r="J17" s="47">
        <v>84.155708000000004</v>
      </c>
      <c r="K17" s="4">
        <v>81.118294000000006</v>
      </c>
      <c r="L17" s="4">
        <v>4.7924000000000001E-2</v>
      </c>
      <c r="M17" s="48">
        <v>4.7121000000000003E-2</v>
      </c>
      <c r="N17" s="4">
        <v>336.13348400000001</v>
      </c>
      <c r="O17" s="4">
        <v>345.40158100000002</v>
      </c>
      <c r="P17" s="4">
        <v>4.8916000000000001E-2</v>
      </c>
      <c r="Q17" s="48">
        <v>4.8091000000000002E-2</v>
      </c>
    </row>
    <row r="18" spans="1:17">
      <c r="A18" s="36">
        <v>256</v>
      </c>
      <c r="B18" s="47">
        <v>2.447E-3</v>
      </c>
      <c r="C18" s="4">
        <v>2.2409999999999999E-3</v>
      </c>
      <c r="D18" s="4">
        <v>8.3246339999999996</v>
      </c>
      <c r="E18" s="48">
        <v>8.2419229999999999</v>
      </c>
      <c r="F18" s="4">
        <v>12.914014999999999</v>
      </c>
      <c r="G18" s="4">
        <v>12.892693</v>
      </c>
      <c r="H18" s="4">
        <v>0.58958100000000002</v>
      </c>
      <c r="I18" s="4">
        <v>0.60025099999999998</v>
      </c>
      <c r="J18" s="47">
        <v>533.04742399999998</v>
      </c>
      <c r="K18" s="4">
        <v>534.681152</v>
      </c>
      <c r="L18" s="4">
        <v>0.47508499999999998</v>
      </c>
      <c r="M18" s="48">
        <v>0.47013899999999997</v>
      </c>
      <c r="N18" s="4">
        <v>1941.2741699999999</v>
      </c>
      <c r="O18" s="4">
        <v>1931.9578899999999</v>
      </c>
      <c r="P18" s="4">
        <v>0.47359400000000001</v>
      </c>
      <c r="Q18" s="48">
        <v>0.47578700000000002</v>
      </c>
    </row>
    <row r="19" spans="1:17">
      <c r="A19" s="36">
        <v>512</v>
      </c>
      <c r="B19" s="47">
        <v>2.392E-3</v>
      </c>
      <c r="C19" s="4">
        <v>2.1979999999999999E-3</v>
      </c>
      <c r="D19" s="4">
        <v>81.816115999999994</v>
      </c>
      <c r="E19" s="48">
        <v>84.127326999999994</v>
      </c>
      <c r="F19" s="4">
        <v>58.394917</v>
      </c>
      <c r="G19" s="4">
        <v>58.277495999999999</v>
      </c>
      <c r="H19" s="4">
        <v>5.2936230000000002</v>
      </c>
      <c r="I19" s="4">
        <v>5.3029380000000002</v>
      </c>
      <c r="J19" s="47">
        <v>2516.8166500000002</v>
      </c>
      <c r="K19" s="4">
        <v>2517.0175800000002</v>
      </c>
      <c r="L19" s="4">
        <v>4.3279120000000004</v>
      </c>
      <c r="M19" s="48">
        <v>4.3247929999999997</v>
      </c>
      <c r="N19" s="4"/>
      <c r="O19" s="4"/>
      <c r="P19" s="4"/>
      <c r="Q19" s="48"/>
    </row>
    <row r="20" spans="1:17">
      <c r="A20" s="38">
        <v>1024</v>
      </c>
      <c r="B20" s="49">
        <v>2.5850000000000001E-3</v>
      </c>
      <c r="C20" s="50">
        <v>2.2690000000000002E-3</v>
      </c>
      <c r="D20" s="50">
        <v>706.38751200000002</v>
      </c>
      <c r="E20" s="51">
        <v>621.86743200000001</v>
      </c>
      <c r="F20" s="50">
        <v>240.01606799999999</v>
      </c>
      <c r="G20" s="50">
        <v>233.07942199999999</v>
      </c>
      <c r="H20" s="50">
        <v>35.086460000000002</v>
      </c>
      <c r="I20" s="50">
        <v>29.535882999999998</v>
      </c>
      <c r="J20" s="49"/>
      <c r="K20" s="50"/>
      <c r="L20" s="50"/>
      <c r="M20" s="51"/>
      <c r="N20" s="50"/>
      <c r="O20" s="50"/>
      <c r="P20" s="50"/>
      <c r="Q20" s="51"/>
    </row>
    <row r="23" spans="1:17">
      <c r="A23" s="31"/>
      <c r="B23" s="34" t="s">
        <v>50</v>
      </c>
      <c r="C23" s="33"/>
      <c r="D23" s="33"/>
      <c r="E23" s="32"/>
      <c r="F23" s="34" t="s">
        <v>52</v>
      </c>
      <c r="G23" s="33"/>
      <c r="H23" s="33"/>
      <c r="I23" s="32"/>
      <c r="J23" s="34" t="s">
        <v>121</v>
      </c>
      <c r="K23" s="33"/>
      <c r="L23" s="33"/>
      <c r="M23" s="32"/>
    </row>
    <row r="24" spans="1:17" s="12" customFormat="1" ht="34">
      <c r="A24" s="13" t="s">
        <v>35</v>
      </c>
      <c r="B24" s="43" t="s">
        <v>25</v>
      </c>
      <c r="C24" s="44" t="s">
        <v>34</v>
      </c>
      <c r="D24" s="43" t="s">
        <v>33</v>
      </c>
      <c r="E24" s="13" t="s">
        <v>32</v>
      </c>
      <c r="F24" s="43" t="s">
        <v>25</v>
      </c>
      <c r="G24" s="44" t="s">
        <v>34</v>
      </c>
      <c r="H24" s="43" t="s">
        <v>33</v>
      </c>
      <c r="I24" s="13" t="s">
        <v>32</v>
      </c>
      <c r="J24" s="43" t="s">
        <v>25</v>
      </c>
      <c r="K24" s="44" t="s">
        <v>34</v>
      </c>
      <c r="L24" s="43" t="s">
        <v>33</v>
      </c>
      <c r="M24" s="13" t="s">
        <v>32</v>
      </c>
    </row>
    <row r="25" spans="1:17">
      <c r="A25" s="35">
        <v>32</v>
      </c>
      <c r="B25" s="47">
        <f>B15+C15</f>
        <v>4.3599999999999997E-4</v>
      </c>
      <c r="C25" s="4">
        <f>F15+G15</f>
        <v>0.16754799999999997</v>
      </c>
      <c r="D25" s="4">
        <f>J15+K15</f>
        <v>1.4522379999999999</v>
      </c>
      <c r="E25" s="48">
        <f>N15+O15</f>
        <v>12.379837</v>
      </c>
      <c r="F25" s="47">
        <f>D15+E15</f>
        <v>1.0809999999999999E-3</v>
      </c>
      <c r="G25" s="4">
        <f>H15+I15</f>
        <v>8.3799999999999999E-4</v>
      </c>
      <c r="H25" s="4">
        <f>L15+M15</f>
        <v>8.25E-4</v>
      </c>
      <c r="I25" s="48">
        <f>P15+Q15</f>
        <v>8.3299999999999997E-4</v>
      </c>
      <c r="J25" s="47">
        <f>B25+F25</f>
        <v>1.5169999999999999E-3</v>
      </c>
      <c r="K25" s="47">
        <f>C25+G25</f>
        <v>0.16838599999999998</v>
      </c>
      <c r="L25" s="47">
        <f>D25+H25</f>
        <v>1.453063</v>
      </c>
      <c r="M25" s="47">
        <f>E25+I25</f>
        <v>12.38067</v>
      </c>
    </row>
    <row r="26" spans="1:17">
      <c r="A26" s="35">
        <v>64</v>
      </c>
      <c r="B26" s="47">
        <f t="shared" ref="B26:B30" si="0">B16+C16</f>
        <v>4.5899999999999999E-4</v>
      </c>
      <c r="C26" s="4">
        <f t="shared" ref="C26:C30" si="1">F16+G16</f>
        <v>0.919099</v>
      </c>
      <c r="D26" s="4">
        <f t="shared" ref="D26:D29" si="2">J16+K16</f>
        <v>13.785067999999999</v>
      </c>
      <c r="E26" s="48">
        <f t="shared" ref="E26:E28" si="3">N16+O16</f>
        <v>64.059736000000001</v>
      </c>
      <c r="F26" s="47">
        <f t="shared" ref="F26:F30" si="4">D16+E16</f>
        <v>1.1245E-2</v>
      </c>
      <c r="G26" s="4">
        <f t="shared" ref="G26:G30" si="5">H16+I16</f>
        <v>1.0106E-2</v>
      </c>
      <c r="H26" s="4">
        <f t="shared" ref="H26:H29" si="6">L16+M16</f>
        <v>9.129E-3</v>
      </c>
      <c r="I26" s="48">
        <f t="shared" ref="I26:I28" si="7">P16+Q16</f>
        <v>9.1140000000000006E-3</v>
      </c>
      <c r="J26" s="47">
        <f t="shared" ref="J26:J30" si="8">B26+F26</f>
        <v>1.1703999999999999E-2</v>
      </c>
      <c r="K26" s="47">
        <f t="shared" ref="K26:K30" si="9">C26+G26</f>
        <v>0.92920499999999995</v>
      </c>
      <c r="L26" s="47">
        <f t="shared" ref="L26:L30" si="10">D26+H26</f>
        <v>13.794196999999999</v>
      </c>
      <c r="M26" s="47">
        <f t="shared" ref="M26:M30" si="11">E26+I26</f>
        <v>64.068849999999998</v>
      </c>
    </row>
    <row r="27" spans="1:17">
      <c r="A27" s="35">
        <v>128</v>
      </c>
      <c r="B27" s="47">
        <f t="shared" si="0"/>
        <v>4.66E-4</v>
      </c>
      <c r="C27" s="4">
        <f t="shared" si="1"/>
        <v>5.4140800000000002</v>
      </c>
      <c r="D27" s="4">
        <f t="shared" si="2"/>
        <v>165.274002</v>
      </c>
      <c r="E27" s="48">
        <f t="shared" si="3"/>
        <v>681.53506500000003</v>
      </c>
      <c r="F27" s="47">
        <f t="shared" si="4"/>
        <v>0.22559000000000001</v>
      </c>
      <c r="G27" s="4">
        <f t="shared" si="5"/>
        <v>0.13594099999999998</v>
      </c>
      <c r="H27" s="4">
        <f t="shared" si="6"/>
        <v>9.5045000000000004E-2</v>
      </c>
      <c r="I27" s="48">
        <f t="shared" si="7"/>
        <v>9.700700000000001E-2</v>
      </c>
      <c r="J27" s="47">
        <f t="shared" si="8"/>
        <v>0.22605600000000001</v>
      </c>
      <c r="K27" s="47">
        <f t="shared" si="9"/>
        <v>5.5500210000000001</v>
      </c>
      <c r="L27" s="47">
        <f t="shared" si="10"/>
        <v>165.36904699999999</v>
      </c>
      <c r="M27" s="47">
        <f t="shared" si="11"/>
        <v>681.63207199999999</v>
      </c>
    </row>
    <row r="28" spans="1:17">
      <c r="A28" s="35">
        <v>256</v>
      </c>
      <c r="B28" s="47">
        <f t="shared" si="0"/>
        <v>4.6879999999999995E-3</v>
      </c>
      <c r="C28" s="4">
        <f t="shared" si="1"/>
        <v>25.806708</v>
      </c>
      <c r="D28" s="4">
        <f t="shared" si="2"/>
        <v>1067.728576</v>
      </c>
      <c r="E28" s="48">
        <f t="shared" si="3"/>
        <v>3873.2320599999998</v>
      </c>
      <c r="F28" s="47">
        <f t="shared" si="4"/>
        <v>16.566557</v>
      </c>
      <c r="G28" s="4">
        <f t="shared" si="5"/>
        <v>1.189832</v>
      </c>
      <c r="H28" s="4">
        <f t="shared" si="6"/>
        <v>0.94522399999999995</v>
      </c>
      <c r="I28" s="48">
        <f t="shared" si="7"/>
        <v>0.94938100000000003</v>
      </c>
      <c r="J28" s="47">
        <f t="shared" si="8"/>
        <v>16.571245000000001</v>
      </c>
      <c r="K28" s="47">
        <f t="shared" si="9"/>
        <v>26.99654</v>
      </c>
      <c r="L28" s="47">
        <f t="shared" si="10"/>
        <v>1068.6738</v>
      </c>
      <c r="M28" s="47">
        <f t="shared" si="11"/>
        <v>3874.1814409999997</v>
      </c>
    </row>
    <row r="29" spans="1:17">
      <c r="A29" s="35">
        <v>512</v>
      </c>
      <c r="B29" s="47">
        <f t="shared" si="0"/>
        <v>4.5900000000000003E-3</v>
      </c>
      <c r="C29" s="4">
        <f t="shared" si="1"/>
        <v>116.67241300000001</v>
      </c>
      <c r="D29" s="4">
        <f t="shared" si="2"/>
        <v>5033.8342300000004</v>
      </c>
      <c r="E29" s="48"/>
      <c r="F29" s="47">
        <f t="shared" si="4"/>
        <v>165.943443</v>
      </c>
      <c r="G29" s="4">
        <f t="shared" si="5"/>
        <v>10.596561000000001</v>
      </c>
      <c r="H29" s="4">
        <f t="shared" si="6"/>
        <v>8.652705000000001</v>
      </c>
      <c r="I29" s="48"/>
      <c r="J29" s="47">
        <f t="shared" si="8"/>
        <v>165.94803300000001</v>
      </c>
      <c r="K29" s="47">
        <f t="shared" si="9"/>
        <v>127.26897400000001</v>
      </c>
      <c r="L29" s="47">
        <f t="shared" si="10"/>
        <v>5042.4869350000008</v>
      </c>
      <c r="M29" s="47">
        <f t="shared" si="11"/>
        <v>0</v>
      </c>
    </row>
    <row r="30" spans="1:17">
      <c r="A30" s="37">
        <v>1024</v>
      </c>
      <c r="B30" s="49">
        <f t="shared" si="0"/>
        <v>4.8540000000000007E-3</v>
      </c>
      <c r="C30" s="50">
        <f t="shared" si="1"/>
        <v>473.09548999999998</v>
      </c>
      <c r="D30" s="50"/>
      <c r="E30" s="51"/>
      <c r="F30" s="47">
        <f t="shared" si="4"/>
        <v>1328.254944</v>
      </c>
      <c r="G30" s="4">
        <f t="shared" si="5"/>
        <v>64.622343000000001</v>
      </c>
      <c r="H30" s="4"/>
      <c r="I30" s="48"/>
      <c r="J30" s="47">
        <f t="shared" si="8"/>
        <v>1328.259798</v>
      </c>
      <c r="K30" s="47">
        <f t="shared" si="9"/>
        <v>537.71783299999993</v>
      </c>
      <c r="L30" s="47">
        <f t="shared" si="10"/>
        <v>0</v>
      </c>
      <c r="M30" s="47">
        <f t="shared" si="11"/>
        <v>0</v>
      </c>
    </row>
  </sheetData>
  <phoneticPr fontId="18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AF9F-ABFE-544B-B250-5B525726303F}">
  <dimension ref="A1:N10"/>
  <sheetViews>
    <sheetView workbookViewId="0">
      <selection activeCell="N7" sqref="N7"/>
    </sheetView>
  </sheetViews>
  <sheetFormatPr baseColWidth="10" defaultRowHeight="20"/>
  <sheetData>
    <row r="1" spans="1:14">
      <c r="A1" t="s">
        <v>59</v>
      </c>
      <c r="B1" t="s">
        <v>58</v>
      </c>
    </row>
    <row r="2" spans="1:14">
      <c r="A2" t="s">
        <v>53</v>
      </c>
      <c r="B2" t="s">
        <v>57</v>
      </c>
      <c r="C2" t="s">
        <v>56</v>
      </c>
      <c r="D2" t="s">
        <v>55</v>
      </c>
      <c r="E2" t="s">
        <v>54</v>
      </c>
    </row>
    <row r="3" spans="1:14">
      <c r="A3" t="s">
        <v>53</v>
      </c>
      <c r="E3" t="s">
        <v>60</v>
      </c>
    </row>
    <row r="4" spans="1:14">
      <c r="A4" t="s">
        <v>5</v>
      </c>
      <c r="B4" t="s">
        <v>4</v>
      </c>
      <c r="C4" t="s">
        <v>47</v>
      </c>
      <c r="D4" t="s">
        <v>46</v>
      </c>
      <c r="E4" s="15" t="s">
        <v>52</v>
      </c>
      <c r="N4" t="s">
        <v>103</v>
      </c>
    </row>
    <row r="5" spans="1:14">
      <c r="A5">
        <v>32</v>
      </c>
      <c r="B5">
        <v>1024</v>
      </c>
      <c r="C5">
        <v>2.614E-3</v>
      </c>
      <c r="D5">
        <v>1.152E-3</v>
      </c>
      <c r="E5">
        <f>SUM(C5:D5)</f>
        <v>3.7660000000000003E-3</v>
      </c>
      <c r="N5">
        <f>A5*B5</f>
        <v>32768</v>
      </c>
    </row>
    <row r="6" spans="1:14">
      <c r="A6">
        <v>64</v>
      </c>
      <c r="B6">
        <v>4096</v>
      </c>
      <c r="C6">
        <v>7.8930000000000007E-3</v>
      </c>
      <c r="D6">
        <v>7.6610000000000003E-3</v>
      </c>
      <c r="E6">
        <f t="shared" ref="E6:E10" si="0">SUM(C6:D6)</f>
        <v>1.5554000000000002E-2</v>
      </c>
      <c r="N6">
        <f t="shared" ref="N6:N10" si="1">A6*B6</f>
        <v>262144</v>
      </c>
    </row>
    <row r="7" spans="1:14">
      <c r="A7">
        <v>128</v>
      </c>
      <c r="B7">
        <v>16384</v>
      </c>
      <c r="C7">
        <v>6.5261E-2</v>
      </c>
      <c r="D7">
        <v>6.4926999999999999E-2</v>
      </c>
      <c r="E7">
        <f t="shared" si="0"/>
        <v>0.130188</v>
      </c>
      <c r="N7">
        <f t="shared" si="1"/>
        <v>2097152</v>
      </c>
    </row>
    <row r="8" spans="1:14">
      <c r="A8">
        <v>256</v>
      </c>
      <c r="B8">
        <v>65536</v>
      </c>
      <c r="C8">
        <v>0.60797599999999996</v>
      </c>
      <c r="D8">
        <v>0.60802100000000003</v>
      </c>
      <c r="E8">
        <f t="shared" si="0"/>
        <v>1.215997</v>
      </c>
      <c r="N8">
        <f t="shared" si="1"/>
        <v>16777216</v>
      </c>
    </row>
    <row r="9" spans="1:14">
      <c r="A9">
        <v>512</v>
      </c>
      <c r="B9">
        <v>262144</v>
      </c>
      <c r="C9">
        <v>4.1461249999999996</v>
      </c>
      <c r="D9">
        <v>4.149699</v>
      </c>
      <c r="E9">
        <f t="shared" si="0"/>
        <v>8.2958239999999996</v>
      </c>
      <c r="N9">
        <f t="shared" si="1"/>
        <v>134217728</v>
      </c>
    </row>
    <row r="10" spans="1:14">
      <c r="A10">
        <v>1024</v>
      </c>
      <c r="B10">
        <v>524288</v>
      </c>
      <c r="C10">
        <v>30.576609000000001</v>
      </c>
      <c r="D10">
        <v>30.622335</v>
      </c>
      <c r="E10">
        <f t="shared" si="0"/>
        <v>61.198943999999997</v>
      </c>
      <c r="N10">
        <f t="shared" si="1"/>
        <v>536870912</v>
      </c>
    </row>
  </sheetData>
  <phoneticPr fontId="18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CFDA-2D6C-924F-A69D-9D0840138C76}">
  <dimension ref="A3:Q42"/>
  <sheetViews>
    <sheetView tabSelected="1" topLeftCell="A20" workbookViewId="0">
      <selection activeCell="H52" sqref="H52"/>
    </sheetView>
  </sheetViews>
  <sheetFormatPr baseColWidth="10" defaultColWidth="10.7109375" defaultRowHeight="16"/>
  <cols>
    <col min="1" max="16384" width="10.7109375" style="1"/>
  </cols>
  <sheetData>
    <row r="3" spans="1:17">
      <c r="C3" s="63" t="s">
        <v>80</v>
      </c>
      <c r="D3" s="67"/>
      <c r="E3" s="67"/>
      <c r="M3" s="30" t="s">
        <v>81</v>
      </c>
      <c r="N3" s="30"/>
      <c r="O3" s="30"/>
    </row>
    <row r="4" spans="1:17" s="12" customFormat="1" ht="51">
      <c r="A4" s="13" t="s">
        <v>5</v>
      </c>
      <c r="B4" s="13" t="s">
        <v>4</v>
      </c>
      <c r="C4" s="13" t="s">
        <v>18</v>
      </c>
      <c r="D4" s="13" t="s">
        <v>105</v>
      </c>
      <c r="E4" s="13" t="s">
        <v>106</v>
      </c>
      <c r="F4" s="54" t="s">
        <v>107</v>
      </c>
      <c r="G4" s="13" t="s">
        <v>108</v>
      </c>
      <c r="I4" s="13" t="s">
        <v>5</v>
      </c>
      <c r="J4" s="13" t="s">
        <v>4</v>
      </c>
      <c r="K4" s="13" t="s">
        <v>82</v>
      </c>
      <c r="L4" s="13" t="s">
        <v>62</v>
      </c>
      <c r="M4" s="13" t="s">
        <v>18</v>
      </c>
      <c r="N4" s="13" t="s">
        <v>105</v>
      </c>
      <c r="O4" s="13" t="s">
        <v>106</v>
      </c>
      <c r="P4" s="54" t="s">
        <v>107</v>
      </c>
      <c r="Q4" s="13" t="s">
        <v>108</v>
      </c>
    </row>
    <row r="5" spans="1:17">
      <c r="A5" s="2">
        <v>32</v>
      </c>
      <c r="B5" s="2">
        <v>1024</v>
      </c>
      <c r="C5" s="53">
        <v>3.7660000000000003E-3</v>
      </c>
      <c r="D5" s="45">
        <v>1.5169999999999999E-3</v>
      </c>
      <c r="E5" s="45">
        <v>0.16838599999999998</v>
      </c>
      <c r="F5" s="52">
        <v>1.453063</v>
      </c>
      <c r="G5" s="52">
        <v>12.38067</v>
      </c>
      <c r="I5" s="2">
        <v>32</v>
      </c>
      <c r="J5" s="2">
        <v>1024</v>
      </c>
      <c r="K5" s="2">
        <f>I5*J5</f>
        <v>32768</v>
      </c>
      <c r="L5" s="2">
        <f>5*K5*LOG(K5,2)</f>
        <v>2457600</v>
      </c>
      <c r="M5" s="23">
        <f t="shared" ref="M5:M10" si="0">2*L5/C5</f>
        <v>1305151354.2219861</v>
      </c>
      <c r="N5" s="23">
        <f t="shared" ref="N5:N10" si="1">2*L5/D5</f>
        <v>3240079103.4937377</v>
      </c>
      <c r="O5" s="23">
        <f t="shared" ref="O5:Q8" si="2">2*L5/E5</f>
        <v>29190075.184397757</v>
      </c>
      <c r="P5" s="23">
        <f t="shared" si="2"/>
        <v>1796413994.7434986</v>
      </c>
      <c r="Q5" s="23">
        <f t="shared" si="2"/>
        <v>523409331.40027761</v>
      </c>
    </row>
    <row r="6" spans="1:17">
      <c r="A6" s="2">
        <v>64</v>
      </c>
      <c r="B6" s="2">
        <v>4096</v>
      </c>
      <c r="C6" s="25">
        <v>1.5554000000000002E-2</v>
      </c>
      <c r="D6" s="45">
        <v>1.1703999999999999E-2</v>
      </c>
      <c r="E6" s="45">
        <v>0.92920499999999995</v>
      </c>
      <c r="F6" s="52">
        <v>13.794196999999999</v>
      </c>
      <c r="G6" s="52">
        <v>64.068849999999998</v>
      </c>
      <c r="I6" s="2">
        <v>64</v>
      </c>
      <c r="J6" s="2">
        <v>4096</v>
      </c>
      <c r="K6" s="2">
        <f t="shared" ref="K6:K10" si="3">I6*J6</f>
        <v>262144</v>
      </c>
      <c r="L6" s="2">
        <f t="shared" ref="L6:L10" si="4">5*K6*LOG(K6,2)</f>
        <v>23592960</v>
      </c>
      <c r="M6" s="23">
        <f t="shared" si="0"/>
        <v>3033683939.8225532</v>
      </c>
      <c r="N6" s="23">
        <f t="shared" si="1"/>
        <v>4031606288.4483938</v>
      </c>
      <c r="O6" s="23">
        <f t="shared" si="2"/>
        <v>50780957.915637568</v>
      </c>
      <c r="P6" s="23">
        <f t="shared" si="2"/>
        <v>439849298.92222846</v>
      </c>
      <c r="Q6" s="23">
        <f t="shared" si="2"/>
        <v>125852306.96191344</v>
      </c>
    </row>
    <row r="7" spans="1:17">
      <c r="A7" s="2">
        <v>128</v>
      </c>
      <c r="B7" s="2">
        <v>16384</v>
      </c>
      <c r="C7" s="25">
        <v>0.130188</v>
      </c>
      <c r="D7" s="45">
        <v>0.22605600000000001</v>
      </c>
      <c r="E7" s="45">
        <v>5.5500210000000001</v>
      </c>
      <c r="F7" s="52">
        <v>165.36904699999999</v>
      </c>
      <c r="G7" s="52">
        <v>681.63207199999999</v>
      </c>
      <c r="I7" s="2">
        <v>128</v>
      </c>
      <c r="J7" s="2">
        <v>16384</v>
      </c>
      <c r="K7" s="2">
        <f t="shared" si="3"/>
        <v>2097152</v>
      </c>
      <c r="L7" s="2">
        <f t="shared" si="4"/>
        <v>220200960</v>
      </c>
      <c r="M7" s="23">
        <f t="shared" si="0"/>
        <v>3382815005.9913359</v>
      </c>
      <c r="N7" s="23">
        <f t="shared" si="1"/>
        <v>1948198322.5395477</v>
      </c>
      <c r="O7" s="23">
        <f t="shared" si="2"/>
        <v>79351397.048767924</v>
      </c>
      <c r="P7" s="23">
        <f t="shared" si="2"/>
        <v>40912311.794254169</v>
      </c>
      <c r="Q7" s="23">
        <f t="shared" si="2"/>
        <v>5716275.400079906</v>
      </c>
    </row>
    <row r="8" spans="1:17">
      <c r="A8" s="2">
        <v>256</v>
      </c>
      <c r="B8" s="2">
        <v>65536</v>
      </c>
      <c r="C8" s="25">
        <v>1.215997</v>
      </c>
      <c r="D8" s="45">
        <v>16.571245000000001</v>
      </c>
      <c r="E8" s="45">
        <v>26.99654</v>
      </c>
      <c r="F8" s="52">
        <v>1068.6738</v>
      </c>
      <c r="G8" s="52">
        <v>3874.1814409999997</v>
      </c>
      <c r="I8" s="2">
        <v>256</v>
      </c>
      <c r="J8" s="2">
        <v>65536</v>
      </c>
      <c r="K8" s="2">
        <f t="shared" si="3"/>
        <v>16777216</v>
      </c>
      <c r="L8" s="2">
        <f t="shared" si="4"/>
        <v>2013265920</v>
      </c>
      <c r="M8" s="23">
        <f t="shared" si="0"/>
        <v>3311300800.9065814</v>
      </c>
      <c r="N8" s="23">
        <f t="shared" si="1"/>
        <v>242983061.320981</v>
      </c>
      <c r="O8" s="23">
        <f t="shared" si="2"/>
        <v>149149922.17521209</v>
      </c>
      <c r="P8" s="23">
        <f t="shared" si="2"/>
        <v>6197028.1313279718</v>
      </c>
      <c r="Q8" s="23">
        <f t="shared" si="2"/>
        <v>125437.10975924889</v>
      </c>
    </row>
    <row r="9" spans="1:17">
      <c r="A9" s="2">
        <v>512</v>
      </c>
      <c r="B9" s="2">
        <v>262144</v>
      </c>
      <c r="C9" s="25">
        <v>8.2958239999999996</v>
      </c>
      <c r="D9" s="45">
        <v>165.94803300000001</v>
      </c>
      <c r="E9" s="45">
        <v>127.26897400000001</v>
      </c>
      <c r="F9" s="52">
        <v>5042.4869350000008</v>
      </c>
      <c r="G9" s="52"/>
      <c r="I9" s="2">
        <v>512</v>
      </c>
      <c r="J9" s="2">
        <v>262144</v>
      </c>
      <c r="K9" s="2">
        <f t="shared" si="3"/>
        <v>134217728</v>
      </c>
      <c r="L9" s="2">
        <f t="shared" si="4"/>
        <v>18119393280</v>
      </c>
      <c r="M9" s="23">
        <f t="shared" si="0"/>
        <v>4368316704.8866997</v>
      </c>
      <c r="N9" s="23">
        <f t="shared" si="1"/>
        <v>218374306.12991959</v>
      </c>
      <c r="O9" s="23">
        <f>2*L9/E9</f>
        <v>284741720.0047515</v>
      </c>
      <c r="P9" s="23">
        <f>2*M9/F9</f>
        <v>1732604.0746148999</v>
      </c>
      <c r="Q9" s="23"/>
    </row>
    <row r="10" spans="1:17">
      <c r="A10" s="2">
        <v>1024</v>
      </c>
      <c r="B10" s="2">
        <v>524288</v>
      </c>
      <c r="C10" s="25">
        <v>61.198943999999997</v>
      </c>
      <c r="D10" s="46">
        <v>1328.259798</v>
      </c>
      <c r="E10" s="46">
        <v>537.71783299999993</v>
      </c>
      <c r="F10" s="53"/>
      <c r="G10" s="53"/>
      <c r="I10" s="2">
        <v>1024</v>
      </c>
      <c r="J10" s="2">
        <v>524288</v>
      </c>
      <c r="K10" s="2">
        <f t="shared" si="3"/>
        <v>536870912</v>
      </c>
      <c r="L10" s="2">
        <f t="shared" si="4"/>
        <v>77846282240.000015</v>
      </c>
      <c r="M10" s="23">
        <f t="shared" si="0"/>
        <v>2544040048.7956138</v>
      </c>
      <c r="N10" s="23">
        <f t="shared" si="1"/>
        <v>117215445.88975057</v>
      </c>
      <c r="O10" s="23">
        <f>2*L10/E10</f>
        <v>289543241.68750423</v>
      </c>
      <c r="P10" s="23"/>
      <c r="Q10" s="23"/>
    </row>
    <row r="35" spans="1:17">
      <c r="C35" s="63" t="s">
        <v>80</v>
      </c>
      <c r="D35" s="63"/>
      <c r="E35" s="63"/>
      <c r="M35" s="30" t="s">
        <v>81</v>
      </c>
      <c r="N35" s="30"/>
      <c r="O35" s="30"/>
    </row>
    <row r="36" spans="1:17" ht="51">
      <c r="A36" s="2" t="s">
        <v>5</v>
      </c>
      <c r="B36" s="2" t="s">
        <v>4</v>
      </c>
      <c r="C36" s="2" t="s">
        <v>18</v>
      </c>
      <c r="D36" s="13" t="s">
        <v>105</v>
      </c>
      <c r="E36" s="13" t="s">
        <v>106</v>
      </c>
      <c r="F36" s="54" t="s">
        <v>107</v>
      </c>
      <c r="G36" s="13" t="s">
        <v>108</v>
      </c>
      <c r="I36" s="2" t="s">
        <v>5</v>
      </c>
      <c r="J36" s="2" t="s">
        <v>4</v>
      </c>
      <c r="K36" s="2" t="s">
        <v>82</v>
      </c>
      <c r="L36" s="2" t="s">
        <v>62</v>
      </c>
      <c r="M36" s="2" t="s">
        <v>18</v>
      </c>
      <c r="N36" s="13" t="s">
        <v>105</v>
      </c>
      <c r="O36" s="13" t="s">
        <v>106</v>
      </c>
      <c r="P36" s="54" t="s">
        <v>107</v>
      </c>
      <c r="Q36" s="13" t="s">
        <v>108</v>
      </c>
    </row>
    <row r="37" spans="1:17">
      <c r="A37" s="2">
        <v>32</v>
      </c>
      <c r="B37" s="2">
        <v>1024</v>
      </c>
      <c r="C37" s="25">
        <v>3.7660000000000003E-3</v>
      </c>
      <c r="D37" s="25">
        <v>1.0809999999999999E-3</v>
      </c>
      <c r="E37" s="25">
        <v>8.3799999999999999E-4</v>
      </c>
      <c r="F37" s="1">
        <v>8.25E-4</v>
      </c>
      <c r="G37" s="1">
        <v>8.3299999999999997E-4</v>
      </c>
      <c r="I37" s="2">
        <v>32</v>
      </c>
      <c r="J37" s="2">
        <v>1024</v>
      </c>
      <c r="K37" s="2">
        <f>I37*J37</f>
        <v>32768</v>
      </c>
      <c r="L37" s="2">
        <f>5*K37*LOG(K37,2)</f>
        <v>2457600</v>
      </c>
      <c r="M37" s="23">
        <f t="shared" ref="M37:M42" si="5">2*L37/C37</f>
        <v>1305151354.2219861</v>
      </c>
      <c r="N37" s="23">
        <f t="shared" ref="N37:N42" si="6">2*L37/D37</f>
        <v>4546901017.5763187</v>
      </c>
      <c r="O37" s="24">
        <f t="shared" ref="O37:O42" si="7">2*L37/E37</f>
        <v>5865393794.749403</v>
      </c>
      <c r="P37" s="24">
        <f>2*L37/F37</f>
        <v>5957818181.818182</v>
      </c>
      <c r="Q37" s="24">
        <f>2*L37/G37</f>
        <v>5900600240.0960388</v>
      </c>
    </row>
    <row r="38" spans="1:17">
      <c r="A38" s="2">
        <v>64</v>
      </c>
      <c r="B38" s="2">
        <v>4096</v>
      </c>
      <c r="C38" s="25">
        <v>1.5554000000000002E-2</v>
      </c>
      <c r="D38" s="25">
        <v>1.1245E-2</v>
      </c>
      <c r="E38" s="25">
        <v>1.0106E-2</v>
      </c>
      <c r="F38" s="1">
        <v>9.129E-3</v>
      </c>
      <c r="G38" s="1">
        <v>9.1140000000000006E-3</v>
      </c>
      <c r="I38" s="2">
        <v>64</v>
      </c>
      <c r="J38" s="2">
        <v>4096</v>
      </c>
      <c r="K38" s="2">
        <f t="shared" ref="K38:K42" si="8">I38*J38</f>
        <v>262144</v>
      </c>
      <c r="L38" s="2">
        <f t="shared" ref="L38:L42" si="9">5*K38*LOG(K38,2)</f>
        <v>23592960</v>
      </c>
      <c r="M38" s="23">
        <f t="shared" si="5"/>
        <v>3033683939.8225532</v>
      </c>
      <c r="N38" s="23">
        <f t="shared" si="6"/>
        <v>4196168963.9839931</v>
      </c>
      <c r="O38" s="24">
        <f t="shared" si="7"/>
        <v>4669099544.8248568</v>
      </c>
      <c r="P38" s="24">
        <f t="shared" ref="P38:P41" si="10">2*L38/F38</f>
        <v>5168793953.3355246</v>
      </c>
      <c r="Q38" s="24">
        <f t="shared" ref="Q38:Q40" si="11">2*L38/G38</f>
        <v>5177300855.8262014</v>
      </c>
    </row>
    <row r="39" spans="1:17">
      <c r="A39" s="2">
        <v>128</v>
      </c>
      <c r="B39" s="2">
        <v>16384</v>
      </c>
      <c r="C39" s="25">
        <v>0.130188</v>
      </c>
      <c r="D39" s="25">
        <v>0.22559000000000001</v>
      </c>
      <c r="E39" s="25">
        <v>0.13594099999999998</v>
      </c>
      <c r="F39" s="1">
        <v>9.5045000000000004E-2</v>
      </c>
      <c r="G39" s="1">
        <v>9.700700000000001E-2</v>
      </c>
      <c r="I39" s="2">
        <v>128</v>
      </c>
      <c r="J39" s="2">
        <v>16384</v>
      </c>
      <c r="K39" s="2">
        <f t="shared" si="8"/>
        <v>2097152</v>
      </c>
      <c r="L39" s="2">
        <f t="shared" si="9"/>
        <v>220200960</v>
      </c>
      <c r="M39" s="23">
        <f t="shared" si="5"/>
        <v>3382815005.9913359</v>
      </c>
      <c r="N39" s="23">
        <f t="shared" si="6"/>
        <v>1952222704.9071324</v>
      </c>
      <c r="O39" s="24">
        <f t="shared" si="7"/>
        <v>3239654850.2659249</v>
      </c>
      <c r="P39" s="24">
        <f t="shared" si="10"/>
        <v>4633614814.0354567</v>
      </c>
      <c r="Q39" s="24">
        <f t="shared" si="11"/>
        <v>4539898357.8504639</v>
      </c>
    </row>
    <row r="40" spans="1:17">
      <c r="A40" s="2">
        <v>256</v>
      </c>
      <c r="B40" s="2">
        <v>65536</v>
      </c>
      <c r="C40" s="25">
        <v>1.215997</v>
      </c>
      <c r="D40" s="25">
        <v>16.566557</v>
      </c>
      <c r="E40" s="25">
        <v>1.189832</v>
      </c>
      <c r="F40" s="1">
        <v>0.94522399999999995</v>
      </c>
      <c r="G40" s="1">
        <v>0.94938100000000003</v>
      </c>
      <c r="I40" s="2">
        <v>256</v>
      </c>
      <c r="J40" s="2">
        <v>65536</v>
      </c>
      <c r="K40" s="2">
        <f t="shared" si="8"/>
        <v>16777216</v>
      </c>
      <c r="L40" s="2">
        <f t="shared" si="9"/>
        <v>2013265920</v>
      </c>
      <c r="M40" s="23">
        <f t="shared" si="5"/>
        <v>3311300800.9065814</v>
      </c>
      <c r="N40" s="23">
        <f t="shared" si="6"/>
        <v>243051820.60460722</v>
      </c>
      <c r="O40" s="24">
        <f t="shared" si="7"/>
        <v>3384117959.5102501</v>
      </c>
      <c r="P40" s="24">
        <f t="shared" si="10"/>
        <v>4259870506.8851409</v>
      </c>
      <c r="Q40" s="24">
        <f t="shared" si="11"/>
        <v>4241218056.8180737</v>
      </c>
    </row>
    <row r="41" spans="1:17">
      <c r="A41" s="2">
        <v>512</v>
      </c>
      <c r="B41" s="2">
        <v>262144</v>
      </c>
      <c r="C41" s="25">
        <v>8.2958239999999996</v>
      </c>
      <c r="D41" s="25">
        <v>165.943443</v>
      </c>
      <c r="E41" s="25">
        <v>10.596561000000001</v>
      </c>
      <c r="F41" s="1">
        <v>8.652705000000001</v>
      </c>
      <c r="I41" s="2">
        <v>512</v>
      </c>
      <c r="J41" s="2">
        <v>262144</v>
      </c>
      <c r="K41" s="2">
        <f t="shared" si="8"/>
        <v>134217728</v>
      </c>
      <c r="L41" s="2">
        <f t="shared" si="9"/>
        <v>18119393280</v>
      </c>
      <c r="M41" s="23">
        <f t="shared" si="5"/>
        <v>4368316704.8866997</v>
      </c>
      <c r="N41" s="23">
        <f t="shared" si="6"/>
        <v>218380346.36897343</v>
      </c>
      <c r="O41" s="24">
        <f t="shared" si="7"/>
        <v>3419862968.7499552</v>
      </c>
      <c r="P41" s="24">
        <f t="shared" si="10"/>
        <v>4188145390.3721433</v>
      </c>
      <c r="Q41" s="24"/>
    </row>
    <row r="42" spans="1:17">
      <c r="A42" s="2">
        <v>1024</v>
      </c>
      <c r="B42" s="2">
        <v>524288</v>
      </c>
      <c r="C42" s="25">
        <v>61.198943999999997</v>
      </c>
      <c r="D42" s="25">
        <v>1328.254944</v>
      </c>
      <c r="E42" s="25">
        <v>64.622343000000001</v>
      </c>
      <c r="I42" s="2">
        <v>1024</v>
      </c>
      <c r="J42" s="2">
        <v>524288</v>
      </c>
      <c r="K42" s="2">
        <f t="shared" si="8"/>
        <v>536870912</v>
      </c>
      <c r="L42" s="2">
        <f t="shared" si="9"/>
        <v>77846282240.000015</v>
      </c>
      <c r="M42" s="23">
        <f t="shared" si="5"/>
        <v>2544040048.7956138</v>
      </c>
      <c r="N42" s="23">
        <f t="shared" si="6"/>
        <v>117215874.24409392</v>
      </c>
      <c r="O42" s="24">
        <f t="shared" si="7"/>
        <v>2409268331.2333636</v>
      </c>
      <c r="P42" s="24"/>
      <c r="Q42" s="24"/>
    </row>
  </sheetData>
  <mergeCells count="2">
    <mergeCell ref="C35:E35"/>
    <mergeCell ref="C3:E3"/>
  </mergeCells>
  <phoneticPr fontId="18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43B3-871A-4743-9565-54FBFA5EFCDE}">
  <dimension ref="C2:AE22"/>
  <sheetViews>
    <sheetView workbookViewId="0">
      <selection activeCell="AE26" sqref="AE26"/>
    </sheetView>
  </sheetViews>
  <sheetFormatPr baseColWidth="10" defaultColWidth="5.140625" defaultRowHeight="18"/>
  <cols>
    <col min="1" max="16384" width="5.140625" style="7"/>
  </cols>
  <sheetData>
    <row r="2" spans="3:30">
      <c r="C2" s="7" t="s">
        <v>93</v>
      </c>
    </row>
    <row r="13" spans="3:30">
      <c r="AD13" s="7" t="s">
        <v>17</v>
      </c>
    </row>
    <row r="14" spans="3:30">
      <c r="AD14" s="7" t="s">
        <v>11</v>
      </c>
    </row>
    <row r="15" spans="3:30">
      <c r="AD15" s="7" t="s">
        <v>12</v>
      </c>
    </row>
    <row r="16" spans="3:30">
      <c r="AD16" s="7" t="s">
        <v>13</v>
      </c>
    </row>
    <row r="17" spans="30:31">
      <c r="AD17" s="7" t="s">
        <v>14</v>
      </c>
    </row>
    <row r="18" spans="30:31">
      <c r="AD18" s="7" t="s">
        <v>15</v>
      </c>
    </row>
    <row r="19" spans="30:31">
      <c r="AD19" s="7" t="s">
        <v>16</v>
      </c>
    </row>
    <row r="21" spans="30:31">
      <c r="AD21" s="7" t="s">
        <v>85</v>
      </c>
    </row>
    <row r="22" spans="30:31">
      <c r="AE22" s="7" t="s">
        <v>86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99DD-7317-DF41-A77F-0C270098AF5C}">
  <dimension ref="A1:R31"/>
  <sheetViews>
    <sheetView workbookViewId="0">
      <selection activeCell="Q70" sqref="Q70"/>
    </sheetView>
  </sheetViews>
  <sheetFormatPr baseColWidth="10" defaultRowHeight="16"/>
  <cols>
    <col min="1" max="1" width="10.7109375" style="1"/>
    <col min="2" max="2" width="11.28515625" style="1" bestFit="1" customWidth="1"/>
    <col min="3" max="3" width="12" style="1" bestFit="1" customWidth="1"/>
    <col min="4" max="6" width="13" style="1" bestFit="1" customWidth="1"/>
    <col min="7" max="7" width="11.7109375" style="1" bestFit="1" customWidth="1"/>
    <col min="8" max="9" width="11.28515625" style="1" bestFit="1" customWidth="1"/>
    <col min="10" max="10" width="13" style="1" bestFit="1" customWidth="1"/>
    <col min="11" max="11" width="12.7109375" style="1" bestFit="1" customWidth="1"/>
    <col min="12" max="13" width="13" style="1" bestFit="1" customWidth="1"/>
    <col min="14" max="15" width="12.7109375" style="1" bestFit="1" customWidth="1"/>
    <col min="16" max="17" width="11" style="1" bestFit="1" customWidth="1"/>
    <col min="18" max="16384" width="10.7109375" style="1"/>
  </cols>
  <sheetData>
    <row r="1" spans="1:18" ht="20">
      <c r="A1" t="s">
        <v>122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20">
      <c r="A2" t="s">
        <v>0</v>
      </c>
      <c r="B2"/>
      <c r="C2" t="s">
        <v>123</v>
      </c>
      <c r="D2" t="s">
        <v>123</v>
      </c>
      <c r="E2" t="s">
        <v>123</v>
      </c>
      <c r="F2" t="s">
        <v>124</v>
      </c>
      <c r="G2"/>
      <c r="H2"/>
      <c r="I2"/>
      <c r="J2"/>
      <c r="K2"/>
      <c r="L2"/>
      <c r="M2"/>
      <c r="N2"/>
      <c r="O2"/>
      <c r="P2"/>
      <c r="Q2"/>
      <c r="R2"/>
    </row>
    <row r="3" spans="1:18" ht="20">
      <c r="A3"/>
      <c r="B3"/>
      <c r="C3" s="15" t="s">
        <v>77</v>
      </c>
      <c r="D3" s="15"/>
      <c r="E3" s="15"/>
      <c r="F3" s="15"/>
      <c r="G3" s="15" t="s">
        <v>109</v>
      </c>
      <c r="H3" s="15"/>
      <c r="I3" s="15"/>
      <c r="J3" s="15"/>
      <c r="K3" s="15" t="s">
        <v>33</v>
      </c>
      <c r="L3" s="15"/>
      <c r="M3" s="15"/>
      <c r="N3" s="15"/>
      <c r="O3" s="15" t="s">
        <v>125</v>
      </c>
      <c r="P3" s="15"/>
      <c r="Q3" s="15"/>
      <c r="R3" s="15"/>
    </row>
    <row r="4" spans="1:18" ht="20">
      <c r="A4"/>
      <c r="B4"/>
      <c r="C4" s="15" t="s">
        <v>49</v>
      </c>
      <c r="D4" s="15" t="s">
        <v>48</v>
      </c>
      <c r="E4" s="15" t="s">
        <v>47</v>
      </c>
      <c r="F4" s="15" t="s">
        <v>46</v>
      </c>
      <c r="G4" s="15" t="s">
        <v>49</v>
      </c>
      <c r="H4" s="15" t="s">
        <v>48</v>
      </c>
      <c r="I4" s="15" t="s">
        <v>47</v>
      </c>
      <c r="J4" s="15" t="s">
        <v>46</v>
      </c>
      <c r="K4" s="15" t="s">
        <v>49</v>
      </c>
      <c r="L4" s="15" t="s">
        <v>48</v>
      </c>
      <c r="M4" s="15" t="s">
        <v>47</v>
      </c>
      <c r="N4" s="15" t="s">
        <v>46</v>
      </c>
      <c r="O4" s="15" t="s">
        <v>49</v>
      </c>
      <c r="P4" s="15" t="s">
        <v>48</v>
      </c>
      <c r="Q4" s="15" t="s">
        <v>47</v>
      </c>
      <c r="R4" s="15" t="s">
        <v>46</v>
      </c>
    </row>
    <row r="5" spans="1:18" ht="20">
      <c r="A5">
        <v>16</v>
      </c>
      <c r="B5">
        <v>256</v>
      </c>
      <c r="C5">
        <v>2.5300000000000001E-3</v>
      </c>
      <c r="D5">
        <v>2.9E-5</v>
      </c>
      <c r="E5">
        <v>1.2E-5</v>
      </c>
      <c r="F5">
        <v>1.0000000000000001E-5</v>
      </c>
      <c r="G5">
        <v>1.0690000000000001E-3</v>
      </c>
      <c r="H5">
        <v>4.8299999999999998E-4</v>
      </c>
      <c r="I5">
        <v>1.1E-5</v>
      </c>
      <c r="J5">
        <v>9.0000000000000002E-6</v>
      </c>
      <c r="K5">
        <v>1.3029999999999999E-3</v>
      </c>
      <c r="L5">
        <v>7.2000000000000005E-4</v>
      </c>
      <c r="M5">
        <v>1.1E-5</v>
      </c>
      <c r="N5">
        <v>1.0000000000000001E-5</v>
      </c>
      <c r="O5">
        <v>0.32100699999999999</v>
      </c>
      <c r="P5">
        <v>0.31869500000000001</v>
      </c>
      <c r="Q5">
        <v>1.1E-5</v>
      </c>
      <c r="R5">
        <v>1.0000000000000001E-5</v>
      </c>
    </row>
    <row r="6" spans="1:18" ht="20">
      <c r="A6">
        <v>32</v>
      </c>
      <c r="B6">
        <v>1024</v>
      </c>
      <c r="C6">
        <v>3.6999999999999998E-5</v>
      </c>
      <c r="D6">
        <v>2.6999999999999999E-5</v>
      </c>
      <c r="E6">
        <v>9.2999999999999997E-5</v>
      </c>
      <c r="F6">
        <v>9.3999999999999994E-5</v>
      </c>
      <c r="G6">
        <v>5.5779999999999996E-3</v>
      </c>
      <c r="H6">
        <v>5.5339999999999999E-3</v>
      </c>
      <c r="I6">
        <v>9.3999999999999994E-5</v>
      </c>
      <c r="J6">
        <v>9.5000000000000005E-5</v>
      </c>
      <c r="K6">
        <v>0.11884699999999999</v>
      </c>
      <c r="L6">
        <v>0.118796</v>
      </c>
      <c r="M6">
        <v>9.2999999999999997E-5</v>
      </c>
      <c r="N6">
        <v>9.1000000000000003E-5</v>
      </c>
      <c r="O6">
        <v>1.523935</v>
      </c>
      <c r="P6">
        <v>1.5126090000000001</v>
      </c>
      <c r="Q6">
        <v>8.8999999999999995E-5</v>
      </c>
      <c r="R6">
        <v>9.2E-5</v>
      </c>
    </row>
    <row r="7" spans="1:18" ht="20">
      <c r="A7">
        <v>64</v>
      </c>
      <c r="B7">
        <v>4096</v>
      </c>
      <c r="C7">
        <v>5.3000000000000001E-5</v>
      </c>
      <c r="D7">
        <v>2.8E-5</v>
      </c>
      <c r="E7">
        <v>1.627E-3</v>
      </c>
      <c r="F7">
        <v>1.653E-3</v>
      </c>
      <c r="G7">
        <v>4.4864000000000001E-2</v>
      </c>
      <c r="H7">
        <v>4.4306999999999999E-2</v>
      </c>
      <c r="I7">
        <v>1.031E-3</v>
      </c>
      <c r="J7">
        <v>1.01E-3</v>
      </c>
      <c r="K7">
        <v>2.1982529999999998</v>
      </c>
      <c r="L7">
        <v>2.179818</v>
      </c>
      <c r="M7">
        <v>9.0600000000000001E-4</v>
      </c>
      <c r="N7">
        <v>9.0899999999999998E-4</v>
      </c>
      <c r="O7">
        <v>12.197967</v>
      </c>
      <c r="P7">
        <v>12.042130999999999</v>
      </c>
      <c r="Q7">
        <v>9.1799999999999998E-4</v>
      </c>
      <c r="R7">
        <v>9.0799999999999995E-4</v>
      </c>
    </row>
    <row r="8" spans="1:18" ht="20">
      <c r="A8">
        <v>128</v>
      </c>
      <c r="B8">
        <v>16384</v>
      </c>
      <c r="C8">
        <v>5.5999999999999999E-5</v>
      </c>
      <c r="D8">
        <v>2.6999999999999999E-5</v>
      </c>
      <c r="E8">
        <v>1.9831000000000001E-2</v>
      </c>
      <c r="F8">
        <v>2.0513E-2</v>
      </c>
      <c r="G8">
        <v>0.17586299999999999</v>
      </c>
      <c r="H8">
        <v>0.18130599999999999</v>
      </c>
      <c r="I8">
        <v>9.7040000000000008E-3</v>
      </c>
      <c r="J8">
        <v>9.4590000000000004E-3</v>
      </c>
      <c r="K8">
        <v>32.166167999999999</v>
      </c>
      <c r="L8">
        <v>32.768344999999997</v>
      </c>
      <c r="M8">
        <v>9.9139999999999992E-3</v>
      </c>
      <c r="N8">
        <v>8.7550000000000006E-3</v>
      </c>
      <c r="O8">
        <v>129.45349100000001</v>
      </c>
      <c r="P8">
        <v>131.44915800000001</v>
      </c>
      <c r="Q8">
        <v>9.3769999999999999E-3</v>
      </c>
      <c r="R8">
        <v>8.6940000000000003E-3</v>
      </c>
    </row>
    <row r="9" spans="1:18" ht="20">
      <c r="A9">
        <v>256</v>
      </c>
      <c r="B9">
        <v>65536</v>
      </c>
      <c r="C9">
        <v>1.8200000000000001E-4</v>
      </c>
      <c r="D9">
        <v>1.08E-4</v>
      </c>
      <c r="E9">
        <v>8.3866999999999997E-2</v>
      </c>
      <c r="F9">
        <v>8.3051E-2</v>
      </c>
      <c r="G9">
        <v>1.8242999999999999E-2</v>
      </c>
      <c r="H9">
        <v>1.8055999999999999E-2</v>
      </c>
      <c r="I9">
        <v>7.9288999999999998E-2</v>
      </c>
      <c r="J9">
        <v>7.8635999999999998E-2</v>
      </c>
      <c r="K9">
        <v>314.178741</v>
      </c>
      <c r="L9">
        <v>315.73812900000001</v>
      </c>
      <c r="M9">
        <v>7.8724000000000002E-2</v>
      </c>
      <c r="N9">
        <v>7.8460000000000002E-2</v>
      </c>
      <c r="O9">
        <v>1052.3603499999999</v>
      </c>
      <c r="P9">
        <v>1053.92651</v>
      </c>
      <c r="Q9">
        <v>7.7991000000000005E-2</v>
      </c>
      <c r="R9">
        <v>7.7688999999999994E-2</v>
      </c>
    </row>
    <row r="10" spans="1:18" ht="20">
      <c r="A10">
        <v>512</v>
      </c>
      <c r="B10">
        <v>262144</v>
      </c>
      <c r="C10">
        <v>1.74E-4</v>
      </c>
      <c r="D10">
        <v>1.06E-4</v>
      </c>
      <c r="E10">
        <v>0.67916200000000004</v>
      </c>
      <c r="F10">
        <v>0.66372799999999998</v>
      </c>
      <c r="G10">
        <v>2.7987999999999999E-2</v>
      </c>
      <c r="H10">
        <v>2.7667000000000001E-2</v>
      </c>
      <c r="I10">
        <v>0.64145300000000005</v>
      </c>
      <c r="J10">
        <v>0.62209999999999999</v>
      </c>
      <c r="K10">
        <v>1423.04395</v>
      </c>
      <c r="L10">
        <v>1422.0424800000001</v>
      </c>
      <c r="M10">
        <v>0.63496600000000003</v>
      </c>
      <c r="N10">
        <v>0.63201700000000005</v>
      </c>
      <c r="O10"/>
      <c r="P10"/>
      <c r="Q10"/>
      <c r="R10"/>
    </row>
    <row r="11" spans="1:18" ht="20">
      <c r="A11">
        <v>1024</v>
      </c>
      <c r="B11">
        <v>524288</v>
      </c>
      <c r="C11">
        <v>1.54E-4</v>
      </c>
      <c r="D11">
        <v>8.7999999999999998E-5</v>
      </c>
      <c r="E11">
        <v>2.9443419999999998</v>
      </c>
      <c r="F11">
        <v>3.048368</v>
      </c>
      <c r="G11">
        <v>4.3744999999999999E-2</v>
      </c>
      <c r="H11">
        <v>4.3309E-2</v>
      </c>
      <c r="I11">
        <v>2.8172619999999999</v>
      </c>
      <c r="J11">
        <v>2.960083</v>
      </c>
      <c r="K11"/>
      <c r="L11"/>
      <c r="M11"/>
      <c r="N11"/>
      <c r="O11"/>
      <c r="P11"/>
      <c r="Q11"/>
      <c r="R11"/>
    </row>
    <row r="12" spans="1:18" ht="2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>
      <c r="A13" s="34"/>
      <c r="B13" s="34" t="s">
        <v>110</v>
      </c>
      <c r="C13" s="33"/>
      <c r="D13" s="33"/>
      <c r="E13" s="32"/>
      <c r="F13" s="33" t="s">
        <v>110</v>
      </c>
      <c r="G13" s="33"/>
      <c r="H13" s="33"/>
      <c r="I13" s="33"/>
      <c r="J13" s="34" t="s">
        <v>111</v>
      </c>
      <c r="K13" s="33"/>
      <c r="L13" s="33"/>
      <c r="M13" s="32"/>
      <c r="N13" s="33" t="s">
        <v>112</v>
      </c>
      <c r="O13" s="33"/>
      <c r="P13" s="33"/>
      <c r="Q13" s="32"/>
    </row>
    <row r="14" spans="1:18">
      <c r="A14" s="34"/>
      <c r="B14" s="39" t="s">
        <v>113</v>
      </c>
      <c r="C14" s="40" t="s">
        <v>114</v>
      </c>
      <c r="D14" s="40" t="s">
        <v>115</v>
      </c>
      <c r="E14" s="40" t="s">
        <v>116</v>
      </c>
      <c r="F14" s="39" t="s">
        <v>113</v>
      </c>
      <c r="G14" s="40" t="s">
        <v>114</v>
      </c>
      <c r="H14" s="40" t="s">
        <v>115</v>
      </c>
      <c r="I14" s="41" t="s">
        <v>116</v>
      </c>
      <c r="J14" s="40" t="s">
        <v>113</v>
      </c>
      <c r="K14" s="40" t="s">
        <v>114</v>
      </c>
      <c r="L14" s="40" t="s">
        <v>115</v>
      </c>
      <c r="M14" s="40" t="s">
        <v>116</v>
      </c>
      <c r="N14" s="39" t="s">
        <v>113</v>
      </c>
      <c r="O14" s="40" t="s">
        <v>114</v>
      </c>
      <c r="P14" s="40" t="s">
        <v>115</v>
      </c>
      <c r="Q14" s="41" t="s">
        <v>116</v>
      </c>
    </row>
    <row r="15" spans="1:18" s="12" customFormat="1" ht="34">
      <c r="A15" s="42"/>
      <c r="B15" s="43" t="s">
        <v>77</v>
      </c>
      <c r="C15" s="43" t="s">
        <v>77</v>
      </c>
      <c r="D15" s="43" t="s">
        <v>77</v>
      </c>
      <c r="E15" s="43" t="s">
        <v>77</v>
      </c>
      <c r="F15" s="43" t="s">
        <v>109</v>
      </c>
      <c r="G15" s="43" t="s">
        <v>109</v>
      </c>
      <c r="H15" s="43" t="s">
        <v>109</v>
      </c>
      <c r="I15" s="43" t="s">
        <v>109</v>
      </c>
      <c r="J15" s="43" t="s">
        <v>33</v>
      </c>
      <c r="K15" s="43" t="s">
        <v>33</v>
      </c>
      <c r="L15" s="43" t="s">
        <v>33</v>
      </c>
      <c r="M15" s="43" t="s">
        <v>33</v>
      </c>
      <c r="N15" s="43" t="s">
        <v>32</v>
      </c>
      <c r="O15" s="43" t="s">
        <v>32</v>
      </c>
      <c r="P15" s="43" t="s">
        <v>32</v>
      </c>
      <c r="Q15" s="13" t="s">
        <v>32</v>
      </c>
    </row>
    <row r="16" spans="1:18">
      <c r="A16" s="36">
        <v>32</v>
      </c>
      <c r="B16" s="47">
        <v>3.6999999999999998E-5</v>
      </c>
      <c r="C16" s="4">
        <v>2.6999999999999999E-5</v>
      </c>
      <c r="D16" s="4">
        <v>9.2999999999999997E-5</v>
      </c>
      <c r="E16" s="48">
        <v>9.3999999999999994E-5</v>
      </c>
      <c r="F16" s="4">
        <v>5.5779999999999996E-3</v>
      </c>
      <c r="G16" s="4">
        <v>5.5339999999999999E-3</v>
      </c>
      <c r="H16" s="4">
        <v>9.3999999999999994E-5</v>
      </c>
      <c r="I16" s="4">
        <v>9.5000000000000005E-5</v>
      </c>
      <c r="J16" s="47">
        <v>0.11884699999999999</v>
      </c>
      <c r="K16" s="4">
        <v>0.118796</v>
      </c>
      <c r="L16" s="4">
        <v>9.2999999999999997E-5</v>
      </c>
      <c r="M16" s="48">
        <v>9.1000000000000003E-5</v>
      </c>
      <c r="N16" s="4">
        <v>1.523935</v>
      </c>
      <c r="O16" s="4">
        <v>1.5126090000000001</v>
      </c>
      <c r="P16" s="4">
        <v>8.8999999999999995E-5</v>
      </c>
      <c r="Q16" s="48">
        <v>9.2E-5</v>
      </c>
    </row>
    <row r="17" spans="1:17">
      <c r="A17" s="36">
        <v>64</v>
      </c>
      <c r="B17" s="47">
        <v>5.3000000000000001E-5</v>
      </c>
      <c r="C17" s="4">
        <v>2.8E-5</v>
      </c>
      <c r="D17" s="4">
        <v>1.627E-3</v>
      </c>
      <c r="E17" s="48">
        <v>1.653E-3</v>
      </c>
      <c r="F17" s="4">
        <v>4.4864000000000001E-2</v>
      </c>
      <c r="G17" s="4">
        <v>4.4306999999999999E-2</v>
      </c>
      <c r="H17" s="4">
        <v>1.031E-3</v>
      </c>
      <c r="I17" s="4">
        <v>1.01E-3</v>
      </c>
      <c r="J17" s="47">
        <v>2.1982529999999998</v>
      </c>
      <c r="K17" s="4">
        <v>2.179818</v>
      </c>
      <c r="L17" s="4">
        <v>9.0600000000000001E-4</v>
      </c>
      <c r="M17" s="48">
        <v>9.0899999999999998E-4</v>
      </c>
      <c r="N17" s="4">
        <v>12.197967</v>
      </c>
      <c r="O17" s="4">
        <v>12.042130999999999</v>
      </c>
      <c r="P17" s="4">
        <v>9.1799999999999998E-4</v>
      </c>
      <c r="Q17" s="48">
        <v>9.0799999999999995E-4</v>
      </c>
    </row>
    <row r="18" spans="1:17">
      <c r="A18" s="36">
        <v>128</v>
      </c>
      <c r="B18" s="47">
        <v>5.5999999999999999E-5</v>
      </c>
      <c r="C18" s="4">
        <v>2.6999999999999999E-5</v>
      </c>
      <c r="D18" s="4">
        <v>1.9831000000000001E-2</v>
      </c>
      <c r="E18" s="48">
        <v>2.0513E-2</v>
      </c>
      <c r="F18" s="4">
        <v>0.17586299999999999</v>
      </c>
      <c r="G18" s="4">
        <v>0.18130599999999999</v>
      </c>
      <c r="H18" s="4">
        <v>9.7040000000000008E-3</v>
      </c>
      <c r="I18" s="4">
        <v>9.4590000000000004E-3</v>
      </c>
      <c r="J18" s="47">
        <v>32.166167999999999</v>
      </c>
      <c r="K18" s="4">
        <v>32.768344999999997</v>
      </c>
      <c r="L18" s="4">
        <v>9.9139999999999992E-3</v>
      </c>
      <c r="M18" s="48">
        <v>8.7550000000000006E-3</v>
      </c>
      <c r="N18" s="4">
        <v>129.45349100000001</v>
      </c>
      <c r="O18" s="4">
        <v>131.44915800000001</v>
      </c>
      <c r="P18" s="4">
        <v>9.3769999999999999E-3</v>
      </c>
      <c r="Q18" s="48">
        <v>8.6940000000000003E-3</v>
      </c>
    </row>
    <row r="19" spans="1:17">
      <c r="A19" s="36">
        <v>256</v>
      </c>
      <c r="B19" s="47">
        <v>1.8200000000000001E-4</v>
      </c>
      <c r="C19" s="4">
        <v>1.08E-4</v>
      </c>
      <c r="D19" s="4">
        <v>8.3866999999999997E-2</v>
      </c>
      <c r="E19" s="48">
        <v>8.3051E-2</v>
      </c>
      <c r="F19" s="4">
        <v>1.8242999999999999E-2</v>
      </c>
      <c r="G19" s="4">
        <v>1.8055999999999999E-2</v>
      </c>
      <c r="H19" s="4">
        <v>7.9288999999999998E-2</v>
      </c>
      <c r="I19" s="4">
        <v>7.8635999999999998E-2</v>
      </c>
      <c r="J19" s="47">
        <v>314.178741</v>
      </c>
      <c r="K19" s="4">
        <v>315.73812900000001</v>
      </c>
      <c r="L19" s="4">
        <v>7.8724000000000002E-2</v>
      </c>
      <c r="M19" s="48">
        <v>7.8460000000000002E-2</v>
      </c>
      <c r="N19" s="4">
        <v>1052.3603499999999</v>
      </c>
      <c r="O19" s="4">
        <v>1053.92651</v>
      </c>
      <c r="P19" s="4">
        <v>7.7991000000000005E-2</v>
      </c>
      <c r="Q19" s="48">
        <v>7.7688999999999994E-2</v>
      </c>
    </row>
    <row r="20" spans="1:17">
      <c r="A20" s="36">
        <v>512</v>
      </c>
      <c r="B20" s="47">
        <v>1.74E-4</v>
      </c>
      <c r="C20" s="4">
        <v>1.06E-4</v>
      </c>
      <c r="D20" s="4">
        <v>0.67916200000000004</v>
      </c>
      <c r="E20" s="48">
        <v>0.66372799999999998</v>
      </c>
      <c r="F20" s="4">
        <v>2.7987999999999999E-2</v>
      </c>
      <c r="G20" s="4">
        <v>2.7667000000000001E-2</v>
      </c>
      <c r="H20" s="4">
        <v>0.64145300000000005</v>
      </c>
      <c r="I20" s="4">
        <v>0.62209999999999999</v>
      </c>
      <c r="J20" s="47">
        <v>1423.04395</v>
      </c>
      <c r="K20" s="4">
        <v>1422.0424800000001</v>
      </c>
      <c r="L20" s="4">
        <v>0.63496600000000003</v>
      </c>
      <c r="M20" s="48">
        <v>0.63201700000000005</v>
      </c>
      <c r="N20" s="4"/>
      <c r="O20" s="4"/>
      <c r="P20" s="4"/>
      <c r="Q20" s="48"/>
    </row>
    <row r="21" spans="1:17">
      <c r="A21" s="38">
        <v>1024</v>
      </c>
      <c r="B21" s="49">
        <v>1.54E-4</v>
      </c>
      <c r="C21" s="50">
        <v>8.7999999999999998E-5</v>
      </c>
      <c r="D21" s="50">
        <v>2.9443419999999998</v>
      </c>
      <c r="E21" s="51">
        <v>3.048368</v>
      </c>
      <c r="F21" s="50">
        <v>4.3744999999999999E-2</v>
      </c>
      <c r="G21" s="50">
        <v>4.3309E-2</v>
      </c>
      <c r="H21" s="50">
        <v>2.8172619999999999</v>
      </c>
      <c r="I21" s="50">
        <v>2.960083</v>
      </c>
      <c r="J21" s="49"/>
      <c r="K21" s="50"/>
      <c r="L21" s="50"/>
      <c r="M21" s="51"/>
      <c r="N21" s="50"/>
      <c r="O21" s="50"/>
      <c r="P21" s="50"/>
      <c r="Q21" s="51"/>
    </row>
    <row r="24" spans="1:17">
      <c r="A24" s="31"/>
      <c r="B24" s="34" t="s">
        <v>50</v>
      </c>
      <c r="C24" s="33"/>
      <c r="D24" s="33"/>
      <c r="E24" s="32"/>
      <c r="F24" s="34" t="s">
        <v>52</v>
      </c>
      <c r="G24" s="33"/>
      <c r="H24" s="33"/>
      <c r="I24" s="32"/>
      <c r="J24" s="34" t="s">
        <v>121</v>
      </c>
      <c r="K24" s="33"/>
      <c r="L24" s="33"/>
      <c r="M24" s="32"/>
    </row>
    <row r="25" spans="1:17" s="12" customFormat="1" ht="34">
      <c r="A25" s="13" t="s">
        <v>35</v>
      </c>
      <c r="B25" s="43" t="s">
        <v>25</v>
      </c>
      <c r="C25" s="44" t="s">
        <v>34</v>
      </c>
      <c r="D25" s="43" t="s">
        <v>33</v>
      </c>
      <c r="E25" s="13" t="s">
        <v>32</v>
      </c>
      <c r="F25" s="43" t="s">
        <v>25</v>
      </c>
      <c r="G25" s="44" t="s">
        <v>34</v>
      </c>
      <c r="H25" s="43" t="s">
        <v>33</v>
      </c>
      <c r="I25" s="13" t="s">
        <v>32</v>
      </c>
      <c r="J25" s="43" t="s">
        <v>25</v>
      </c>
      <c r="K25" s="44" t="s">
        <v>34</v>
      </c>
      <c r="L25" s="43" t="s">
        <v>33</v>
      </c>
      <c r="M25" s="13" t="s">
        <v>32</v>
      </c>
    </row>
    <row r="26" spans="1:17">
      <c r="A26" s="35">
        <v>32</v>
      </c>
      <c r="B26" s="47">
        <f>B16+C16</f>
        <v>6.3999999999999997E-5</v>
      </c>
      <c r="C26" s="4">
        <f>F16+G16</f>
        <v>1.1112E-2</v>
      </c>
      <c r="D26" s="4">
        <f>J16+K16</f>
        <v>0.23764299999999999</v>
      </c>
      <c r="E26" s="48">
        <f>N16+O16</f>
        <v>3.0365440000000001</v>
      </c>
      <c r="F26" s="47">
        <f>D16+E16</f>
        <v>1.8699999999999999E-4</v>
      </c>
      <c r="G26" s="4">
        <f>H16+I16</f>
        <v>1.8899999999999999E-4</v>
      </c>
      <c r="H26" s="4">
        <f>L16+M16</f>
        <v>1.84E-4</v>
      </c>
      <c r="I26" s="48">
        <f>P16+Q16</f>
        <v>1.8100000000000001E-4</v>
      </c>
      <c r="J26" s="47">
        <f>B26+F26</f>
        <v>2.5099999999999998E-4</v>
      </c>
      <c r="K26" s="47">
        <f>C26+G26</f>
        <v>1.1301E-2</v>
      </c>
      <c r="L26" s="47">
        <f>D26+H26</f>
        <v>0.23782699999999998</v>
      </c>
      <c r="M26" s="47">
        <f>E26+I26</f>
        <v>3.0367250000000001</v>
      </c>
    </row>
    <row r="27" spans="1:17">
      <c r="A27" s="35">
        <v>64</v>
      </c>
      <c r="B27" s="47">
        <f t="shared" ref="B27:B31" si="0">B17+C17</f>
        <v>8.1000000000000004E-5</v>
      </c>
      <c r="C27" s="4">
        <f t="shared" ref="C27:C31" si="1">F17+G17</f>
        <v>8.9171E-2</v>
      </c>
      <c r="D27" s="4">
        <f t="shared" ref="D27:D30" si="2">J17+K17</f>
        <v>4.3780710000000003</v>
      </c>
      <c r="E27" s="48">
        <f t="shared" ref="E27:E29" si="3">N17+O17</f>
        <v>24.240098</v>
      </c>
      <c r="F27" s="47">
        <f t="shared" ref="F27:F31" si="4">D17+E17</f>
        <v>3.2799999999999999E-3</v>
      </c>
      <c r="G27" s="4">
        <f t="shared" ref="G27:G31" si="5">H17+I17</f>
        <v>2.0410000000000003E-3</v>
      </c>
      <c r="H27" s="4">
        <f t="shared" ref="H27:H30" si="6">L17+M17</f>
        <v>1.815E-3</v>
      </c>
      <c r="I27" s="48">
        <f t="shared" ref="I27:I29" si="7">P17+Q17</f>
        <v>1.8259999999999999E-3</v>
      </c>
      <c r="J27" s="47">
        <f t="shared" ref="J27:M31" si="8">B27+F27</f>
        <v>3.3609999999999998E-3</v>
      </c>
      <c r="K27" s="47">
        <f t="shared" si="8"/>
        <v>9.1212000000000001E-2</v>
      </c>
      <c r="L27" s="47">
        <f t="shared" si="8"/>
        <v>4.3798859999999999</v>
      </c>
      <c r="M27" s="47">
        <f t="shared" si="8"/>
        <v>24.241924000000001</v>
      </c>
    </row>
    <row r="28" spans="1:17">
      <c r="A28" s="35">
        <v>128</v>
      </c>
      <c r="B28" s="47">
        <f t="shared" si="0"/>
        <v>8.2999999999999998E-5</v>
      </c>
      <c r="C28" s="4">
        <f t="shared" si="1"/>
        <v>0.35716899999999996</v>
      </c>
      <c r="D28" s="4">
        <f t="shared" si="2"/>
        <v>64.934512999999995</v>
      </c>
      <c r="E28" s="48">
        <f t="shared" si="3"/>
        <v>260.902649</v>
      </c>
      <c r="F28" s="47">
        <f t="shared" si="4"/>
        <v>4.0344000000000005E-2</v>
      </c>
      <c r="G28" s="4">
        <f t="shared" si="5"/>
        <v>1.9162999999999999E-2</v>
      </c>
      <c r="H28" s="4">
        <f t="shared" si="6"/>
        <v>1.8668999999999998E-2</v>
      </c>
      <c r="I28" s="48">
        <f t="shared" si="7"/>
        <v>1.8071E-2</v>
      </c>
      <c r="J28" s="47">
        <f t="shared" si="8"/>
        <v>4.0427000000000005E-2</v>
      </c>
      <c r="K28" s="47">
        <f t="shared" si="8"/>
        <v>0.37633199999999994</v>
      </c>
      <c r="L28" s="47">
        <f t="shared" si="8"/>
        <v>64.953181999999998</v>
      </c>
      <c r="M28" s="47">
        <f t="shared" si="8"/>
        <v>260.92072000000002</v>
      </c>
    </row>
    <row r="29" spans="1:17">
      <c r="A29" s="35">
        <v>256</v>
      </c>
      <c r="B29" s="47">
        <f t="shared" si="0"/>
        <v>2.9E-4</v>
      </c>
      <c r="C29" s="4">
        <f>F19+G19</f>
        <v>3.6298999999999998E-2</v>
      </c>
      <c r="D29" s="4">
        <f t="shared" si="2"/>
        <v>629.91687000000002</v>
      </c>
      <c r="E29" s="48">
        <f t="shared" si="3"/>
        <v>2106.2868600000002</v>
      </c>
      <c r="F29" s="47">
        <f t="shared" si="4"/>
        <v>0.16691800000000001</v>
      </c>
      <c r="G29" s="4">
        <f t="shared" si="5"/>
        <v>0.15792499999999998</v>
      </c>
      <c r="H29" s="4">
        <f t="shared" si="6"/>
        <v>0.15718399999999999</v>
      </c>
      <c r="I29" s="48">
        <f t="shared" si="7"/>
        <v>0.15567999999999999</v>
      </c>
      <c r="J29" s="47">
        <f t="shared" si="8"/>
        <v>0.16720800000000002</v>
      </c>
      <c r="K29" s="47">
        <f t="shared" si="8"/>
        <v>0.19422399999999998</v>
      </c>
      <c r="L29" s="47">
        <f t="shared" si="8"/>
        <v>630.07405400000005</v>
      </c>
      <c r="M29" s="47">
        <f t="shared" si="8"/>
        <v>2106.44254</v>
      </c>
    </row>
    <row r="30" spans="1:17">
      <c r="A30" s="35">
        <v>512</v>
      </c>
      <c r="B30" s="47">
        <f t="shared" si="0"/>
        <v>2.7999999999999998E-4</v>
      </c>
      <c r="C30" s="4">
        <f t="shared" si="1"/>
        <v>5.5654999999999996E-2</v>
      </c>
      <c r="D30" s="4">
        <f t="shared" si="2"/>
        <v>2845.0864300000003</v>
      </c>
      <c r="E30" s="48"/>
      <c r="F30" s="47">
        <f t="shared" si="4"/>
        <v>1.3428900000000001</v>
      </c>
      <c r="G30" s="4">
        <f t="shared" si="5"/>
        <v>1.2635529999999999</v>
      </c>
      <c r="H30" s="4">
        <f t="shared" si="6"/>
        <v>1.2669830000000002</v>
      </c>
      <c r="I30" s="48"/>
      <c r="J30" s="47">
        <f t="shared" si="8"/>
        <v>1.3431700000000002</v>
      </c>
      <c r="K30" s="47">
        <f t="shared" si="8"/>
        <v>1.3192079999999999</v>
      </c>
      <c r="L30" s="47">
        <f t="shared" si="8"/>
        <v>2846.3534130000003</v>
      </c>
      <c r="M30" s="47"/>
    </row>
    <row r="31" spans="1:17">
      <c r="A31" s="37">
        <v>1024</v>
      </c>
      <c r="B31" s="49">
        <f t="shared" si="0"/>
        <v>2.42E-4</v>
      </c>
      <c r="C31" s="50">
        <f t="shared" si="1"/>
        <v>8.7053999999999992E-2</v>
      </c>
      <c r="D31" s="50"/>
      <c r="E31" s="51"/>
      <c r="F31" s="47">
        <f t="shared" si="4"/>
        <v>5.9927099999999998</v>
      </c>
      <c r="G31" s="4">
        <f t="shared" si="5"/>
        <v>5.7773450000000004</v>
      </c>
      <c r="H31" s="4"/>
      <c r="I31" s="48"/>
      <c r="J31" s="47">
        <f t="shared" si="8"/>
        <v>5.9929519999999998</v>
      </c>
      <c r="K31" s="47">
        <f t="shared" si="8"/>
        <v>5.8643990000000006</v>
      </c>
      <c r="L31" s="47"/>
      <c r="M31" s="47"/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table.1D.fftw</vt:lpstr>
      <vt:lpstr>table.1D.ssl2</vt:lpstr>
      <vt:lpstr>1D-ALL</vt:lpstr>
      <vt:lpstr>3DFFT</vt:lpstr>
      <vt:lpstr>3D.fftw</vt:lpstr>
      <vt:lpstr>table.3D.ssl</vt:lpstr>
      <vt:lpstr>3D-ALL</vt:lpstr>
      <vt:lpstr>3DFFT in slices</vt:lpstr>
      <vt:lpstr>3D1D.fftw</vt:lpstr>
      <vt:lpstr>table.3D1D.SSL2</vt:lpstr>
      <vt:lpstr>3D1D-ALL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2022-07-20T09:52:26Z</dcterms:created>
  <dcterms:modified xsi:type="dcterms:W3CDTF">2022-11-08T12:16:30Z</dcterms:modified>
</cp:coreProperties>
</file>