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한눈에 보기" sheetId="1" state="visible" r:id="rId1"/>
    <sheet xmlns:r="http://schemas.openxmlformats.org/officeDocument/2006/relationships" name="00_표지" sheetId="2" state="visible" r:id="rId2"/>
    <sheet xmlns:r="http://schemas.openxmlformats.org/officeDocument/2006/relationships" name="01_개요" sheetId="3" state="visible" r:id="rId3"/>
    <sheet xmlns:r="http://schemas.openxmlformats.org/officeDocument/2006/relationships" name="02_용어정의" sheetId="4" state="visible" r:id="rId4"/>
    <sheet xmlns:r="http://schemas.openxmlformats.org/officeDocument/2006/relationships" name="03_기능요구사항" sheetId="5" state="visible" r:id="rId5"/>
    <sheet xmlns:r="http://schemas.openxmlformats.org/officeDocument/2006/relationships" name="04_비기능요구사항" sheetId="6" state="visible" r:id="rId6"/>
    <sheet xmlns:r="http://schemas.openxmlformats.org/officeDocument/2006/relationships" name="05_제약사항" sheetId="7" state="visible" r:id="rId7"/>
    <sheet xmlns:r="http://schemas.openxmlformats.org/officeDocument/2006/relationships" name="06_유스케이스" sheetId="8" state="visible" r:id="rId8"/>
    <sheet xmlns:r="http://schemas.openxmlformats.org/officeDocument/2006/relationships" name="07_우선순위표" sheetId="9" state="visible" r:id="rId9"/>
    <sheet xmlns:r="http://schemas.openxmlformats.org/officeDocument/2006/relationships" name="08_결정로그" sheetId="10" state="visible" r:id="rId10"/>
    <sheet xmlns:r="http://schemas.openxmlformats.org/officeDocument/2006/relationships" name="09_변경요청(CR)" sheetId="11" state="visible" r:id="rId11"/>
    <sheet xmlns:r="http://schemas.openxmlformats.org/officeDocument/2006/relationships" name="10_부록" sheetId="12" state="visible" r:id="rId12"/>
  </sheets>
  <definedNames>
    <definedName name="_xlnm._FilterDatabase" localSheetId="4" hidden="1">'03_기능요구사항'!$A$1:$R$162</definedName>
    <definedName name="_xlnm._FilterDatabase" localSheetId="5" hidden="1">'04_비기능요구사항'!$A$1:$J$51</definedName>
    <definedName name="_xlnm._FilterDatabase" localSheetId="9" hidden="1">'08_결정로그'!$A$1:$I$118</definedName>
  </definedNames>
  <calcPr calcId="124519" fullCalcOnLoad="1" refMode="A1" iterate="0" iterateCount="100" iterateDelta="0.0001"/>
</workbook>
</file>

<file path=xl/styles.xml><?xml version="1.0" encoding="utf-8"?>
<styleSheet xmlns="http://schemas.openxmlformats.org/spreadsheetml/2006/main">
  <numFmts count="0"/>
  <fonts count="26">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1F3A5F"/>
      <sz val="16"/>
    </font>
    <font>
      <name val="Noto Sans CJK SC"/>
      <charset val="1"/>
      <family val="2"/>
      <i val="1"/>
      <color rgb="FF666666"/>
      <sz val="9"/>
    </font>
    <font>
      <name val="Arial"/>
      <charset val="1"/>
      <family val="0"/>
      <b val="1"/>
      <color rgb="FF1F3A5F"/>
      <sz val="12"/>
    </font>
    <font>
      <name val="Noto Sans CJK SC"/>
      <family val="2"/>
      <b val="1"/>
      <color rgb="FF1F3A5F"/>
      <sz val="12"/>
    </font>
    <font>
      <name val="Noto Sans CJK SC"/>
      <charset val="1"/>
      <family val="2"/>
      <b val="1"/>
      <color rgb="FFFFFFFF"/>
      <sz val="10"/>
    </font>
    <font>
      <name val="Arial"/>
      <charset val="1"/>
      <family val="0"/>
      <b val="1"/>
      <sz val="10"/>
    </font>
    <font>
      <name val="Noto Sans CJK SC"/>
      <family val="2"/>
      <b val="1"/>
      <sz val="10"/>
    </font>
    <font>
      <name val="Noto Sans CJK SC"/>
      <charset val="1"/>
      <family val="2"/>
      <sz val="10"/>
    </font>
    <font>
      <name val="Arial"/>
      <charset val="1"/>
      <family val="0"/>
      <sz val="10"/>
    </font>
    <font>
      <name val="Noto Sans CJK SC"/>
      <charset val="1"/>
      <family val="2"/>
      <b val="1"/>
      <sz val="10"/>
    </font>
    <font>
      <name val="Noto Sans CJK SC"/>
      <family val="2"/>
      <sz val="10"/>
    </font>
    <font>
      <name val="Noto Sans CJK SC"/>
      <charset val="1"/>
      <family val="2"/>
      <b val="1"/>
      <color rgb="FF1F3A5F"/>
      <sz val="12"/>
    </font>
    <font>
      <name val="Arial"/>
      <charset val="1"/>
      <family val="0"/>
      <b val="1"/>
      <color rgb="FF1F3A5F"/>
      <sz val="16"/>
    </font>
    <font>
      <name val="Noto Sans CJK SC"/>
      <family val="2"/>
      <b val="1"/>
      <color rgb="FF1F3A5F"/>
      <sz val="16"/>
    </font>
    <font>
      <name val="Arial"/>
      <charset val="1"/>
      <family val="0"/>
      <b val="1"/>
      <color rgb="FFFFFFFF"/>
      <sz val="10"/>
    </font>
    <font>
      <name val="Arial"/>
      <charset val="1"/>
      <family val="0"/>
      <i val="1"/>
      <color rgb="FF808080"/>
      <sz val="10"/>
    </font>
    <font>
      <name val="Noto Sans CJK SC"/>
      <family val="2"/>
      <i val="1"/>
      <color rgb="FF808080"/>
      <sz val="10"/>
    </font>
    <font>
      <name val="Noto Sans CJK SC"/>
      <charset val="1"/>
      <family val="2"/>
      <i val="1"/>
      <color rgb="FF808080"/>
      <sz val="10"/>
    </font>
    <font>
      <name val="Noto Sans CJK SC"/>
      <charset val="1"/>
      <family val="2"/>
      <i val="1"/>
      <color rgb="FFC00000"/>
      <sz val="9"/>
    </font>
    <font>
      <name val="Arial"/>
      <charset val="1"/>
      <family val="0"/>
      <i val="1"/>
      <color rgb="FFC00000"/>
      <sz val="9"/>
    </font>
    <font>
      <name val="Noto Sans CJK SC"/>
      <family val="2"/>
      <i val="1"/>
      <color rgb="FFC00000"/>
      <sz val="9"/>
    </font>
    <font>
      <name val="Noto Sans CJK SC"/>
      <family val="2"/>
      <b val="1"/>
      <color rgb="FFFFFFFF"/>
      <sz val="10"/>
    </font>
  </fonts>
  <fills count="6">
    <fill>
      <patternFill/>
    </fill>
    <fill>
      <patternFill patternType="gray125"/>
    </fill>
    <fill>
      <patternFill patternType="solid">
        <fgColor rgb="FF1F3A5F"/>
        <bgColor rgb="FF333333"/>
      </patternFill>
    </fill>
    <fill>
      <patternFill patternType="solid">
        <fgColor rgb="FFD9E1F2"/>
        <bgColor rgb="FFDDEBF7"/>
      </patternFill>
    </fill>
    <fill>
      <patternFill patternType="solid">
        <fgColor rgb="FFEAF3E6"/>
        <bgColor rgb="FFF2F2F2"/>
      </patternFill>
    </fill>
    <fill>
      <patternFill patternType="solid">
        <fgColor rgb="FFFCE4D6"/>
        <bgColor rgb="FFE7E6E6"/>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top" wrapText="1"/>
    </xf>
    <xf numFmtId="0" fontId="9" fillId="0" borderId="1" applyAlignment="1" pivotButton="0" quotePrefix="0" xfId="0">
      <alignment horizontal="center"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center" vertical="top" wrapText="1"/>
    </xf>
    <xf numFmtId="0" fontId="15" fillId="0" borderId="0" applyAlignment="1" pivotButton="0" quotePrefix="0" xfId="0">
      <alignment horizontal="general" vertical="bottom"/>
    </xf>
    <xf numFmtId="0" fontId="13" fillId="0" borderId="1" applyAlignment="1" pivotButton="0" quotePrefix="0" xfId="0">
      <alignment horizontal="general" vertical="top" wrapText="1"/>
    </xf>
    <xf numFmtId="0" fontId="12" fillId="0" borderId="1" applyAlignment="1" pivotButton="0" quotePrefix="0" xfId="0">
      <alignment horizontal="center" vertical="top" wrapText="1"/>
    </xf>
    <xf numFmtId="0" fontId="11" fillId="0" borderId="1" applyAlignment="1" pivotButton="0" quotePrefix="0" xfId="0">
      <alignment horizontal="center" vertical="top" wrapText="1"/>
    </xf>
    <xf numFmtId="0" fontId="15" fillId="0" borderId="1" applyAlignment="1" pivotButton="0" quotePrefix="0" xfId="0">
      <alignment horizontal="center" vertical="top" wrapText="1"/>
    </xf>
    <xf numFmtId="0" fontId="9" fillId="0" borderId="1" applyAlignment="1" pivotButton="0" quotePrefix="0" xfId="0">
      <alignment horizontal="general" vertical="top" wrapText="1"/>
    </xf>
    <xf numFmtId="0" fontId="16" fillId="0" borderId="0" applyAlignment="1" pivotButton="0" quotePrefix="0" xfId="0">
      <alignment horizontal="general" vertical="bottom"/>
    </xf>
    <xf numFmtId="0" fontId="9" fillId="3" borderId="1" applyAlignment="1" pivotButton="0" quotePrefix="0" xfId="0">
      <alignment horizontal="general" vertical="bottom"/>
    </xf>
    <xf numFmtId="0" fontId="0" fillId="3" borderId="1" applyAlignment="1" pivotButton="0" quotePrefix="0" xfId="0">
      <alignment horizontal="general" vertical="bottom"/>
    </xf>
    <xf numFmtId="0" fontId="18" fillId="2" borderId="1" applyAlignment="1" pivotButton="0" quotePrefix="0" xfId="0">
      <alignment horizontal="center" vertical="top" wrapText="1"/>
    </xf>
    <xf numFmtId="0" fontId="13" fillId="4" borderId="1" applyAlignment="1" pivotButton="0" quotePrefix="0" xfId="0">
      <alignment horizontal="center" vertical="top" wrapText="1"/>
    </xf>
    <xf numFmtId="0" fontId="12" fillId="4" borderId="1" applyAlignment="1" pivotButton="0" quotePrefix="0" xfId="0">
      <alignment horizontal="center" vertical="top" wrapText="1"/>
    </xf>
    <xf numFmtId="0" fontId="11" fillId="4" borderId="1" applyAlignment="1" pivotButton="0" quotePrefix="0" xfId="0">
      <alignment horizontal="general" vertical="top" wrapText="1"/>
    </xf>
    <xf numFmtId="0" fontId="12" fillId="4" borderId="1" applyAlignment="1" pivotButton="0" quotePrefix="0" xfId="0">
      <alignment horizontal="general" vertical="top" wrapText="1"/>
    </xf>
    <xf numFmtId="0" fontId="13" fillId="5" borderId="1" applyAlignment="1" pivotButton="0" quotePrefix="0" xfId="0">
      <alignment horizontal="center" vertical="top" wrapText="1"/>
    </xf>
    <xf numFmtId="0" fontId="12" fillId="5" borderId="1" applyAlignment="1" pivotButton="0" quotePrefix="0" xfId="0">
      <alignment horizontal="center" vertical="top" wrapText="1"/>
    </xf>
    <xf numFmtId="0" fontId="11" fillId="5" borderId="1" applyAlignment="1" pivotButton="0" quotePrefix="0" xfId="0">
      <alignment horizontal="general" vertical="top" wrapText="1"/>
    </xf>
    <xf numFmtId="0" fontId="12" fillId="5" borderId="1" applyAlignment="1" pivotButton="0" quotePrefix="0" xfId="0">
      <alignment horizontal="general" vertical="top" wrapText="1"/>
    </xf>
    <xf numFmtId="0" fontId="11" fillId="0" borderId="0" applyAlignment="1" pivotButton="0" quotePrefix="0" xfId="0">
      <alignment horizontal="general" vertical="bottom"/>
    </xf>
    <xf numFmtId="0" fontId="19" fillId="0" borderId="1" applyAlignment="1" pivotButton="0" quotePrefix="0" xfId="0">
      <alignment horizontal="center" vertical="top" wrapText="1"/>
    </xf>
    <xf numFmtId="0" fontId="21" fillId="0" borderId="1" applyAlignment="1" pivotButton="0" quotePrefix="0" xfId="0">
      <alignment horizontal="center"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top" wrapText="1"/>
    </xf>
    <xf numFmtId="0" fontId="9" fillId="0" borderId="1" applyAlignment="1" pivotButton="0" quotePrefix="0" xfId="0">
      <alignment horizontal="center"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center" vertical="top" wrapText="1"/>
    </xf>
    <xf numFmtId="0" fontId="15" fillId="0" borderId="0" applyAlignment="1" pivotButton="0" quotePrefix="0" xfId="0">
      <alignment horizontal="general" vertical="bottom"/>
    </xf>
    <xf numFmtId="0" fontId="13" fillId="0" borderId="1" applyAlignment="1" pivotButton="0" quotePrefix="0" xfId="0">
      <alignment horizontal="general" vertical="top" wrapText="1"/>
    </xf>
    <xf numFmtId="0" fontId="0" fillId="0" borderId="4" pivotButton="0" quotePrefix="0" xfId="0"/>
    <xf numFmtId="0" fontId="0" fillId="0" borderId="5" pivotButton="0" quotePrefix="0" xfId="0"/>
    <xf numFmtId="0" fontId="12" fillId="0" borderId="1" applyAlignment="1" pivotButton="0" quotePrefix="0" xfId="0">
      <alignment horizontal="center" vertical="top" wrapText="1"/>
    </xf>
    <xf numFmtId="0" fontId="11" fillId="0" borderId="1" applyAlignment="1" pivotButton="0" quotePrefix="0" xfId="0">
      <alignment horizontal="center" vertical="top" wrapText="1"/>
    </xf>
    <xf numFmtId="0" fontId="15" fillId="0" borderId="1" applyAlignment="1" pivotButton="0" quotePrefix="0" xfId="0">
      <alignment horizontal="center" vertical="top" wrapText="1"/>
    </xf>
    <xf numFmtId="0" fontId="9" fillId="0" borderId="1" applyAlignment="1" pivotButton="0" quotePrefix="0" xfId="0">
      <alignment horizontal="general" vertical="top" wrapText="1"/>
    </xf>
    <xf numFmtId="0" fontId="16" fillId="0" borderId="0" applyAlignment="1" pivotButton="0" quotePrefix="0" xfId="0">
      <alignment horizontal="general" vertical="bottom"/>
    </xf>
    <xf numFmtId="0" fontId="9" fillId="3" borderId="1" applyAlignment="1" pivotButton="0" quotePrefix="0" xfId="0">
      <alignment horizontal="general" vertical="bottom"/>
    </xf>
    <xf numFmtId="0" fontId="0" fillId="3" borderId="1" applyAlignment="1" pivotButton="0" quotePrefix="0" xfId="0">
      <alignment horizontal="general" vertical="bottom"/>
    </xf>
    <xf numFmtId="0" fontId="18" fillId="2" borderId="1" applyAlignment="1" pivotButton="0" quotePrefix="0" xfId="0">
      <alignment horizontal="center" vertical="top" wrapText="1"/>
    </xf>
    <xf numFmtId="0" fontId="13" fillId="4" borderId="1" applyAlignment="1" pivotButton="0" quotePrefix="0" xfId="0">
      <alignment horizontal="center" vertical="top" wrapText="1"/>
    </xf>
    <xf numFmtId="0" fontId="12" fillId="4" borderId="1" applyAlignment="1" pivotButton="0" quotePrefix="0" xfId="0">
      <alignment horizontal="center" vertical="top" wrapText="1"/>
    </xf>
    <xf numFmtId="0" fontId="11" fillId="4" borderId="1" applyAlignment="1" pivotButton="0" quotePrefix="0" xfId="0">
      <alignment horizontal="general" vertical="top" wrapText="1"/>
    </xf>
    <xf numFmtId="0" fontId="12" fillId="4" borderId="1" applyAlignment="1" pivotButton="0" quotePrefix="0" xfId="0">
      <alignment horizontal="general" vertical="top" wrapText="1"/>
    </xf>
    <xf numFmtId="0" fontId="13" fillId="5" borderId="1" applyAlignment="1" pivotButton="0" quotePrefix="0" xfId="0">
      <alignment horizontal="center" vertical="top" wrapText="1"/>
    </xf>
    <xf numFmtId="0" fontId="12" fillId="5" borderId="1" applyAlignment="1" pivotButton="0" quotePrefix="0" xfId="0">
      <alignment horizontal="center" vertical="top" wrapText="1"/>
    </xf>
    <xf numFmtId="0" fontId="11" fillId="5" borderId="1" applyAlignment="1" pivotButton="0" quotePrefix="0" xfId="0">
      <alignment horizontal="general" vertical="top" wrapText="1"/>
    </xf>
    <xf numFmtId="0" fontId="12" fillId="5" borderId="1" applyAlignment="1" pivotButton="0" quotePrefix="0" xfId="0">
      <alignment horizontal="general" vertical="top" wrapText="1"/>
    </xf>
    <xf numFmtId="0" fontId="11" fillId="0" borderId="0" applyAlignment="1" pivotButton="0" quotePrefix="0" xfId="0">
      <alignment horizontal="general" vertical="bottom"/>
    </xf>
    <xf numFmtId="0" fontId="19" fillId="0" borderId="1" applyAlignment="1" pivotButton="0" quotePrefix="0" xfId="0">
      <alignment horizontal="center" vertical="top" wrapText="1"/>
    </xf>
    <xf numFmtId="0" fontId="21" fillId="0" borderId="1" applyAlignment="1" pivotButton="0" quotePrefix="0" xfId="0">
      <alignment horizontal="center"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1F3A5F"/>
          <bgColor rgb="FF000000"/>
        </patternFill>
      </fill>
    </dxf>
    <dxf>
      <fill>
        <patternFill patternType="solid">
          <fgColor rgb="FFE2F0D9"/>
          <bgColor rgb="FF000000"/>
        </patternFill>
      </fill>
    </dxf>
    <dxf>
      <fill>
        <patternFill patternType="solid">
          <fgColor rgb="FFF2F2F2"/>
          <bgColor rgb="FF000000"/>
        </patternFill>
      </fill>
    </dxf>
    <dxf>
      <fill>
        <patternFill patternType="solid">
          <fgColor rgb="FF999999"/>
          <bgColor rgb="FF000000"/>
        </patternFill>
      </fill>
    </dxf>
    <dxf>
      <fill>
        <patternFill patternType="solid">
          <fgColor rgb="FFFFFFFF"/>
          <bgColor rgb="FF000000"/>
        </patternFill>
      </fill>
    </dxf>
    <dxf>
      <fill>
        <patternFill patternType="solid">
          <bgColor rgb="FF000000"/>
        </patternFill>
      </fill>
    </dxf>
    <dxf>
      <font>
        <b val="1"/>
      </font>
      <fill>
        <patternFill>
          <bgColor rgb="FFBDD7EE"/>
        </patternFill>
      </fill>
    </dxf>
    <dxf>
      <font>
        <strike val="1"/>
        <color rgb="FF999999"/>
      </font>
      <fill>
        <patternFill>
          <bgColor rgb="FFF2F2F2"/>
        </patternFill>
      </fill>
    </dxf>
    <dxf>
      <fill>
        <patternFill>
          <bgColor rgb="FFE2F0D9"/>
        </patternFill>
      </fill>
    </dxf>
    <dxf>
      <fill>
        <patternFill>
          <bgColor rgb="FFFFF7D6"/>
        </patternFill>
      </fill>
    </dxf>
    <dxf>
      <fill>
        <patternFill>
          <bgColor rgb="FFDDEBF7"/>
        </patternFill>
      </fill>
    </dxf>
    <dxf>
      <fill>
        <patternFill>
          <bgColor rgb="FFE7E6E6"/>
        </patternFill>
      </fill>
    </dxf>
    <dxf>
      <font>
        <b val="1"/>
        <color rgb="FFC00000"/>
      </font>
    </dxf>
    <dxf>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6"/>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AF3E6"/>
      <rgbColor rgb="FFE2F0D9"/>
      <rgbColor rgb="FFF2F2F2"/>
      <rgbColor rgb="FFD9E1F2"/>
      <rgbColor rgb="FFE7E6E6"/>
      <rgbColor rgb="FFCC99FF"/>
      <rgbColor rgb="FFFCE4D6"/>
      <rgbColor rgb="FF3366FF"/>
      <rgbColor rgb="FF33CCCC"/>
      <rgbColor rgb="FF99CC00"/>
      <rgbColor rgb="FFFFCC00"/>
      <rgbColor rgb="FFFF9900"/>
      <rgbColor rgb="FFFF6600"/>
      <rgbColor rgb="FF666666"/>
      <rgbColor rgb="FF999999"/>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twoCellAnchor editAs="oneCell">
    <from>
      <col>0</col>
      <colOff>0</colOff>
      <row>2</row>
      <rowOff>131040</rowOff>
    </from>
    <to>
      <col>5</col>
      <colOff>52920</colOff>
      <row>25</row>
      <rowOff>4680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69160"/>
          <a:ext cx="11237040" cy="425520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36</row>
      <rowOff>119880</rowOff>
    </from>
    <to>
      <col>5</col>
      <colOff>29880</colOff>
      <row>65</row>
      <rowOff>35280</rowOff>
    </to>
    <pic>
      <nvPicPr>
        <cNvPr id="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0149840"/>
          <a:ext cx="9522360" cy="6706440"/>
        </a:xfrm>
        <a:prstGeom xmlns:a="http://schemas.openxmlformats.org/drawingml/2006/main" prst="rect">
          <avLst/>
        </a:prstGeom>
        <a:ln xmlns:a="http://schemas.openxmlformats.org/drawingml/2006/main" w="0">
          <a:noFill/>
          <a:prstDash val="solid"/>
        </a:ln>
      </spPr>
    </pic>
    <clientData/>
  </twoCellAnchor>
  <twoCellAnchor editAs="oneCell">
    <from>
      <col>0</col>
      <colOff>0</colOff>
      <row>67</row>
      <rowOff>133200</rowOff>
    </from>
    <to>
      <col>2</col>
      <colOff>5255280</colOff>
      <row>109</row>
      <rowOff>73440</rowOff>
    </to>
    <pic>
      <nvPicPr>
        <cNvPr id="2" name="Image 2" descr="Picture"/>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17335440"/>
          <a:ext cx="6665040" cy="7941240"/>
        </a:xfrm>
        <a:prstGeom xmlns:a="http://schemas.openxmlformats.org/drawingml/2006/main" prst="rect">
          <avLst/>
        </a:prstGeom>
        <a:ln xmlns:a="http://schemas.openxmlformats.org/drawingml/2006/main" w="0">
          <a:noFill/>
          <a:prstDash val="solid"/>
        </a:ln>
      </spPr>
    </pic>
    <clientData/>
  </twoCellAnchor>
  <twoCellAnchor editAs="oneCell">
    <from>
      <col>0</col>
      <colOff>0</colOff>
      <row>111</row>
      <rowOff>133560</rowOff>
    </from>
    <to>
      <col>2</col>
      <colOff>4493160</colOff>
      <row>144</row>
      <rowOff>92880</rowOff>
    </to>
    <pic>
      <nvPicPr>
        <cNvPr id="3" name="Image 3"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25717680"/>
          <a:ext cx="5902920" cy="624600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outlinePr summaryBelow="1" summaryRight="1"/>
    <pageSetUpPr fitToPage="0"/>
  </sheetPr>
  <dimension ref="A1:D3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4" min="1" max="1"/>
    <col width="16" customWidth="1" style="34" min="2" max="2"/>
    <col width="90" customWidth="1" style="34" min="3" max="3"/>
    <col width="26" customWidth="1" style="34" min="4" max="4"/>
  </cols>
  <sheetData>
    <row r="1" ht="19.5" customHeight="1" s="35">
      <c r="A1" s="36" t="inlineStr">
        <is>
          <t>세이브타임 한눈에 보기 — 환자 한 명이 병원에 도착하기까지</t>
        </is>
      </c>
    </row>
    <row r="2" ht="15" customHeight="1" s="35">
      <c r="A2" s="37" t="inlineStr">
        <is>
          <t>처음 보는 팀원은 이 탭 → 시나리오 페이지(PM이 공유한 링크) → 03_기능요구사항에서 자기 담당 분류 순서로 보면 돼요.</t>
        </is>
      </c>
    </row>
    <row r="3"/>
    <row r="4"/>
    <row r="5"/>
    <row r="6"/>
    <row r="7"/>
    <row r="8"/>
    <row r="9"/>
    <row r="10"/>
    <row r="11"/>
    <row r="12"/>
    <row r="13"/>
    <row r="14"/>
    <row r="15"/>
    <row r="16"/>
    <row r="17"/>
    <row r="18"/>
    <row r="19"/>
    <row r="20"/>
    <row r="21"/>
    <row r="22"/>
    <row r="23"/>
    <row r="24"/>
    <row r="25"/>
    <row r="26"/>
    <row r="27"/>
    <row r="28" ht="18.75" customHeight="1" s="35">
      <c r="A28" s="38" t="inlineStr">
        <is>
          <t>8단계 요약</t>
        </is>
      </c>
    </row>
    <row r="29" ht="15" customHeight="1" s="35">
      <c r="A29" s="39" t="inlineStr">
        <is>
          <t>단계</t>
        </is>
      </c>
      <c r="B29" s="39" t="inlineStr">
        <is>
          <t>누가</t>
        </is>
      </c>
      <c r="C29" s="39" t="inlineStr">
        <is>
          <t>무엇을</t>
        </is>
      </c>
      <c r="D29" s="39" t="inlineStr">
        <is>
          <t>관련 요구사항</t>
        </is>
      </c>
    </row>
    <row r="30" ht="29.25" customHeight="1" s="35">
      <c r="A30" s="40" t="inlineStr">
        <is>
          <t>0 근무 시작</t>
        </is>
      </c>
      <c r="B30" s="41" t="inlineStr">
        <is>
          <t>대원 · 병원</t>
        </is>
      </c>
      <c r="C30" s="41" t="inlineStr">
        <is>
          <t>대원은 로그인 후 코드·QR 또는 관할 소방서 대원 목록 초대로 팀 맺기(최대 4명, 운전 1명) / 병원은 라이선스 키로 등록한 PC에서 담당자 이름 입력 후 '알림 켜기'</t>
        </is>
      </c>
      <c r="D30" s="42" t="inlineStr">
        <is>
          <t>SFR-018, 113, 159, 116, 117</t>
        </is>
      </c>
    </row>
    <row r="31" ht="15" customHeight="1" s="35">
      <c r="A31" s="40" t="inlineStr">
        <is>
          <t>1 환자 정보 입력</t>
        </is>
      </c>
      <c r="B31" s="41" t="inlineStr">
        <is>
          <t>처치 대원</t>
        </is>
      </c>
      <c r="C31" s="41" t="inlineStr">
        <is>
          <t>첫 화면에서 주 증상·성별·나이·의식·활력징후·통증·외상 입력 (측정 불가는 '확인 불가'), 운전 대원은 주행 중 입력 잠금</t>
        </is>
      </c>
      <c r="D31" s="42" t="inlineStr">
        <is>
          <t>SFR-107, 108, 114, 115</t>
        </is>
      </c>
    </row>
    <row r="32" ht="15" customHeight="1" s="35">
      <c r="A32" s="40" t="inlineStr">
        <is>
          <t>2 병원에 요청</t>
        </is>
      </c>
      <c r="B32" s="41" t="inlineStr">
        <is>
          <t>대원 → 서버</t>
        </is>
      </c>
      <c r="C32" s="41" t="inlineStr">
        <is>
          <t>반경 안에서 알림을 켠 병원 전체에 동시 전송, 도착 예상 시간은 추정 후 길찾기로 갱신</t>
        </is>
      </c>
      <c r="D32" s="42" t="inlineStr">
        <is>
          <t>SFR-109, 129, 012</t>
        </is>
      </c>
    </row>
    <row r="33" ht="15" customHeight="1" s="35">
      <c r="A33" s="40" t="inlineStr">
        <is>
          <t>3 병원 판단</t>
        </is>
      </c>
      <c r="B33" s="41" t="inlineStr">
        <is>
          <t>병원 담당자</t>
        </is>
      </c>
      <c r="C33" s="41" t="inlineStr">
        <is>
          <t>요청 목록 → 상세: 환자 정보 + 우리 병원 병상 + 이상 수치 빨간색 (앱은 판정 안 함)</t>
        </is>
      </c>
      <c r="D33" s="42" t="inlineStr">
        <is>
          <t>SFR-135, 118, 137</t>
        </is>
      </c>
    </row>
    <row r="34" ht="29.25" customHeight="1" s="35">
      <c r="A34" s="40" t="inlineStr">
        <is>
          <t>4 병원 응답</t>
        </is>
      </c>
      <c r="B34" s="41" t="inlineStr">
        <is>
          <t>병원 → 대원</t>
        </is>
      </c>
      <c r="C34" s="41" t="inlineStr">
        <is>
          <t>승인(메모)·거절(사유 7개) 즉시 전달, 첫 승인 때 대원 폰 진동, 승인 병원은 온 순서대로(가장 가까움 표시), 응답 제한 2분 · 승인 5분 유효</t>
        </is>
      </c>
      <c r="D34" s="42" t="inlineStr">
        <is>
          <t>SFR-119, 110, 130, 127</t>
        </is>
      </c>
    </row>
    <row r="35" ht="15" customHeight="1" s="35">
      <c r="A35" s="40" t="inlineStr">
        <is>
          <t>5 병원 선택</t>
        </is>
      </c>
      <c r="B35" s="41" t="inlineStr">
        <is>
          <t>대원 → 서버</t>
        </is>
      </c>
      <c r="C35" s="41" t="inlineStr">
        <is>
          <t>승인 병원 1곳 선택 → 서버가 승인 재확인 → 확정, 나머지 병원 요청 닫고 환자 정보 열람 차단</t>
        </is>
      </c>
      <c r="D35" s="42" t="inlineStr">
        <is>
          <t>SFR-111, 134, 125, SER-014</t>
        </is>
      </c>
    </row>
    <row r="36" ht="15" customHeight="1" s="35">
      <c r="A36" s="40" t="inlineStr">
        <is>
          <t>6 이동</t>
        </is>
      </c>
      <c r="B36" s="41" t="inlineStr">
        <is>
          <t>운전 대원 · 병원</t>
        </is>
      </c>
      <c r="C36" s="41" t="inlineStr">
        <is>
          <t>운전 폰에서 카카오 내비 자동 시작, 정보가 바뀌면 병원 웹에 강조 표시</t>
        </is>
      </c>
      <c r="D36" s="42" t="inlineStr">
        <is>
          <t>SFR-031, 132, 105, 121</t>
        </is>
      </c>
    </row>
    <row r="37" ht="15" customHeight="1" s="35">
      <c r="A37" s="40" t="inlineStr">
        <is>
          <t>7 도착</t>
        </is>
      </c>
      <c r="B37" s="41" t="inlineStr">
        <is>
          <t>대원 · 병원</t>
        </is>
      </c>
      <c r="C37" s="41" t="inlineStr">
        <is>
          <t>응급실 입구 30m 안·저속이면 '도착 처리할까요?' 버튼 → 대원이 누름(잊으면 병원 웹 '도착 확인') → 위치 기록 익명화 + 구급활동일지 초안</t>
        </is>
      </c>
      <c r="D37" s="42" t="inlineStr">
        <is>
          <t>SFR-038, 080, 144, 041</t>
        </is>
      </c>
    </row>
    <row r="38" ht="15" customHeight="1" s="35">
      <c r="A38" s="43" t="inlineStr">
        <is>
          <t>예비 흐름</t>
        </is>
      </c>
      <c r="B38" s="41" t="inlineStr">
        <is>
          <t>대원</t>
        </is>
      </c>
      <c r="C38" s="42" t="inlineStr">
        <is>
          <t>2분 무승인 · 전부 거절 · 유효 승인 0곳 · 5분 미선택 · 요청 대상 0곳 · 통신 두절 → 추천 5곳 → 전화 확인 → 경로 안내</t>
        </is>
      </c>
      <c r="D38" s="42" t="inlineStr">
        <is>
          <t>SFR-112, 098, 032, 074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D7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34" min="1" max="1"/>
    <col width="16" customWidth="1" style="34" min="2" max="2"/>
    <col width="12" customWidth="1" style="34" min="3" max="3"/>
    <col width="90" customWidth="1" style="34" min="4" max="4"/>
  </cols>
  <sheetData>
    <row r="1" ht="19.5" customHeight="1" s="35">
      <c r="A1" s="36" t="inlineStr">
        <is>
          <t>구급대원용 앱 — 요구사항분석서</t>
        </is>
      </c>
    </row>
    <row r="2" ht="15" customHeight="1" s="35">
      <c r="A2" s="37" t="inlineStr">
        <is>
          <t>세이브타임(가명) — 실시간 응급실 수용 기반 이송 지원 서비스</t>
        </is>
      </c>
    </row>
    <row r="4" ht="15" customHeight="1" s="35">
      <c r="A4" s="44" t="inlineStr">
        <is>
          <t>문서 정보</t>
        </is>
      </c>
    </row>
    <row r="5" ht="15" customHeight="1" s="35">
      <c r="A5" s="45" t="inlineStr">
        <is>
          <t>프로젝트</t>
        </is>
      </c>
      <c r="B5" s="41" t="inlineStr">
        <is>
          <t>세이브타임(가명) / 구급대원용 앱</t>
        </is>
      </c>
      <c r="C5" s="46" t="n"/>
      <c r="D5" s="47" t="n"/>
    </row>
    <row r="6" ht="15" customHeight="1" s="35">
      <c r="A6" s="45" t="inlineStr">
        <is>
          <t>문서 버전</t>
        </is>
      </c>
      <c r="B6" s="42" t="inlineStr">
        <is>
          <t xml:space="preserve">v1.4.2</t>
        </is>
      </c>
      <c r="C6" s="46" t="n"/>
      <c r="D6" s="47" t="n"/>
    </row>
    <row r="7" ht="15" customHeight="1" s="35">
      <c r="A7" s="45" t="inlineStr">
        <is>
          <t>작성자</t>
        </is>
      </c>
      <c r="B7" s="41" t="inlineStr">
        <is>
          <t>백강욱</t>
        </is>
      </c>
      <c r="C7" s="46" t="n"/>
      <c r="D7" s="47" t="n"/>
    </row>
    <row r="8" ht="15" customHeight="1" s="35">
      <c r="A8" s="45" t="inlineStr">
        <is>
          <t>검토자</t>
        </is>
      </c>
      <c r="B8" s="41" t="inlineStr">
        <is>
          <t>최진아, 윤승언</t>
        </is>
      </c>
      <c r="C8" s="46" t="n"/>
      <c r="D8" s="47" t="n"/>
    </row>
    <row r="9" ht="15" customHeight="1" s="35">
      <c r="A9" s="45" t="inlineStr">
        <is>
          <t>상태</t>
        </is>
      </c>
      <c r="B9" s="41" t="inlineStr">
        <is>
          <t>확정 — v1.0 베이스라인 (이후 변경은 09_변경요청(CR)으로만)</t>
        </is>
      </c>
      <c r="C9" s="46" t="n"/>
      <c r="D9" s="47" t="n"/>
    </row>
    <row r="11" ht="15" customHeight="1" s="35">
      <c r="A11" s="44" t="inlineStr">
        <is>
          <t>버전 이력</t>
        </is>
      </c>
    </row>
    <row r="12" ht="15" customHeight="1" s="35">
      <c r="A12" s="39" t="inlineStr">
        <is>
          <t>버전</t>
        </is>
      </c>
      <c r="B12" s="39" t="inlineStr">
        <is>
          <t>날짜</t>
        </is>
      </c>
      <c r="C12" s="39" t="inlineStr">
        <is>
          <t>작성자</t>
        </is>
      </c>
      <c r="D12" s="39" t="inlineStr">
        <is>
          <t>변경 내용</t>
        </is>
      </c>
    </row>
    <row r="13" ht="15" customHeight="1" s="35">
      <c r="A13" s="48" t="inlineStr">
        <is>
          <t>v0.9</t>
        </is>
      </c>
      <c r="B13" s="48" t="inlineStr">
        <is>
          <t>2026-09-26</t>
        </is>
      </c>
      <c r="C13" s="49" t="inlineStr">
        <is>
          <t>백강욱</t>
        </is>
      </c>
      <c r="D13" s="41" t="inlineStr">
        <is>
          <t>미결 15건·충돌 3건 반영, SFR 공공 SW 형식 ID로 전환, 1-6 분리, 시트로 이관</t>
        </is>
      </c>
    </row>
    <row r="14" ht="29.25" customHeight="1" s="35">
      <c r="A14" s="48" t="inlineStr">
        <is>
          <t>v0.91</t>
        </is>
      </c>
      <c r="B14" s="48" t="inlineStr">
        <is>
          <t>2026-09-26</t>
        </is>
      </c>
      <c r="C14" s="49" t="inlineStr">
        <is>
          <t>백강욱</t>
        </is>
      </c>
      <c r="D14" s="41" t="inlineStr">
        <is>
          <t>신규 SFR 17건(관리자 기능 신설), 수정 23건, 중복 1건 삭제, 비기능 12건 추가, TMAP SDK 내장 확정(D-16), C-04~10 정리, 미결 D-17~19 등록</t>
        </is>
      </c>
    </row>
    <row r="15" ht="43.5" customHeight="1" s="35">
      <c r="A15" s="48" t="inlineStr">
        <is>
          <t>v0.92</t>
        </is>
      </c>
      <c r="B15" s="48" t="inlineStr">
        <is>
          <t>2026-09-26</t>
        </is>
      </c>
      <c r="C15" s="49" t="inlineStr">
        <is>
          <t>백강욱</t>
        </is>
      </c>
      <c r="D15" s="41" t="inlineStr">
        <is>
          <t>계층별 점검 반영(신규 SFR 12건·비기능 14건: 이송 건 상태, 데이터 보관, 보안, 가용성 등), 개요·유스케이스 2건·우선순위표·제약사항 탭 신설, 목표 스프린트 열 추가, 구현 방법·모호어·주어 문장 정리, 문서 구조를 개요→용어→FR→NFR→제약→UC→우선순위 순으로 재배치</t>
        </is>
      </c>
    </row>
    <row r="16" ht="15" customHeight="1" s="35">
      <c r="A16" s="48" t="inlineStr">
        <is>
          <t>v0.93</t>
        </is>
      </c>
      <c r="B16" s="48" t="inlineStr">
        <is>
          <t>2026-09-26</t>
        </is>
      </c>
      <c r="C16" s="49" t="inlineStr">
        <is>
          <t>백강욱</t>
        </is>
      </c>
      <c r="D16" s="41" t="inlineStr">
        <is>
          <t>미결 D-17(갱신 3분)·D-18(반경 20km)·D-19(이동시간 10곳) 확정, 관련 SFR·PER-003 문구 반영</t>
        </is>
      </c>
    </row>
    <row r="17" ht="29.25" customHeight="1" s="35">
      <c r="A17" s="48" t="inlineStr">
        <is>
          <t>v0.94</t>
        </is>
      </c>
      <c r="B17" s="48" t="inlineStr">
        <is>
          <t>2026-09-26</t>
        </is>
      </c>
      <c r="C17" s="49" t="inlineStr">
        <is>
          <t>백강욱</t>
        </is>
      </c>
      <c r="D17" s="41" t="inlineStr">
        <is>
          <t>인수 기준 76건 작성(Must 35·Should 31·Could 10), 에러 처리 기능은 정상·예외 시나리오 함께 작성 → 인수 기준 미작성 0건</t>
        </is>
      </c>
    </row>
    <row r="18" ht="15" customHeight="1" s="35">
      <c r="A18" s="48" t="inlineStr">
        <is>
          <t>v0.95</t>
        </is>
      </c>
      <c r="B18" s="48" t="inlineStr">
        <is>
          <t>2026-09-26</t>
        </is>
      </c>
      <c r="C18" s="49" t="inlineStr">
        <is>
          <t>백강욱</t>
        </is>
      </c>
      <c r="D18" s="42" t="inlineStr">
        <is>
          <t>06_유스케이스에 그림 3장 추가: 그림 1 유스케이스 다이어그램(전체 기능), 그림 2 UC-01 흐름도, 그림 3 UC-02 흐름도</t>
        </is>
      </c>
    </row>
    <row r="19" ht="29.25" customHeight="1" s="35">
      <c r="A19" s="48" t="inlineStr">
        <is>
          <t>v0.96</t>
        </is>
      </c>
      <c r="B19" s="48" t="inlineStr">
        <is>
          <t>2026-09-26</t>
        </is>
      </c>
      <c r="C19" s="49" t="inlineStr">
        <is>
          <t>백강욱</t>
        </is>
      </c>
      <c r="D19" s="41" t="inlineStr">
        <is>
          <t>독립 검토 반영: Must 선행 10건 Must 승격·스프린트 재배치, 선행 요구사항 열, 추천 산출 순서·통신 두절 중 기록·관리자 알림 등 신규 4건, 이송 건 상태 전이표·매핑표 초안(10_부록), 결정 D-21~26, 충돌 C-12~18, 인수 기준·모호값 수정</t>
        </is>
      </c>
    </row>
    <row r="20" ht="29.25" customHeight="1" s="35">
      <c r="A20" s="48" t="inlineStr">
        <is>
          <t>v0.97</t>
        </is>
      </c>
      <c r="B20" s="48" t="inlineStr">
        <is>
          <t>2026-09-26</t>
        </is>
      </c>
      <c r="C20" s="49" t="inlineStr">
        <is>
          <t>백강욱</t>
        </is>
      </c>
      <c r="D20" s="41" t="inlineStr">
        <is>
          <t>요구사항 5건 추가: 시연·테스트용 모의 모드(SFR-102), 환자 연령 구분(103), 진행 중 이송 건 1개 제한(104, Must), 이동 중 KTAS 변경(105), 관리자 통계 화면(106) / 상태 전이표 2줄 추가</t>
        </is>
      </c>
    </row>
    <row r="21" ht="57.75" customHeight="1" s="35">
      <c r="A21" s="48" t="inlineStr">
        <is>
          <t>v0.98</t>
        </is>
      </c>
      <c r="B21" s="48" t="inlineStr">
        <is>
          <t>2026-09-29</t>
        </is>
      </c>
      <c r="C21" s="49" t="inlineStr">
        <is>
          <t>백강욱</t>
        </is>
      </c>
      <c r="D21" s="42" t="inlineStr">
        <is>
          <t>9/29 팀 회의 반영: 병원 요청·승인 흐름(환자 정보 첫 화면, 반경 안 동시 요청, 병원 승인·거절, 2분 제한, 대원 선택, 예비 흐름), 병원 웹·병원 계정 발급, 팀 맺기·공동 입력, KTAS 선택 입력 — 신규 SFR 20건(107~126) / 재난 지역 기능 11건 삭제, 일반인 앱 공유 백엔드 삭제 / 요구사항 분류를 한글 화면 기준으로 바꾸고 화면 ID 추가 / 유스케이스·그림·상태 전이표 새 흐름으로 교체 / 결정 D-27~42</t>
        </is>
      </c>
    </row>
    <row r="22" ht="29.25" customHeight="1" s="35">
      <c r="A22" s="48" t="inlineStr">
        <is>
          <t>v0.99</t>
        </is>
      </c>
      <c r="B22" s="48" t="inlineStr">
        <is>
          <t>2026-09-29</t>
        </is>
      </c>
      <c r="C22" s="49" t="inlineStr">
        <is>
          <t>백강욱</t>
        </is>
      </c>
      <c r="D22" s="41" t="inlineStr">
        <is>
          <t>미결 결정 반영: 지도·경로 안내를 카카오로 변경(D-26, D-16 번복), 이상 수치 강조(D-38, 10_부록 E), 입력 배치 순서(D-39), 성별·나이대 추가·'확인 불가' 허용(D-40), Must 6건 Should로(D-41), 예비 추천 이동시간순(D-42)</t>
        </is>
      </c>
    </row>
    <row r="23" ht="43.5" customHeight="1" s="35">
      <c r="A23" s="48" t="inlineStr">
        <is>
          <t>v0.100</t>
        </is>
      </c>
      <c r="B23" s="48" t="inlineStr">
        <is>
          <t>2026-09-29</t>
        </is>
      </c>
      <c r="C23" s="49" t="inlineStr">
        <is>
          <t>백강욱</t>
        </is>
      </c>
      <c r="D23" s="41" t="inlineStr">
        <is>
          <t>전체 검토 반영: 신규 6건(승인 유효시간·병원 승인 취소·요청용 도착 예상 시간·대원 알림·반경 넓혀 다시 요청·운전 단말 경로 안내), 미접속 병원·통신 두절 요청·팀 단위 이송·증상 미선택 게이트 규칙, 취소·수동 도착·반경·모의 모드 Must 승격, SFR-046 삭제, 고지 문구·옛 흐름 문구 정리, 상태 전이표 재작성, 결정 D-43~53 확정·D-54~55 대기</t>
        </is>
      </c>
    </row>
    <row r="24" ht="15" customHeight="1" s="35">
      <c r="A24" s="48" t="inlineStr">
        <is>
          <t>v0.101</t>
        </is>
      </c>
      <c r="B24" s="48" t="inlineStr">
        <is>
          <t>2026-09-29</t>
        </is>
      </c>
      <c r="C24" s="49" t="inlineStr">
        <is>
          <t>백강욱</t>
        </is>
      </c>
      <c r="D24" s="41" t="inlineStr">
        <is>
          <t>선택되지 않은 병원의 환자 정보 열람 차단 추가(SER-014, SFR-125 수정, 결정 D-56)</t>
        </is>
      </c>
    </row>
    <row r="25" ht="29.25" customHeight="1" s="35">
      <c r="A25" s="48" t="inlineStr">
        <is>
          <t>v0.102</t>
        </is>
      </c>
      <c r="B25" s="48" t="inlineStr">
        <is>
          <t>2026-09-29</t>
        </is>
      </c>
      <c r="C25" s="49" t="inlineStr">
        <is>
          <t>백강욱</t>
        </is>
      </c>
      <c r="D25" s="42" t="inlineStr">
        <is>
          <t>PM 결정 반영: 응답 2분·승인 유효 5분·이상 수치 기준·입력 순서·매핑표 확정(추가검증 해제), 병원 계정 보안 4종(D-54), 단말·병원 웹 기기·공공 데이터 수집 범위(D-57~59), 카카오 비상업 신청 필요 명시</t>
        </is>
      </c>
    </row>
    <row r="26" ht="29.25" customHeight="1" s="35">
      <c r="A26" s="48" t="inlineStr">
        <is>
          <t>v0.103</t>
        </is>
      </c>
      <c r="B26" s="48" t="inlineStr">
        <is>
          <t>2026-09-29</t>
        </is>
      </c>
      <c r="C26" s="49" t="inlineStr">
        <is>
          <t>백강욱</t>
        </is>
      </c>
      <c r="D26" s="41" t="inlineStr">
        <is>
          <t>독립 검증 오류 29건 수정(반경 최대 40km, 옛 흐름 문구·참조·스프린트 정리 등), 모의 모드 삭제 → 시연 환경 구성(COR-010), 팀 규칙 변경(차량 1대·최대 4명·운전 1명·근무 시작 시 필수, 팀 맺기 Must·S2), 결정 D-60·61</t>
        </is>
      </c>
    </row>
    <row r="27" ht="29.25" customHeight="1" s="35">
      <c r="A27" s="48" t="inlineStr">
        <is>
          <t>v0.104</t>
        </is>
      </c>
      <c r="B27" s="48" t="inlineStr">
        <is>
          <t>2026-09-29</t>
        </is>
      </c>
      <c r="C27" s="49" t="inlineStr">
        <is>
          <t>백강욱</t>
        </is>
      </c>
      <c r="D27" s="41" t="inlineStr">
        <is>
          <t>불필요 요구사항 정리(D-62): 삭제 11건(통합 3건 포함), 2단계 점수 2건 Won't, Could 하향 3건, 소요시간 저장 Should, 관리자 통계를 병원 응답 통계로, 자동 로그인 Should 상향</t>
        </is>
      </c>
    </row>
    <row r="28" ht="29.25" customHeight="1" s="35">
      <c r="A28" s="48" t="inlineStr">
        <is>
          <t>v0.105</t>
        </is>
      </c>
      <c r="B28" s="48" t="inlineStr">
        <is>
          <t>2026-09-29</t>
        </is>
      </c>
      <c r="C28" s="49" t="inlineStr">
        <is>
          <t>백강욱</t>
        </is>
      </c>
      <c r="D28" s="41" t="inlineStr">
        <is>
          <t>추가 요구사항(D-63): 신규 SFR 10건(133~142: Must 6·Should 3·Could 1) + 알림 권한 보완(SFR-092) + DAR-011 열람 기록 보관·QUR-011 앱 오류 수집, 유스케이스 E11·E12, 상태 전이표 2줄</t>
        </is>
      </c>
    </row>
    <row r="29" ht="29.25" customHeight="1" s="35">
      <c r="A29" s="48" t="inlineStr">
        <is>
          <t>v0.106</t>
        </is>
      </c>
      <c r="B29" s="48" t="inlineStr">
        <is>
          <t>2026-09-29</t>
        </is>
      </c>
      <c r="C29" s="49" t="inlineStr">
        <is>
          <t>백강욱</t>
        </is>
      </c>
      <c r="D29" s="41" t="inlineStr">
        <is>
          <t>맨 앞에 '한눈에 보기' 탭 추가: 구급대원 앱·서버·병원 웹 전체 흐름 그림 1장 + 8단계 요약 + 시나리오 페이지 안내 (요구사항 내용 변경 없음)</t>
        </is>
      </c>
    </row>
    <row r="30" ht="54.75" customHeight="1" s="35">
      <c r="A30" s="48" t="inlineStr">
        <is>
          <t>v0.107</t>
        </is>
      </c>
      <c r="B30" s="48" t="inlineStr">
        <is>
          <t>2026-09-30</t>
        </is>
      </c>
      <c r="C30" s="49" t="inlineStr">
        <is>
          <t>백강욱</t>
        </is>
      </c>
      <c r="D30" s="42" t="inlineStr">
        <is>
          <t>9/30 회의·PM 결정 반영(D-64~77): 팀 만들기(목록 초대·수락, 동명이인 구분, 코드·QR 예비), 거절 사유 6개·병원 직접 거절만 통계, 도착 30m 버튼 방식, 병원 라이선스 키만(아이디·비밀번호 삭제), 공무원증 사진 가입 확인, 앱 잠금, 관리자 웹 3화면(OTP·대원 정지·키·PC·입구 좌표), 요청 쌓임 대책 5개, 이송 중 예외 3개 — 신규 SFR 16건(143~158), 삭제 2건(138·141), SER-015·DAR-012·COR-011~013</t>
        </is>
      </c>
    </row>
    <row r="31" ht="72" customHeight="1" s="35">
      <c r="A31" s="48" t="inlineStr">
        <is>
          <t>v0.108</t>
        </is>
      </c>
      <c r="B31" s="48" t="inlineStr">
        <is>
          <t>2026-10-01</t>
        </is>
      </c>
      <c r="C31" s="49" t="inlineStr">
        <is>
          <t>백강욱</t>
        </is>
      </c>
      <c r="D31" s="41" t="inlineStr">
        <is>
          <t>전체 점검 반영(D-78~94): 스프린트 재배치(S3 한 바퀴 23개), Must 축소(위치 기록 묶음·키 폐기·알림 권한 거부 Should, 060·063·066 통합), 승인 목록 순서 고정·확정 확인, 이동 중 승인 취소는 버튼만, 요청 중 반경 넓히기 삭제, '나머지 확인 불가로 보내기'·증상 버튼, 팀 목록 초대 분리(SFR-159), 실시간 정합성(상태 변경 충돌 SFR-160, 요청 전달 확인 SFR-161, 재연결 복구 Must), 직전 환자 정보 채워두기, 수집 지역 밖 병원 표시, 확정 후 추가 메모, 시간 단축 기록, DAR-013 + 오류·빈틈 20건</t>
        </is>
      </c>
    </row>
    <row r="32" ht="29.25" customHeight="1" s="35">
      <c r="A32" s="48" t="inlineStr">
        <is>
          <t>v0.109</t>
        </is>
      </c>
      <c r="B32" s="48" t="inlineStr">
        <is>
          <t>2026-10-01</t>
        </is>
      </c>
      <c r="C32" s="49" t="inlineStr">
        <is>
          <t>백강욱</t>
        </is>
      </c>
      <c r="D32" s="41" t="inlineStr">
        <is>
          <t>정리(D-95): 090 삭제, 통합 5묶음(120→135, 043→126, 019→018, 078→041, 010·011→007), 비밀번호 재설정을 관리자 초기화로, 승인 대기 화면 단순화 — 기능 요구사항 121개</t>
        </is>
      </c>
    </row>
    <row r="33" ht="43.5" customHeight="1" s="35">
      <c r="A33" s="48" t="inlineStr">
        <is>
          <t>v0.110</t>
        </is>
      </c>
      <c r="B33" s="48" t="inlineStr">
        <is>
          <t>2026-10-01</t>
        </is>
      </c>
      <c r="C33" s="49" t="inlineStr">
        <is>
          <t>백강욱</t>
        </is>
      </c>
      <c r="D33" s="42" t="inlineStr">
        <is>
          <t>D-55 확정(법적으로 문제 없음, PM 확인) + 개발 관점 충돌 점검 반영(D-96): 부록 A-2 병원 요청 상태표, 이송 건 데이터 구조·ID·오프라인 복구 규칙, 제외 병원 규칙 통일, 이송 취소·수동 도착 S3, 자동 근무 종료, 반경 분리, 경로 안내 담당 단말, 위치 업로드·도착 예상 시간, SER-016 강제 로그아웃 토큰, 지도 SDK 검증 — 미결 결정 0건</t>
        </is>
      </c>
    </row>
    <row r="34" ht="43.5" customHeight="1" s="35">
      <c r="A34" s="48" t="inlineStr">
        <is>
          <t>v0.111</t>
        </is>
      </c>
      <c r="B34" s="48" t="inlineStr">
        <is>
          <t>2026-10-02</t>
        </is>
      </c>
      <c r="C34" s="49" t="inlineStr">
        <is>
          <t>백강욱</t>
        </is>
      </c>
      <c r="D34" s="42" t="inlineStr">
        <is>
          <t>iOS 지원 추가(D-97, D-22 번복): QUR-004·COR-006 지원 OS에 iOS 16 이상(초안), SFR-079 위치 기록 OS 공통 문장, SFR-092 iOS 권한 순서, SFR-130 iOS 무음 모드, SFR-150 생체 인증(지문·Face ID), COR-002·003·009·010 수정, COR-014 OS별 차이·COR-015 iOS 빌드·배포·ASM-11 신규, 제외 범위에서 iOS 삭제, S1·S7 계획 보완</t>
        </is>
      </c>
    </row>
    <row r="35" ht="18.75" customHeight="1" s="35">
      <c r="A35" s="50" t="inlineStr">
        <is>
          <t>현황 (자동 집계)</t>
        </is>
      </c>
      <c r="B35" s="48" t="inlineStr">
        <is>
          <t>2026-10-03</t>
        </is>
      </c>
      <c r="C35" s="49" t="inlineStr">
        <is>
          <t>백강욱</t>
        </is>
      </c>
      <c r="D35" s="42" t="inlineStr">
        <is>
          <t>UX/UI 리뷰 반영(D-98): 병원 웹 요청 상세(SFR-118)에서 요청 구급대 소속 표시 삭제</t>
        </is>
      </c>
    </row>
    <row r="36" ht="15" customHeight="1" s="35">
      <c r="A36" s="39" t="inlineStr">
        <is>
          <t>구분</t>
        </is>
      </c>
      <c r="B36" s="39" t="inlineStr">
        <is>
          <t>개수</t>
        </is>
      </c>
      <c r="C36" s="49" t="inlineStr">
        <is>
          <t>백강욱</t>
        </is>
      </c>
      <c r="D36" s="42" t="inlineStr">
        <is>
          <t>COR-015 확정: iOS 빌드는 팀 보유 맥, Apple 개발자 계정은 PM 생성</t>
        </is>
      </c>
    </row>
    <row r="37" ht="29.25" customHeight="1" s="35">
      <c r="A37" s="41" t="inlineStr">
        <is>
          <t>기능 요구사항 (삭제 제외)</t>
        </is>
      </c>
      <c r="B37" s="49">
        <f>COUNTA(03_기능요구사항!A2:A500)-COUNTIF(03_기능요구사항!N2:N500,"삭제")</f>
        <v/>
      </c>
      <c r="C37" s="49" t="inlineStr">
        <is>
          <t>백강욱</t>
        </is>
      </c>
      <c r="D37" s="41" t="inlineStr">
        <is>
          <t>개발 파트 분담 반영(D-99): 03 탭 담당 칸을 '서버 담당 / 화면 담당'으로 채움, 01_개요 1.5 역할 분담(40:30:30), 07 탭 7.3 담당별 요구사항 수 자동 집계, 04 탭 확인 담당 이름 지정</t>
        </is>
      </c>
    </row>
    <row r="38" ht="15" customHeight="1" s="35">
      <c r="A38" s="42" t="inlineStr">
        <is>
          <t>Must</t>
        </is>
      </c>
      <c r="B38" s="49">
        <f>COUNTIFS(03_기능요구사항!H2:H500,"Must",03_기능요구사항!N2:N500,"&lt;&gt;삭제")</f>
        <v/>
      </c>
      <c r="C38" s="49" t="inlineStr">
        <is>
          <t>백강욱</t>
        </is>
      </c>
      <c r="D38" s="41" t="inlineStr">
        <is>
          <t>담당자 이름 확정: 앱 진아, 웹 승언 (팀원2·팀원3 대체)</t>
        </is>
      </c>
    </row>
    <row r="39" ht="15" customHeight="1" s="35">
      <c r="A39" s="42" t="inlineStr">
        <is>
          <t>Should</t>
        </is>
      </c>
      <c r="B39" s="49">
        <f>COUNTIFS(03_기능요구사항!H2:H500,"Should",03_기능요구사항!N2:N500,"&lt;&gt;삭제")</f>
        <v/>
      </c>
      <c r="C39" s="49" t="inlineStr">
        <is>
          <t>백강욱</t>
        </is>
      </c>
      <c r="D39" s="41" t="inlineStr">
        <is>
          <t>v0.116 (2026-10-09): 비기능 요구사항 50건 전부 확정 — 04 탭 상태를 확정으로, 목표값의 (초안) 표시 삭제</t>
        </is>
      </c>
    </row>
    <row r="40" ht="15" customHeight="1" s="35">
      <c r="A40" s="42" t="inlineStr">
        <is>
          <t>Could</t>
        </is>
      </c>
      <c r="B40" s="49">
        <f>COUNTIFS(03_기능요구사항!H2:H500,"Could",03_기능요구사항!N2:N500,"&lt;&gt;삭제")</f>
        <v/>
      </c>
      <c r="C40" s="49" t="inlineStr">
        <is>
          <t>백강욱</t>
        </is>
      </c>
      <c r="D40" s="41" t="inlineStr">
        <is>
          <t>v1.0 (2026-10-10): 베이스라인 확정 — 기능 요구사항 121건 확정, 개발 기간 1주 스프린트 × 8회(8주)로 변경(COR-001·07 스프린트 계획·용어), S8 = 통합·부하 테스트·시연 리허설, 검토자 지정, 병원 응답 2분 정책 현행 유지(D-100~103)</t>
        </is>
      </c>
    </row>
    <row r="41" ht="15" customHeight="1" s="35">
      <c r="A41" s="42" t="inlineStr">
        <is>
          <t>Won't (삭제 제외)</t>
        </is>
      </c>
      <c r="B41" s="49">
        <f>COUNTIFS(03_기능요구사항!H2:H500,"Won't",03_기능요구사항!N2:N500,"&lt;&gt;삭제")</f>
        <v/>
      </c>
      <c r="C41" s="49" t="inlineStr">
        <is>
          <t>백강욱</t>
        </is>
      </c>
      <c r="D41" s="41" t="inlineStr">
        <is>
          <t>v1.1 (2026-10-10): CR-001 승인 — 위치정보 동의 필수, 동의 거부 시 주소 입력 사용 삭제(SFR-041·092), 주소 입력은 GPS 실패 시에만(SFR-009)</t>
        </is>
      </c>
    </row>
    <row r="42" ht="15" customHeight="1" s="35">
      <c r="A42" s="41" t="inlineStr">
        <is>
          <t>삭제 처리</t>
        </is>
      </c>
      <c r="B42" s="49">
        <f>COUNTIF(03_기능요구사항!N2:N500,"삭제")</f>
        <v/>
      </c>
      <c r="C42" s="49" t="inlineStr">
        <is>
          <t>백강욱</t>
        </is>
      </c>
      <c r="D42" s="41" t="inlineStr">
        <is>
          <t>v1.2 (2026-10-12): CR-002 승인 — 운영 범위 전국 확대. 병상 수집 전국 17개 시·도(ASM-05·PER-003·SFR-023, D-59 번복 → D-104), SFR-090 복원, 동시 사용자 50명 → 동시 연결 5,000개(PER-005) + 신규 PER-007·008·QUR-012·COR-016·ASM-12, 서버 2대 구성(D-105), 길찾기 절감·상태 점검 외부(SFR-121·129·INR-002·QUR-009, D-106)</t>
        </is>
      </c>
    </row>
    <row r="43" ht="15" customHeight="1" s="35">
      <c r="A43" s="42" t="inlineStr">
        <is>
          <t>v0.112 수정 (기능)</t>
        </is>
      </c>
      <c r="B43" s="49">
        <f>COUNTIF(03_기능요구사항!Q2:Q500,"*v0.112 수정*")</f>
        <v/>
      </c>
      <c r="C43" s="49" t="inlineStr">
        <is>
          <t>백강욱</t>
        </is>
      </c>
      <c r="D43" s="41" t="inlineStr">
        <is>
          <t>v1.3 (2026-10-12): CR-003 승인 — v1.2 검증 반영(D-107). 정지 계정 요청마다 확인(SER-016), 시간 판정 DB 시각 통일(SFR-160), 서버 장애 뒤 재연결 병원 재전송(SFR-161·부록 A-2), 이동 중 도착 시간 SDK 전용(SFR-121·INR-002), SFR-090 S1·S5 분리, SFR-089 문구, 중복 정리(SFR-025 삭제·024·081/064·제외 병원 086 참조)</t>
        </is>
      </c>
    </row>
    <row r="44" ht="15" customHeight="1" s="35">
      <c r="A44" s="42" t="inlineStr">
        <is>
          <t>Must 중 인수 기준 미작성</t>
        </is>
      </c>
      <c r="B44" s="49">
        <f>COUNTIFS(03_기능요구사항!H2:H500,"Must",03_기능요구사항!G2:G500,"",03_기능요구사항!N2:N500,"&lt;&gt;삭제")</f>
        <v/>
      </c>
      <c r="C44" s="49" t="inlineStr">
        <is>
          <t>백강욱</t>
        </is>
      </c>
      <c r="D44" s="41" t="inlineStr">
        <is>
          <t>v1.3 일정 (2026-10-12): 스프린트 재분배(D-108) — 병원 측 준비 4건 S3→S2, Should 4건 S6→S7, S1 서버 2대 기반·S7 2번째 서버·S8 부하·장애 테스트</t>
        </is>
      </c>
    </row>
    <row r="45" ht="29.25" customHeight="1" s="35">
      <c r="A45" s="41" t="inlineStr">
        <is>
          <t>전체 인수 기준 미작성 (삭제·Won't 제외)</t>
        </is>
      </c>
      <c r="B45" s="49">
        <f>COUNTIFS(03_기능요구사항!A2:A500,"&lt;&gt;",03_기능요구사항!G2:G500,"",03_기능요구사항!N2:N500,"&lt;&gt;삭제",03_기능요구사항!H2:H500,"&lt;&gt;Won't")</f>
        <v/>
      </c>
      <c r="C45" s="49" t="inlineStr">
        <is>
          <t>백강욱</t>
        </is>
      </c>
      <c r="D45" s="41" t="inlineStr">
        <is>
          <t>v1.3 담당 (2026-10-12): D-109 — 승언에게 S1 신청·확인 3건, 통계 집계, 개인정보 자동 파기, 부하 테스트 작성·실행 이관</t>
        </is>
      </c>
    </row>
    <row r="46" ht="15" customHeight="1" s="35">
      <c r="A46" s="41" t="inlineStr">
        <is>
          <t>비기능 요구사항</t>
        </is>
      </c>
      <c r="B46" s="49">
        <f>COUNTA(04_비기능요구사항!A2:A500)</f>
        <v/>
      </c>
      <c r="C46" s="34" t="inlineStr">
        <is>
          <t>백강욱</t>
        </is>
      </c>
      <c r="D46" s="34" t="inlineStr">
        <is>
          <t>v1.4 (2026-10-25): CR-004 승인 — 10/25 교수님·구급대원 피드백 반영(D-110~123). 근무 단위 로그인·앱 잠금 삭제, 구급활동일지 초안·내보내기·음성·AI(SFR-164~167), 위치 익명 경로 축적(DAR-014), 병원 웹 덮개 알림, 거절 사유 일지 분류·축적, 만료 알림 30·7·1일(SFR-168), 병원 등급 선택(SFR-162·163, 부록 F), 관리자 독립 서버, 기능 토글·정합성 점검(QUR-013·014), 부록 G 일지 대응표</t>
        </is>
      </c>
    </row>
    <row r="47" ht="15" customHeight="1" s="35">
      <c r="A47" s="41" t="inlineStr">
        <is>
          <t>제약사항</t>
        </is>
      </c>
      <c r="B47" s="49">
        <f>COUNTA(05_제약사항!A3:A18)</f>
        <v/>
      </c>
      <c r="C47" t="inlineStr">
        <is>
          <t>백강욱</t>
        </is>
      </c>
      <c r="D47" t="inlineStr">
        <is>
          <t>v1.4.1 (2026-10-26): CR-005 승인 — v1.4 점검 반영(충돌 6·불일치 4). SER-012 일지 단말 입력 예외, SFR-037 익명화 문구, 종료(도착·취소) 후 10분 연결 기억(SFR-086·DAR-013), SER-007 이송 중 14시간, 개인 폰만(ASM-10, D-124), 만료 배너 SFR-168 일원화, 용어·등급 유지(SFR-077·128), 일지 거리 빈칸, 음성 온디바이스 우선</t>
        </is>
      </c>
    </row>
    <row r="48" ht="15" customHeight="1" s="35">
      <c r="A48" s="41" t="inlineStr">
        <is>
          <t>유스케이스</t>
        </is>
      </c>
      <c r="B48" s="48" t="inlineStr">
        <is>
          <t>2</t>
        </is>
      </c>
      <c r="C48" t="inlineStr">
        <is>
          <t xml:space="preserve">백강욱</t>
        </is>
      </c>
      <c r="D48" t="inlineStr">
        <is>
          <t xml:space="preserve">v1.4.2 (2026-10-27): CR-006 승인 — AI 일지 정리 Could로(D-125), iOS 무음 모드 안내 SFR-092 명시, 만료 배너 규칙 명확화·SFR-146 중복 삭제(D-126), 카카오 내비 SDK 승인 반영, 정리(SFR-150 참조 제거, SFR-113 근거, DAR-014·제약 7건 확정, 파란색 규칙 삭제)</t>
        </is>
      </c>
    </row>
    <row r="49" ht="15" customHeight="1" s="35">
      <c r="A49" s="41" t="inlineStr">
        <is>
          <t>미결 결정</t>
        </is>
      </c>
      <c r="B49" s="49">
        <f>COUNTIF(08_결정로그!H2:H500,"미결")</f>
        <v/>
      </c>
    </row>
    <row r="50" ht="15" customHeight="1" s="35">
      <c r="A50" s="41" t="inlineStr">
        <is>
          <t>추가검증 결정 (인터뷰 확인 필요)</t>
        </is>
      </c>
      <c r="B50" s="49">
        <f>COUNTIF(08_결정로그!H2:H500,"추가검증")</f>
        <v/>
      </c>
    </row>
    <row r="52" ht="15" customHeight="1" s="35">
      <c r="A52" s="44" t="inlineStr">
        <is>
          <t>사용 규칙</t>
        </is>
      </c>
    </row>
    <row r="53" ht="15" customHeight="1" s="35">
      <c r="A53" s="48" t="inlineStr">
        <is>
          <t>1</t>
        </is>
      </c>
      <c r="B53" s="41" t="inlineStr">
        <is>
          <t>한 행 = 한 요구사항. 데이터 탭(03·04·08·09)에서는 셀 병합 금지</t>
        </is>
      </c>
      <c r="C53" s="46" t="n"/>
      <c r="D53" s="47" t="n"/>
    </row>
    <row r="54" ht="15" customHeight="1" s="35">
      <c r="A54" s="48" t="inlineStr">
        <is>
          <t>2</t>
        </is>
      </c>
      <c r="B54" s="42" t="inlineStr">
        <is>
          <t>ID는 절대 재사용하지 않는다. 없애는 요구사항은 지우지 말고 상태를 '삭제'로 바꾼다</t>
        </is>
      </c>
      <c r="C54" s="46" t="n"/>
      <c r="D54" s="47" t="n"/>
    </row>
    <row r="55" ht="15" customHeight="1" s="35">
      <c r="A55" s="48" t="inlineStr">
        <is>
          <t>3</t>
        </is>
      </c>
      <c r="B55" s="41" t="inlineStr">
        <is>
          <t>수정 의견은 셀 댓글 + @담당자 멘션으로 남긴다 (직접 수정 금지)</t>
        </is>
      </c>
      <c r="C55" s="46" t="n"/>
      <c r="D55" s="47" t="n"/>
    </row>
    <row r="56" ht="15" customHeight="1" s="35">
      <c r="A56" s="48" t="inlineStr">
        <is>
          <t>4</t>
        </is>
      </c>
      <c r="B56" s="41" t="inlineStr">
        <is>
          <t>정렬·필터는 '데이터 → 필터 보기 만들기'로만 한다 (일반 필터는 다른 사람 화면도 바뀜)</t>
        </is>
      </c>
      <c r="C56" s="46" t="n"/>
      <c r="D56" s="47" t="n"/>
    </row>
    <row r="57" ht="15" customHeight="1" s="35">
      <c r="A57" s="48" t="inlineStr">
        <is>
          <t>5</t>
        </is>
      </c>
      <c r="B57" s="42" t="inlineStr">
        <is>
          <t>v1.0 확정 이후 변경은 09_변경요청(CR) 탭에 한 줄 추가 → 주 1회 회의에서 결정</t>
        </is>
      </c>
      <c r="C57" s="46" t="n"/>
      <c r="D57" s="47" t="n"/>
    </row>
    <row r="58" ht="15" customHeight="1" s="35">
      <c r="A58" s="48" t="inlineStr">
        <is>
          <t>6</t>
        </is>
      </c>
      <c r="B58" s="41" t="inlineStr">
        <is>
          <t>문장은 '시스템은 ~해야 한다' 형식. 구현 방법(라이브러리·SDK명)은 05_제약사항에만 쓴다</t>
        </is>
      </c>
      <c r="C58" s="46" t="n"/>
      <c r="D58" s="47" t="n"/>
    </row>
    <row r="59" ht="15" customHeight="1" s="35">
      <c r="A59" s="48" t="inlineStr">
        <is>
          <t>7</t>
        </is>
      </c>
      <c r="B59" s="41" t="inlineStr">
        <is>
          <t>우선순위·스프린트·담당·상태는 드롭다운에서만 선택한다. 담당은 '서버 담당 / 화면 담당' 형식이다 (백강욱·진아·승언)</t>
        </is>
      </c>
      <c r="C59" s="46" t="n"/>
      <c r="D59" s="47" t="n"/>
    </row>
    <row r="60" ht="15" customHeight="1" s="35">
      <c r="A60" s="48" t="inlineStr">
        <is>
          <t>8</t>
        </is>
      </c>
      <c r="B60" s="42" t="inlineStr">
        <is>
          <t xml:space="preserve">변경 이력은 비고 칸의 [vX 신규]·[vX 수정] 태그로 확인한다 (ID 칸 파란색 표시는 v1.4.2에서 없앰)</t>
        </is>
      </c>
      <c r="C60" s="46" t="n"/>
      <c r="D60" s="47" t="n"/>
    </row>
    <row r="62" ht="18.75" customHeight="1" s="35">
      <c r="A62" s="44" t="inlineStr">
        <is>
          <t>탭 안내 (요구사항분석서 표준 순서)</t>
        </is>
      </c>
    </row>
    <row r="63" ht="15" customHeight="1" s="35">
      <c r="A63" s="45" t="inlineStr">
        <is>
          <t>한눈에 보기</t>
        </is>
      </c>
      <c r="B63" s="41" t="inlineStr">
        <is>
          <t>처음 보는 사람용: 전체 흐름 그림 1장과 8단계 요약</t>
        </is>
      </c>
      <c r="C63" s="46" t="n"/>
      <c r="D63" s="47" t="n"/>
    </row>
    <row r="64" ht="15" customHeight="1" s="35">
      <c r="A64" s="51" t="inlineStr">
        <is>
          <t>01_개요</t>
        </is>
      </c>
      <c r="B64" s="41" t="inlineStr">
        <is>
          <t>목적·배경·범위·대상 사용자·팀 구성·개발 단계·문서 규칙</t>
        </is>
      </c>
      <c r="C64" s="46" t="n"/>
      <c r="D64" s="47" t="n"/>
    </row>
    <row r="65" ht="15" customHeight="1" s="35">
      <c r="A65" s="51" t="inlineStr">
        <is>
          <t>02_용어정의</t>
        </is>
      </c>
      <c r="B65" s="41" t="inlineStr">
        <is>
          <t>팀 공통 용어와 ID 체계</t>
        </is>
      </c>
      <c r="C65" s="46" t="n"/>
      <c r="D65" s="47" t="n"/>
    </row>
    <row r="66" ht="15" customHeight="1" s="35">
      <c r="A66" s="51" t="inlineStr">
        <is>
          <t>03_기능요구사항</t>
        </is>
      </c>
      <c r="B66" s="41" t="inlineStr">
        <is>
          <t>기능 요구사항 원장 (SFR). 요구사항 분류(한글)·화면 ID 순으로 정렬, 목표 스프린트·인수 기준 포함</t>
        </is>
      </c>
      <c r="C66" s="46" t="n"/>
      <c r="D66" s="47" t="n"/>
    </row>
    <row r="67" ht="15" customHeight="1" s="35">
      <c r="A67" s="51" t="inlineStr">
        <is>
          <t>04_비기능요구사항</t>
        </is>
      </c>
      <c r="B67" s="41" t="inlineStr">
        <is>
          <t>성능·가용성·사용성·보안·데이터·인터페이스 (PER/QUR/SER/DAR/INR). 목표값 확정 (v0.116)</t>
        </is>
      </c>
      <c r="C67" s="46" t="n"/>
      <c r="D67" s="47" t="n"/>
    </row>
    <row r="68" ht="15" customHeight="1" s="35">
      <c r="A68" s="51" t="inlineStr">
        <is>
          <t>05_제약사항</t>
        </is>
      </c>
      <c r="B68" s="41" t="inlineStr">
        <is>
          <t>제약사항(COR)과 가정·의존성(ASM)</t>
        </is>
      </c>
      <c r="C68" s="46" t="n"/>
      <c r="D68" s="47" t="n"/>
    </row>
    <row r="69" ht="15" customHeight="1" s="35">
      <c r="A69" s="51" t="inlineStr">
        <is>
          <t>06_유스케이스</t>
        </is>
      </c>
      <c r="B69" s="42" t="inlineStr">
        <is>
          <t>UC-01 병원 승인 후 이송, UC-02 승인 없음 → 예비 흐름(전화 확인·통신 두절 포함) + 유스케이스 다이어그램·흐름도 3장</t>
        </is>
      </c>
      <c r="C69" s="46" t="n"/>
      <c r="D69" s="47" t="n"/>
    </row>
    <row r="70" ht="15" customHeight="1" s="35">
      <c r="A70" s="51" t="inlineStr">
        <is>
          <t>07_우선순위표</t>
        </is>
      </c>
      <c r="B70" s="41" t="inlineStr">
        <is>
          <t>요구사항 분류별 MoSCoW 집계와 스프린트 계획 (자동 집계)</t>
        </is>
      </c>
      <c r="C70" s="46" t="n"/>
      <c r="D70" s="47" t="n"/>
    </row>
    <row r="71" ht="15" customHeight="1" s="35">
      <c r="A71" s="51" t="inlineStr">
        <is>
          <t>08_결정로그</t>
        </is>
      </c>
      <c r="B71" s="41" t="inlineStr">
        <is>
          <t>결정(D-xx)과 충돌 정리(C-xx) 이력. 주황색 = 미결</t>
        </is>
      </c>
      <c r="C71" s="46" t="n"/>
      <c r="D71" s="47" t="n"/>
    </row>
    <row r="72" ht="15" customHeight="1" s="35">
      <c r="A72" s="51" t="inlineStr">
        <is>
          <t>09_변경요청(CR)</t>
        </is>
      </c>
      <c r="B72" s="42" t="inlineStr">
        <is>
          <t>v1.0 이후 모든 변경 요청. 회색 행은 작성 예시</t>
        </is>
      </c>
      <c r="C72" s="46" t="n"/>
      <c r="D72" s="47" t="n"/>
    </row>
    <row r="73" ht="15" customHeight="1" s="35">
      <c r="A73" s="51" t="inlineStr">
        <is>
          <t>10_부록</t>
        </is>
      </c>
      <c r="B73" s="42" t="inlineStr">
        <is>
          <t>A 이송 건 상태 전이표 / B 증상 선택지→진료가능 항목 / C 진료가능 항목→필수 병상 / D 공공 데이터 병상 필드→3종 병상 / E 이상 수치 강조 기준 / F 병원 등급↔종별 / G 구급활동일지 항목↔앱 데이터</t>
        </is>
      </c>
      <c r="C73" s="46" t="n"/>
      <c r="D73" s="47" t="n"/>
    </row>
    <row r="75" ht="15" customHeight="1" s="35">
      <c r="A75" s="37" t="inlineStr">
        <is>
          <t>※ 우선순위·목표 스프린트·담당은 v1.0에서 팀 확인을 거쳐 확정했습니다. 변경은 CR로 요청합니다.</t>
        </is>
      </c>
    </row>
  </sheetData>
  <mergeCells count="24">
    <mergeCell ref="B60:D60"/>
    <mergeCell ref="B67:D67"/>
    <mergeCell ref="B57:D57"/>
    <mergeCell ref="B8:D8"/>
    <mergeCell ref="B73:D73"/>
    <mergeCell ref="B53:D53"/>
    <mergeCell ref="B69:D69"/>
    <mergeCell ref="B9:D9"/>
    <mergeCell ref="B65:D65"/>
    <mergeCell ref="B68:D68"/>
    <mergeCell ref="B55:D55"/>
    <mergeCell ref="B6:D6"/>
    <mergeCell ref="B64:D64"/>
    <mergeCell ref="B5:D5"/>
    <mergeCell ref="B63:D63"/>
    <mergeCell ref="B7:D7"/>
    <mergeCell ref="B54:D54"/>
    <mergeCell ref="B72:D72"/>
    <mergeCell ref="B59:D59"/>
    <mergeCell ref="B66:D66"/>
    <mergeCell ref="B71:D71"/>
    <mergeCell ref="B56:D56"/>
    <mergeCell ref="B58:D58"/>
    <mergeCell ref="B70:D7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4" min="1" max="1"/>
    <col width="100" customWidth="1" style="34" min="2" max="2"/>
  </cols>
  <sheetData>
    <row r="1" ht="23.25" customHeight="1" s="35">
      <c r="A1" s="52" t="inlineStr">
        <is>
          <t>1. 개요</t>
        </is>
      </c>
    </row>
    <row r="3" ht="15" customHeight="1" s="35">
      <c r="A3" s="53" t="inlineStr">
        <is>
          <t>1.1 목적</t>
        </is>
      </c>
      <c r="B3" s="54" t="n"/>
    </row>
    <row r="4" ht="29.25" customHeight="1" s="35">
      <c r="A4" s="45" t="inlineStr">
        <is>
          <t>목적</t>
        </is>
      </c>
      <c r="B4" s="41" t="inlineStr">
        <is>
          <t>구급대원이 현장에서 입력한 환자 정보를 반경 안 응급실에 한 번에 보내고, 승인한 병원 중 한 곳을 골라 앱 안에서 바로 경로 안내를 받을 수 있도록 지원한다. 승인이 없으면 추천 목록과 전화 확인으로 이어간다.</t>
        </is>
      </c>
    </row>
    <row r="5" ht="15" customHeight="1" s="35">
      <c r="A5" s="45" t="inlineStr">
        <is>
          <t>기대 효과</t>
        </is>
      </c>
      <c r="B5" s="41" t="inlineStr">
        <is>
          <t>단순 거리순 검색으로 인한 병원 거절·재이송(이른바 '응급실 뺑뺑이')을 줄여 이송 결정 시간을 단축한다.</t>
        </is>
      </c>
    </row>
    <row r="7" ht="15" customHeight="1" s="35">
      <c r="A7" s="53" t="inlineStr">
        <is>
          <t>1.2 배경</t>
        </is>
      </c>
      <c r="B7" s="54" t="n"/>
    </row>
    <row r="8" ht="15" customHeight="1" s="35">
      <c r="A8" s="45" t="inlineStr">
        <is>
          <t>문제</t>
        </is>
      </c>
      <c r="B8" s="41" t="inlineStr">
        <is>
          <t>기존 거리순 검색은 현재 수용 가능한 병원을 알려주지 못해, 구급대원이 병원마다 전화를 돌리며 골든타임을 잃는다.</t>
        </is>
      </c>
    </row>
    <row r="9" ht="29.25" customHeight="1" s="35">
      <c r="A9" s="45" t="inlineStr">
        <is>
          <t>근거 자료</t>
        </is>
      </c>
      <c r="B9" s="41" t="inlineStr">
        <is>
          <t>공공 응급의료 데이터(병상·중증질환 수용), 창업 지원서 차별점, 9/29 팀 회의(구급대원 현장 평가 방식·차량당 인원), 구급대원 인터뷰(검증 예정 항목은 08_결정로그 참고)</t>
        </is>
      </c>
    </row>
    <row r="10" ht="29.25" customHeight="1" s="35">
      <c r="A10" s="45" t="inlineStr">
        <is>
          <t>서비스 구조</t>
        </is>
      </c>
      <c r="B10" s="41" t="inlineStr">
        <is>
          <t>구급대원 앱(React Native) + 병원 웹 + 관리자 웹(같은 Next.js 프로젝트) + 전용 백엔드로 구성한다. 일반인 앱은 다른 팀이 별도로 진행한다 (COR-005, 008).</t>
        </is>
      </c>
    </row>
    <row r="11" ht="15" customHeight="1" s="35">
      <c r="A11" s="45" t="inlineStr">
        <is>
          <t>구급대원 앱의 차별점</t>
        </is>
      </c>
      <c r="B11" s="41" t="inlineStr">
        <is>
          <t>반경 안 병원 동시 요청·병원 승인 후 출발, 병원 웹 알람, 팀 단위 공동 입력, 승인 없을 때 추천·전화 확인 예비 흐름, 통신 두절 대응</t>
        </is>
      </c>
    </row>
    <row r="13" ht="15" customHeight="1" s="35">
      <c r="A13" s="53" t="inlineStr">
        <is>
          <t>1.3 범위</t>
        </is>
      </c>
      <c r="B13" s="54" t="n"/>
    </row>
    <row r="14" ht="29.25" customHeight="1" s="35">
      <c r="A14" s="45" t="inlineStr">
        <is>
          <t>포함</t>
        </is>
      </c>
      <c r="B14" s="41" t="inlineStr">
        <is>
          <t>환자 정보 입력, 병원 요청·응답, 팀, 병원 웹, 계정/로그인, 병상 연동·추천(예비), 경로 안내·전화 확인, 위치 기록·도착 감지, 거절 데이터 축적, 오프라인 대응, 관리자 기능</t>
        </is>
      </c>
    </row>
    <row r="15" ht="43.5" customHeight="1" s="35">
      <c r="A15" s="45" t="inlineStr">
        <is>
          <t>제외</t>
        </is>
      </c>
      <c r="B15" s="41" t="inlineStr">
        <is>
          <t>자체 지도·교통정보(ITS) 연동(D-07), 재난 지역 기능 전체(D-34), 일반인 앱(D-35), 실측 보정 예상시간(SFR-042), 병원 내부 전산 연동, 소방청 인사 정보 연동(실제 신분 인증), 사설 구급차(COR-011), 설치형 병원 프로그램·PWA(D-72), 병원 웹에 구급차 실시간 위치 표시(D-71)</t>
        </is>
      </c>
    </row>
    <row r="17" ht="15" customHeight="1" s="35">
      <c r="A17" s="53" t="inlineStr">
        <is>
          <t>1.4 대상 사용자</t>
        </is>
      </c>
      <c r="B17" s="54" t="n"/>
    </row>
    <row r="18" ht="15" customHeight="1" s="35">
      <c r="A18" s="45" t="inlineStr">
        <is>
          <t>구급대원</t>
        </is>
      </c>
      <c r="B18" s="42" t="inlineStr">
        <is>
          <t>119 구급대 소속. 소속 코드 + 공무원증 사진을 관리자가 확인해 승인한 뒤 사용 (주 사용자, D-73)</t>
        </is>
      </c>
    </row>
    <row r="19" ht="15" customHeight="1" s="35">
      <c r="A19" s="45" t="inlineStr">
        <is>
          <t>병원 응급실 담당자</t>
        </is>
      </c>
      <c r="B19" s="41" t="inlineStr">
        <is>
          <t>관리자가 발급한 라이선스 키로 등록한 병원 PC에서 병원 웹을 사용. 이송 요청을 받아 승인·거절 (주 사용자, D-33, D-70)</t>
        </is>
      </c>
    </row>
    <row r="20" ht="29.25" customHeight="1" s="35">
      <c r="A20" s="45" t="inlineStr">
        <is>
          <t>관리자</t>
        </is>
      </c>
      <c r="B20" s="41" t="inlineStr">
        <is>
          <t>초기 데이터로 만든 관리자 계정(OTP 로그인). 가입 승인, 대원 계정 정지, 병원 계정·라이선스 키·등록 PC·응급실 입구 좌표 관리, 알림·통계 확인 (보조 사용자, D-75)</t>
        </is>
      </c>
    </row>
    <row r="22" ht="15" customHeight="1" s="35">
      <c r="A22" s="53" t="inlineStr">
        <is>
          <t>1.5 팀 구성 및 역할</t>
        </is>
      </c>
      <c r="B22" s="54" t="n"/>
    </row>
    <row r="23" ht="15" customHeight="1" s="35">
      <c r="A23" s="45" t="inlineStr">
        <is>
          <t>전체 인원</t>
        </is>
      </c>
      <c r="B23" s="41" t="inlineStr">
        <is>
          <t>구급대원 서비스 3명 (일반인 앱 팀은 별도 진행)</t>
        </is>
      </c>
    </row>
    <row r="24" ht="29.25" customHeight="1" s="35">
      <c r="A24" s="45" t="inlineStr">
        <is>
          <t>역할 분담 (D-99)</t>
        </is>
      </c>
      <c r="B24" s="41" t="inlineStr">
        <is>
          <t>기능 단위로 세로로 나눠 각자 자기 기능의 서버 API와 화면을 끝까지 맡는다. 비율 40 : 30 : 30 (PM 업무 포함). 03 탭 '담당' 칸 = 서버 담당 / 화면 담당</t>
        </is>
      </c>
    </row>
    <row r="25" ht="29.25" customHeight="1" s="35">
      <c r="A25" s="45" t="inlineStr">
        <is>
          <t>백강욱 (PM) · 40%</t>
        </is>
      </c>
      <c r="B25" s="41" t="inlineStr">
        <is>
          <t>이송 핵심·인프라·보안: 이송·병원 정보 API, 추천 로직, 실시간 서버·재연결 모듈, 2분·5분 타이머·상태 전이, 푸시(FCM·APNs), 로그인·토큰·보안, 공공 데이터 수집기, DB·배포·CI, 공통 코드</t>
        </is>
      </c>
    </row>
    <row r="26" ht="29.25" customHeight="1" s="35">
      <c r="A26" s="45" t="inlineStr">
        <is>
          <t>진아 · 30%</t>
        </is>
      </c>
      <c r="B26" s="41" t="inlineStr">
        <is>
          <t>대원 앱: 구급대원 앱 화면 21장(Android → iOS), 카카오 지도·내비 SDK 네이티브 연결, iOS 빌드 + 팀 API·계정 일부(푸시 토큰·탈퇴) 서버</t>
        </is>
      </c>
    </row>
    <row r="27" ht="15" customHeight="1" s="35">
      <c r="A27" s="45" t="inlineStr">
        <is>
          <t>승언 · 30%</t>
        </is>
      </c>
      <c r="B27" s="41" t="inlineStr">
        <is>
          <t>병원·관리자: 병원 웹 5장·관리자 웹 4장 + 병원 웹 API·관리자 API 서버</t>
        </is>
      </c>
    </row>
    <row r="28" ht="15" customHeight="1" s="35">
      <c r="A28" s="45" t="inlineStr">
        <is>
          <t>개발 생산성</t>
        </is>
      </c>
      <c r="B28" s="42" t="inlineStr">
        <is>
          <t>AI 개발 도구를 활용해 일반 학부 팀 대비 개발 속도를 확보하며, 이를 근거로 Must 요구사항 범위를 설정했다 (ASM-06).</t>
        </is>
      </c>
    </row>
    <row r="30" ht="15" customHeight="1" s="35">
      <c r="A30" s="53" t="inlineStr">
        <is>
          <t>1.6 개발 단계</t>
        </is>
      </c>
      <c r="B30" s="54" t="n"/>
    </row>
    <row r="31" ht="29.25" customHeight="1" s="35">
      <c r="A31" s="51" t="inlineStr">
        <is>
          <t>1단계 (MVP)</t>
        </is>
      </c>
      <c r="B31" s="41" t="inlineStr">
        <is>
          <t>환자 정보 입력 → 반경 안 병원 동시 요청 → 병원 승인 → 대원 선택 → 앱 내 경로 안내 / 승인 없으면 게이트·이동시간순 추천 → 전화 확인 (S1~S7)</t>
        </is>
      </c>
    </row>
    <row r="32" ht="15" customHeight="1" s="35">
      <c r="A32" s="51" t="inlineStr">
        <is>
          <t>2단계 (고도화)</t>
        </is>
      </c>
      <c r="B32" s="41" t="inlineStr">
        <is>
          <t>축적된 수용·거절 데이터와 증상별 병상 가중치를 반영한 스코어링 (개발 기간 이후)</t>
        </is>
      </c>
    </row>
    <row r="34" ht="15" customHeight="1" s="35">
      <c r="A34" s="53" t="inlineStr">
        <is>
          <t>1.7 문서 규칙</t>
        </is>
      </c>
      <c r="B34" s="54" t="n"/>
    </row>
    <row r="35" ht="29.25" customHeight="1" s="35">
      <c r="A35" s="51" t="inlineStr">
        <is>
          <t>ID 체계</t>
        </is>
      </c>
      <c r="B35" s="41" t="inlineStr">
        <is>
          <t>공공 SW 사업 요구사항 분류 체계를 따른다: SFR(기능), PER(성능), QUR(품질·가용성·사용성), SER(보안), DAR(데이터), INR(인터페이스), COR(제약)</t>
        </is>
      </c>
    </row>
    <row r="36" ht="15" customHeight="1" s="35">
      <c r="A36" s="45" t="inlineStr">
        <is>
          <t>문장 형식</t>
        </is>
      </c>
      <c r="B36" s="42" t="inlineStr">
        <is>
          <t>'시스템은 ~해야 한다' 형식으로 쓰고, 구현 방법은 제약사항(05)과 설계서에서 다룬다.</t>
        </is>
      </c>
    </row>
    <row r="37" ht="15" customHeight="1" s="35">
      <c r="A37" s="45" t="inlineStr">
        <is>
          <t>우선순위</t>
        </is>
      </c>
      <c r="B37" s="42" t="inlineStr">
        <is>
          <t>MoSCoW(Must/Should/Could/Won't). 요구사항별 목표 스프린트(S1~S8, 1주 단위)를 함께 표기한다.</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4" min="1" max="1"/>
    <col width="100" customWidth="1" style="34" min="2" max="2"/>
  </cols>
  <sheetData>
    <row r="1" ht="15" customHeight="1" s="35">
      <c r="A1" s="39" t="inlineStr">
        <is>
          <t>용어</t>
        </is>
      </c>
      <c r="B1" s="39" t="inlineStr">
        <is>
          <t>정의</t>
        </is>
      </c>
    </row>
    <row r="2" ht="15" customHeight="1" s="35">
      <c r="A2" s="51" t="inlineStr">
        <is>
          <t>KTAS</t>
        </is>
      </c>
      <c r="B2" s="41" t="inlineStr">
        <is>
          <t>한국형 응급환자 분류도구. 1~5단계, 1단계가 가장 위급. 이수자만 쓸 수 있어 선택 입력(SFR-069, D-31)</t>
        </is>
      </c>
    </row>
    <row r="3" ht="29.25" customHeight="1" s="35">
      <c r="A3" s="45" t="inlineStr">
        <is>
          <t>현장 평가</t>
        </is>
      </c>
      <c r="B3" s="41" t="inlineStr">
        <is>
          <t>구급대원이 현장에서 확인하는 환자 상태: 주 증상, 의식 수준, 활력징후(혈압·맥박·호흡수·산소포화도), 통증 부위·정도, 증상 시작 시간, 외상 여부·원인, 성별·추정 나이대 / 선택: 과거력·체온·혈당·KTAS. 주 증상은 증상 버튼(S01~S16) 중심 (SFR-108)</t>
        </is>
      </c>
    </row>
    <row r="4" ht="15" customHeight="1" s="35">
      <c r="A4" s="45" t="inlineStr">
        <is>
          <t>이송 요청</t>
        </is>
      </c>
      <c r="B4" s="41" t="inlineStr">
        <is>
          <t>환자 정보를 반경 안 요청 대상 병원 전체(병원 등급을 골랐으면 그 등급 이상)에 동시에 보내 수용 여부를 묻는 것. 병원 응답 제한 2분 (SFR-109, D-29)</t>
        </is>
      </c>
    </row>
    <row r="5" ht="15" customHeight="1" s="35">
      <c r="A5" s="45" t="inlineStr">
        <is>
          <t>요청 대상 병원</t>
        </is>
      </c>
      <c r="B5" s="41" t="inlineStr">
        <is>
          <t>검색 반경 안에 있고, 병원 웹이 서버에 연결되어 '알림 켜기'가 되어 있으며 '잠시 요청 중지' 상태가 아니며, 대원이 병원 등급을 골랐으면 그 등급 이상인 병원 (D-43, SFR-139)</t>
        </is>
      </c>
    </row>
    <row r="6" ht="26.25" customHeight="1" s="35">
      <c r="A6" s="45" t="inlineStr">
        <is>
          <t>승인</t>
        </is>
      </c>
      <c r="B6" s="41" t="inlineStr">
        <is>
          <t>병원이 '지금 받을 수 있다'는 의사를 표시한 것. 병상을 보장하지 않으며 요청 시각부터 5분만 유효하고, 병원이 '승인 취소'할 수 있다 (D-44)</t>
        </is>
      </c>
    </row>
    <row r="7" ht="29.25" customHeight="1" s="35">
      <c r="A7" s="45" t="inlineStr">
        <is>
          <t>예비 흐름</t>
        </is>
      </c>
      <c r="B7" s="41" t="inlineStr">
        <is>
          <t>병원 승인으로 이송할 수 없을 때(2분 무승인·전부 거절·유효 승인 0곳·5분 미선택·'기다리지 않고 예비로'·요청 대상 0곳·통신 두절) 추천 목록 + 전화 확인으로 병원을 찾는 흐름 (SFR-109, 112, 127)</t>
        </is>
      </c>
    </row>
    <row r="8" ht="15" customHeight="1" s="35">
      <c r="A8" s="45" t="inlineStr">
        <is>
          <t>확인 불가</t>
        </is>
      </c>
      <c r="B8" s="41" t="inlineStr">
        <is>
          <t>현장에서 측정하거나 물어볼 수 없는 필수 항목에 고르는 값 (예: 무의식 환자의 통증 정도). 골라도 요청을 보낼 수 있다 (D-40)</t>
        </is>
      </c>
    </row>
    <row r="9" ht="15" customHeight="1" s="35">
      <c r="A9" s="45" t="inlineStr">
        <is>
          <t>이상 수치 강조</t>
        </is>
      </c>
      <c r="B9" s="41" t="inlineStr">
        <is>
          <t>병원 웹에서 정상 범위를 벗어난 값(활력징후·의식·통증·체온·혈당 등)을 빨간색으로 표시하는 것. 기준: 10_부록 E (D-38)</t>
        </is>
      </c>
    </row>
    <row r="10" ht="40.5" customHeight="1" s="35">
      <c r="A10" s="45" t="inlineStr">
        <is>
          <t>팀</t>
        </is>
      </c>
      <c r="B10" s="41" t="inlineStr">
        <is>
          <t>구급차 1대에 탄 대원(최대 4명, 운전 역할 최대 1명). 차량이 2대면 팀도 2개이고 환자도 각자. 근무 시작 때 코드·QR(S2)이나 같은 관할 소방서 대원 목록 초대·수락(S5~)으로 맺고, 근무 종료·로그아웃하면 본인만 빠지며 마지막 1명이 빠지면 해제 (SFR-113, 159, D-61, D-64, D-85)</t>
        </is>
      </c>
    </row>
    <row r="11" ht="29.25" customHeight="1" s="35">
      <c r="A11" s="45" t="inlineStr">
        <is>
          <t>라이선스 키</t>
        </is>
      </c>
      <c r="B11" s="41" t="inlineStr">
        <is>
          <t>관리자가 병원마다 발급하는 키(유효 1년). 병원 PC에서 한 번 입력하면 그 PC가 병원 PC로 등록되어(최대 3대) 아이디·비밀번호 없이 병원 웹을 쓴다 (SFR-116, 123, D-70)</t>
        </is>
      </c>
    </row>
    <row r="12" ht="26.25" customHeight="1" s="35">
      <c r="A12" s="45" t="inlineStr">
        <is>
          <t>도착 버튼</t>
        </is>
      </c>
      <c r="B12" s="41" t="inlineStr">
        <is>
          <t>응급실 입구 30m 안(GPS 오차 감안)에서 시속 10km 이하가 되면 뜨는 '도착 처리할까요?' 버튼. 자동 도착은 없고 대원이 누른다 (SFR-038, D-68)</t>
        </is>
      </c>
    </row>
    <row r="13" ht="15" customHeight="1" s="35">
      <c r="A13" s="45" t="inlineStr">
        <is>
          <t>병원 웹</t>
        </is>
      </c>
      <c r="B13" s="41" t="inlineStr">
        <is>
          <t>병원 응급실 담당자가 이송 요청을 받고 승인·거절하는 웹 화면 (03 탭 '병원 웹' 분류, H-01~H-03)</t>
        </is>
      </c>
    </row>
    <row r="14" ht="15" customHeight="1" s="35">
      <c r="A14" s="51" t="inlineStr">
        <is>
          <t>E-GEN</t>
        </is>
      </c>
      <c r="B14" s="41" t="inlineStr">
        <is>
          <t>국립중앙의료원 응급의료정보 공공 API. 병상·중증질환 수용 정보 제공</t>
        </is>
      </c>
    </row>
    <row r="15" ht="29.25" customHeight="1" s="35">
      <c r="A15" s="45" t="inlineStr">
        <is>
          <t>진료가능 항목</t>
        </is>
      </c>
      <c r="B15" s="41" t="inlineStr">
        <is>
          <t>공공 응급의료 데이터의 중증질환 27개 항목과 일반 응급실 항목 (예: [재관류중재술] 심근경색, [뇌출혈수술] 거미막하출혈). 목록: 10_부록 C. '진료가능 태그'와 같은 뜻</t>
        </is>
      </c>
    </row>
    <row r="16" ht="15" customHeight="1" s="35">
      <c r="A16" s="45" t="inlineStr">
        <is>
          <t>필수 병상 게이트</t>
        </is>
      </c>
      <c r="B16" s="41" t="inlineStr">
        <is>
          <t>진료가능 항목별로 반드시 필요한 병상(응급실/중환자실/수술실)이 0개인 병원을 후보에서 제외하는 방식 (매핑표: DAR-001)</t>
        </is>
      </c>
    </row>
    <row r="17" ht="15" customHeight="1" s="35">
      <c r="A17" s="45" t="inlineStr">
        <is>
          <t>추천 카드</t>
        </is>
      </c>
      <c r="B17" s="41" t="inlineStr">
        <is>
          <t>예비 흐름에서 게이트를 통과한 후보 중 상위 5개. 지도에는 반경 내 전체 병원을 표시</t>
        </is>
      </c>
    </row>
    <row r="18" ht="29.25" customHeight="1" s="35">
      <c r="A18" s="45" t="inlineStr">
        <is>
          <t>이송 건</t>
        </is>
      </c>
      <c r="B18" s="41" t="inlineStr">
        <is>
          <t>대원이 병원에 요청한 순간부터 도착 또는 취소까지의 한 번의 이송 기록. 상태: 요청 중·예비 추천·전화 확인·이동 중·도착·취소, 전이 규칙은 10_부록 A (SFR-086)</t>
        </is>
      </c>
    </row>
    <row r="19" ht="15" customHeight="1" s="35">
      <c r="A19" s="45" t="inlineStr">
        <is>
          <t>참고용 정보</t>
        </is>
      </c>
      <c r="B19" s="41" t="inlineStr">
        <is>
          <t>서버 수집 후 10분(C-12)이 지났거나 갱신에 실패한 데이터에 붙는 표시 (SFR-081)</t>
        </is>
      </c>
    </row>
    <row r="20" ht="15" customHeight="1" s="35">
      <c r="A20" s="45" t="inlineStr">
        <is>
          <t>기준 시각</t>
        </is>
      </c>
      <c r="B20" s="41" t="inlineStr">
        <is>
          <t>카드에 표시하는 데이터 시각 = 서버가 공공 데이터를 수집한 시각. 최신·참고용 판정도 이 시각 기준 (C-12)</t>
        </is>
      </c>
    </row>
    <row r="21" ht="15" customHeight="1" s="35">
      <c r="A21" s="45" t="inlineStr">
        <is>
          <t>추천 산출 순서</t>
        </is>
      </c>
      <c r="B21" s="41" t="inlineStr">
        <is>
          <t>검증 → 반경 → 이상치 → 증상 필터 → 게이트 → 이동시간 → 정렬(고른 병원 등급 이상 먼저) → 상위 5곳 (SFR-098)</t>
        </is>
      </c>
    </row>
    <row r="22" ht="15" customHeight="1" s="35">
      <c r="A22" s="45" t="inlineStr">
        <is>
          <t>증상 선택지</t>
        </is>
      </c>
      <c r="B22" s="41" t="inlineStr">
        <is>
          <t>대원이 고를 수 있는 증상 16개 (S01~S16, 10_부록 B). 선택 입력. 예비 추천 필터·병원 웹 진료가능 표시·거절 기록에 사용</t>
        </is>
      </c>
    </row>
    <row r="23" ht="15" customHeight="1" s="35">
      <c r="A23" s="45" t="inlineStr">
        <is>
          <t>화면 ID</t>
        </is>
      </c>
      <c r="B23" s="42" t="inlineStr">
        <is>
          <t>S-xx 구급대원 앱, H-xx 병원 웹, A-xx 관리자 웹 화면. '—'는 서버 기능 (03 탭)</t>
        </is>
      </c>
    </row>
    <row r="24" ht="15" customHeight="1" s="35">
      <c r="A24" s="45" t="inlineStr">
        <is>
          <t>목표 스프린트</t>
        </is>
      </c>
      <c r="B24" s="41" t="inlineStr">
        <is>
          <t>요구사항을 완료할 1주 단위 개발 주기 (S1~S8). SMART 기준의 시간제약 항목</t>
        </is>
      </c>
    </row>
    <row r="25" ht="15" customHeight="1" s="35">
      <c r="A25" s="45" t="inlineStr">
        <is>
          <t>베이스라인</t>
        </is>
      </c>
      <c r="B25" s="41" t="inlineStr">
        <is>
          <t>팀이 확정한 기준 버전(v1.0). 이후 변경은 변경요청(CR)으로만 처리</t>
        </is>
      </c>
    </row>
    <row r="26" ht="15" customHeight="1" s="35">
      <c r="A26" s="51" t="inlineStr">
        <is>
          <t>SFR / PER / QUR / SER</t>
        </is>
      </c>
      <c r="B26" s="41" t="inlineStr">
        <is>
          <t>기능 / 성능 / 품질(가용성·사용성·호환성·운영) / 보안(개인정보·법적 고지 포함) 요구사항</t>
        </is>
      </c>
    </row>
    <row r="27" ht="15" customHeight="1" s="35">
      <c r="A27" s="51" t="inlineStr">
        <is>
          <t>DAR / INR / COR / ASM</t>
        </is>
      </c>
      <c r="B27" s="41" t="inlineStr">
        <is>
          <t>데이터 / 인터페이스 요구사항 / 제약사항 / 가정·의존성</t>
        </is>
      </c>
    </row>
    <row r="28" ht="15" customHeight="1" s="35">
      <c r="A28" s="51" t="inlineStr">
        <is>
          <t>UC</t>
        </is>
      </c>
      <c r="B28" s="41" t="inlineStr">
        <is>
          <t>유스케이스 (Use Case)</t>
        </is>
      </c>
    </row>
    <row r="29" ht="15" customHeight="1" s="35">
      <c r="A29" s="51" t="inlineStr">
        <is>
          <t>D-xx / C-xx</t>
        </is>
      </c>
      <c r="B29" s="41" t="inlineStr">
        <is>
          <t>결정(Decision) / 충돌·모호·중복 정리(Conflict) 기록 번호</t>
        </is>
      </c>
    </row>
    <row r="30" ht="15" customHeight="1" s="35">
      <c r="A30" s="51" t="inlineStr">
        <is>
          <t>Must / Should / Could / Won't</t>
        </is>
      </c>
      <c r="B30" s="41" t="inlineStr">
        <is>
          <t>반드시 / 가능하면 / 시간 남으면 / 이번 범위 아님 (MoSCoW)</t>
        </is>
      </c>
    </row>
    <row r="31">
      <c r="A31" s="51" t="inlineStr">
        <is>
          <t>병원 등급</t>
        </is>
      </c>
      <c r="B31" s="41" t="inlineStr">
        <is>
          <t>대원이 고르는 병원 규모: 대학병원급(권역응급의료센터)·종합병원급(지역응급의료센터)·일반 병원(지역응급의료기관). 고르면 그 등급 이상에만 요청 (SFR-162, 부록 F)</t>
        </is>
      </c>
    </row>
    <row r="32">
      <c r="A32" s="51" t="inlineStr">
        <is>
          <t>구급활동일지 초안</t>
        </is>
      </c>
      <c r="B32" s="41" t="inlineStr">
        <is>
          <t>이송이 끝난 뒤 앱 입력값으로 구급활동일지 양식 항목을 채운 초안. 환자 식별정보는 대원이 단말에서 직접 입력 (SFR-164, 부록 G)</t>
        </is>
      </c>
    </row>
    <row r="33">
      <c r="A33" s="51" t="inlineStr">
        <is>
          <t>익명 이송 경로</t>
        </is>
      </c>
      <c r="B33" s="41" t="inlineStr">
        <is>
          <t>이송 종료 후 위치 기록에서 대원·팀·이송 건 연결을 끊고 남긴 경로 데이터. 구급차 경로 안내 개선 연구용 (SFR-041, DAR-014)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R16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4" min="1" max="1"/>
    <col width="16" customWidth="1" style="34" min="2" max="2"/>
    <col width="8" customWidth="1" style="34" min="3" max="3"/>
    <col width="9" customWidth="1" style="34" min="4" max="4"/>
    <col width="22" customWidth="1" style="34" min="5" max="5"/>
    <col width="52" customWidth="1" style="34" min="6" max="6"/>
    <col width="36" customWidth="1" style="34" min="7" max="7"/>
    <col width="9" customWidth="1" style="34" min="8" max="10"/>
    <col width="15" customWidth="1" style="34" min="11" max="11"/>
    <col width="30" customWidth="1" style="34" min="12" max="12"/>
    <col width="17" customWidth="1" style="34" min="13" max="13"/>
    <col width="9" customWidth="1" style="34" min="14" max="14"/>
    <col width="13" customWidth="1" style="34" min="15" max="15"/>
    <col width="11" customWidth="1" style="34" min="16" max="16"/>
    <col width="28" customWidth="1" style="34" min="17" max="17"/>
    <col width="18" customWidth="1" style="34" min="18" max="18"/>
  </cols>
  <sheetData>
    <row r="1" ht="43.5" customHeight="1" s="35">
      <c r="A1" s="55" t="inlineStr">
        <is>
          <t>ID</t>
        </is>
      </c>
      <c r="B1" s="39" t="inlineStr">
        <is>
          <t>요구사항 분류</t>
        </is>
      </c>
      <c r="C1" s="39" t="inlineStr">
        <is>
          <t>유형</t>
        </is>
      </c>
      <c r="D1" s="39" t="inlineStr">
        <is>
          <t>화면 ID</t>
        </is>
      </c>
      <c r="E1" s="39" t="inlineStr">
        <is>
          <t>요구사항명</t>
        </is>
      </c>
      <c r="F1" s="39" t="inlineStr">
        <is>
          <t>상세 설명</t>
        </is>
      </c>
      <c r="G1" s="39" t="inlineStr">
        <is>
          <t>인수 기준</t>
        </is>
      </c>
      <c r="H1" s="39" t="inlineStr">
        <is>
          <t>우선순위</t>
        </is>
      </c>
      <c r="I1" s="39" t="inlineStr">
        <is>
          <t>개발 단계</t>
        </is>
      </c>
      <c r="J1" s="39" t="inlineStr">
        <is>
          <t>목표 스프린트</t>
        </is>
      </c>
      <c r="K1" s="39" t="inlineStr">
        <is>
          <t>출처</t>
        </is>
      </c>
      <c r="L1" s="39" t="inlineStr">
        <is>
          <t>근거</t>
        </is>
      </c>
      <c r="M1" s="39" t="inlineStr">
        <is>
          <t>담당 (서버 / 화면)</t>
        </is>
      </c>
      <c r="N1" s="39" t="inlineStr">
        <is>
          <t>상태</t>
        </is>
      </c>
      <c r="O1" s="39" t="inlineStr">
        <is>
          <t>관련 결정</t>
        </is>
      </c>
      <c r="P1" s="39" t="inlineStr">
        <is>
          <t>최종 수정일</t>
        </is>
      </c>
      <c r="Q1" s="39" t="inlineStr">
        <is>
          <t>비고</t>
        </is>
      </c>
      <c r="R1" s="39" t="inlineStr">
        <is>
          <t>선행 요구사항</t>
        </is>
      </c>
    </row>
    <row r="2" ht="357.75" customHeight="1" s="35">
      <c r="A2" s="48" t="inlineStr">
        <is>
          <t>SFR-041</t>
        </is>
      </c>
      <c r="B2" s="41" t="inlineStr">
        <is>
          <t>첫 실행·권한</t>
        </is>
      </c>
      <c r="C2" s="49" t="inlineStr">
        <is>
          <t>기능</t>
        </is>
      </c>
      <c r="D2" s="48" t="inlineStr">
        <is>
          <t>S-01</t>
        </is>
      </c>
      <c r="E2" s="41" t="inlineStr">
        <is>
          <t>위치정보 고지·필수 동의·익명화</t>
        </is>
      </c>
      <c r="F2" s="41" t="inlineStr">
        <is>
          <t>시스템은 이동 종료(도착 또는 취소) 시 원본 위치 기록에서 대원 계정·팀·이송 건 연결을 즉시 끊어 '익명 이송 경로'(목적 병원ID·출발·도착 시각·좌표 열·이동 거리)로 바꿔 보관하고(DAR-014, 위치 기록이 없으면 만들지 않음), 이송 건 기록에는 이동 거리만 남겨야 한다(구급활동일지 초안, SFR-164). 첫 실행 시 수집 목적(이송 요청·도착 예상 시간 계산, 구급활동일지 거리 기록, 구급차 경로 안내 개선을 위한 익명 경로 축적)·보관 항목·보관기간과 함께 ① 환자 평가 정보와 위치로 계산한 도착 예상 시간이 요청 대상 병원에 제공된다는 것 ② 경로 안내·이동시간 산출을 위해 위치가 길찾기 서비스(카카오모빌리티)에 전달된다는 것을 동의 화면으로 고지해야 한다. 위치정보 수집은 이송 요청·도착 예상 시간 계산에 반드시 필요하므로 필수 동의이며, 고지 화면에 그 이유를 적는다. 대원이 동의하지 않으면 '위치 동의가 있어야 사용할 수 있어요' 안내와 다시 동의하기 버튼만 보여주고 다른 기능은 막는다. 동의 화면에는 주소 입력을 안내하지 않는다. 동의 후 GPS로 위치를 가져오지 못하는 경우(터널·지하 등)는 환자 정보 입력 화면의 주소 입력 버튼(SFR-009)으로 계속 사용한다.</t>
        </is>
      </c>
      <c r="G2" s="42" t="inlineStr">
        <is>
          <t>Given 앱을 처음 설치함
When 앱을 처음 실행한다
Then 수집 목적·보관 항목·보관 기간·병원 제공 항목·길찾기 서비스 전달과 필수 동의인 이유가 적힌 동의 화면이 표시된다
Given (위치정보 동의) A병원 이송 중 위치 기록 120건이 쌓여 있음
When 도착 처리가 된다
Then 위치 기록 120건이 익명 이송 경로 1건으로 바뀌어 보관되고
And 대원 계정·팀과 연결된 위치 기록은 0건이 되며
And 이송 건 기록에 이동 거리(km)가 남는다
Given (위치정보 동의) A병원 이송 중 위치 기록 60건이 쌓여 있음
When '이송 취소'를 누른다
Then 위치 기록 60건이 익명 이송 경로(취소 표시)로 바뀌고 대원 계정·팀과 연결된 위치 기록은 0건이 된다
Given 첫 실행 동의 화면
When 위치정보 수집에 '동의 안 함'을 누른다
Then '위치 동의가 있어야 사용할 수 있어요' 안내와 다시 동의하기 버튼만 표시되고 환자 정보 입력·요청은 할 수 없다</t>
        </is>
      </c>
      <c r="H2" s="48" t="inlineStr">
        <is>
          <t>Must</t>
        </is>
      </c>
      <c r="I2" s="48" t="inlineStr">
        <is>
          <t>1단계</t>
        </is>
      </c>
      <c r="J2" s="48" t="inlineStr">
        <is>
          <t>S5</t>
        </is>
      </c>
      <c r="K2" s="42" t="inlineStr">
        <is>
          <t>REQ-031,032</t>
        </is>
      </c>
      <c r="L2" s="41" t="inlineStr">
        <is>
          <t>개인정보보호(위치정보) 대응</t>
        </is>
      </c>
      <c r="M2" s="49" t="inlineStr">
        <is>
          <t>백강욱 / 진아</t>
        </is>
      </c>
      <c r="N2" s="49" t="inlineStr">
        <is>
          <t>확정</t>
        </is>
      </c>
      <c r="O2" s="42" t="inlineStr">
        <is>
          <t>D-06, C-01, D-95, D-113</t>
        </is>
      </c>
      <c r="P2" s="48" t="inlineStr">
        <is>
          <t>2026-10-26</t>
        </is>
      </c>
      <c r="Q2" s="42" t="inlineStr">
        <is>
          <t>[v0.96 수정] 취소 종료 시에도 원본 삭제 명시(상태 전이표) / [v0.100 수정] 고지 문구를 새 흐름에 맞게 ('제3자 제공 없음' 삭제) / [v0.108 수정] 익명 저장 검증은 SFR-039로 (C-15, 검토) / [v0.109 수정] SFR-078(동의 거부 처리) 통합, 이름 변경 / [v1.1 수정] 위치 동의 필수로 변경, 동의 거부 시 주소 입력 사용 삭제 (CR-001) / [v1.4 수정] 종료 시 삭제 → 익명 이송 경로로 축적(향후 구급차 경로 안내 개발·일지 거리), 고지 목적 추가 (CR-004, D-113) / [v1.4.1 수정] 출발 전 취소 등 위치 없으면 익명 경로 안 만듦 (CR-005)</t>
        </is>
      </c>
      <c r="R2" s="42" t="inlineStr">
        <is>
          <t>SFR-009</t>
        </is>
      </c>
    </row>
    <row r="3" ht="290.25" customHeight="1" s="35">
      <c r="A3" s="48" t="inlineStr">
        <is>
          <t>SFR-092</t>
        </is>
      </c>
      <c r="B3" s="41" t="inlineStr">
        <is>
          <t>첫 실행·권한</t>
        </is>
      </c>
      <c r="C3" s="49" t="inlineStr">
        <is>
          <t>기능</t>
        </is>
      </c>
      <c r="D3" s="48" t="inlineStr">
        <is>
          <t>S-01</t>
        </is>
      </c>
      <c r="E3" s="41" t="inlineStr">
        <is>
          <t>권한 요청 흐름</t>
        </is>
      </c>
      <c r="F3" s="41" t="inlineStr">
        <is>
          <t xml:space="preserve">첫 실행 시, 시스템은 위치 → 전화 → 알림 순서로 권한을 요청하고(iOS는 전화 권한이 없어 위치 → 알림), 권한마다 필요한 이유를 한 문장으로 표시해야 한다. 위치 권한은 필수이므로, 거부하면 '위치 권한이 있어야 사용할 수 있어요' 안내와 설정으로 이동 버튼을 보여주고 허용할 때까지 다음 단계로 넘어가지 않는다(SFR-041). 알림 권한을 거부하면 '병원 승인을 소리·진동으로만 알 수 있어요'를 안내한다. (알림: SFR-130) iOS에서는 알림 권한 이유 문장에 '무음 모드에서는 소리 없이 진동으로만 알려요'를 함께 표시한다. 위치는 '앱 사용 중 허용'만 요청하고 백그라운드 위치 권한은 요청하지 않는다(SFR-079). 카메라 권한은 첫 실행 때 묻지 않고 공무원증 촬영(SFR-017)·QR 스캔(SFR-113) 때 요청한다.</t>
        </is>
      </c>
      <c r="G3" s="42" t="inlineStr">
        <is>
          <t xml:space="preserve">Given Android 폰에서 앱을 처음 실행함
When 권한 요청 단계로 넘어간다
Then 위치 → 전화 → 알림 순서로 권한 요청이 표시된다
And 각 요청 앞에 필요한 이유 한 문장이 표시된다
Given 위치 권한 요청 화면
When '거부'를 누른다
Then '위치 권한이 있어야 사용할 수 있어요' 안내와 설정으로 이동 버튼이 표시되고 다음 권한 요청으로 넘어가지 않는다
Given 알림 권한 요청 화면
When '거부'를 누른다
Then '병원 승인을 소리·진동으로만 알 수 있어요' 안내가 표시되고 다음 단계로 넘어간다
Given iPhone에서 앱을 처음 실행함
When 권한 요청 단계로 넘어간다
Then 위치 → 알림 순서로만 표시되고 전화 권한 요청은 없다
Given iPhone에서 앱을 처음 실행함
When 알림 권한 요청 단계로 넘어간다
Then 알림 권한 이유 문장에 '무음 모드에서는 소리 없이 진동으로만 알려요'가 함께 표시된다</t>
        </is>
      </c>
      <c r="H3" s="48" t="inlineStr">
        <is>
          <t>Must</t>
        </is>
      </c>
      <c r="I3" s="48" t="inlineStr">
        <is>
          <t>1단계</t>
        </is>
      </c>
      <c r="J3" s="48" t="inlineStr">
        <is>
          <t>S2</t>
        </is>
      </c>
      <c r="K3" s="42" t="inlineStr">
        <is>
          <t>REQ-001,008,021</t>
        </is>
      </c>
      <c r="L3" s="41" t="inlineStr">
        <is>
          <t>권한 거부로 핵심 기능이 막히는 상황 최소화</t>
        </is>
      </c>
      <c r="M3" s="48" t="inlineStr">
        <is>
          <t>- / 진아</t>
        </is>
      </c>
      <c r="N3" s="49" t="inlineStr">
        <is>
          <t>확정</t>
        </is>
      </c>
      <c r="O3" s="42" t="inlineStr">
        <is>
          <t>D-73, D-97</t>
        </is>
      </c>
      <c r="P3" s="48" t="inlineStr">
        <is>
          <t xml:space="preserve">2026-10-27</t>
        </is>
      </c>
      <c r="Q3" s="42" t="inlineStr">
        <is>
          <t xml:space="preserve">[v0.92 신규]  / [v0.96 수정] Should→Must (Must 요구사항의 선행, C-15) / [v0.94] 인수 기준 추가 / [v0.105 수정] 알림 권한 추가 (D-63) / [v0.107 수정] 카메라 권한 시점 (D-73) / [v0.108 수정] 백그라운드 위치 권한 제거, 위치 거부해도 나머지 권한 계속 (검토) / [v0.111 수정] iOS 권한 순서(위치 → 알림) (D-97) / [v1.1 수정] 위치 권한 거부 시 진행 막음 (CR-001) / [v1.4.2 수정] iOS 무음 모드 안내 명시 — SFR-130 참조와 맞춤 (CR-006)</t>
        </is>
      </c>
      <c r="R3" s="41" t="n"/>
    </row>
    <row r="4" ht="57.75" customHeight="1" s="35">
      <c r="A4" s="48" t="inlineStr">
        <is>
          <t>SFR-142</t>
        </is>
      </c>
      <c r="B4" s="41" t="inlineStr">
        <is>
          <t>첫 실행·권한</t>
        </is>
      </c>
      <c r="C4" s="49" t="inlineStr">
        <is>
          <t>기능</t>
        </is>
      </c>
      <c r="D4" s="48" t="inlineStr">
        <is>
          <t>S-01</t>
        </is>
      </c>
      <c r="E4" s="41" t="inlineStr">
        <is>
          <t>앱 최소 버전 확인</t>
        </is>
      </c>
      <c r="F4" s="41" t="inlineStr">
        <is>
          <t>앱을 실행하면, 시스템은 서버가 정한 최소 지원 버전과 앱 버전을 비교해, 더 낮으면 기능을 막고 업데이트 안내만 표시해야 한다.</t>
        </is>
      </c>
      <c r="G4" s="42" t="inlineStr">
        <is>
          <t>Given 최소 지원 버전 1.3, 설치된 앱 1.2
When 앱을 실행한다
Then '업데이트가 필요해요' 안내와 업데이트 버튼만 표시된다</t>
        </is>
      </c>
      <c r="H4" s="48" t="inlineStr">
        <is>
          <t>Could</t>
        </is>
      </c>
      <c r="I4" s="48" t="inlineStr">
        <is>
          <t>1단계</t>
        </is>
      </c>
      <c r="J4" s="48" t="inlineStr">
        <is>
          <t>S7</t>
        </is>
      </c>
      <c r="K4" s="42" t="inlineStr">
        <is>
          <t>REQ-001,008,021</t>
        </is>
      </c>
      <c r="L4" s="41" t="inlineStr">
        <is>
          <t>서버가 바뀐 뒤 옛 버전 앱의 오작동 방지</t>
        </is>
      </c>
      <c r="M4" s="49" t="inlineStr">
        <is>
          <t>진아 / 진아</t>
        </is>
      </c>
      <c r="N4" s="49" t="inlineStr">
        <is>
          <t>확정</t>
        </is>
      </c>
      <c r="O4" s="42" t="inlineStr">
        <is>
          <t>D-63</t>
        </is>
      </c>
      <c r="P4" s="48" t="inlineStr">
        <is>
          <t>2026-09-26</t>
        </is>
      </c>
      <c r="Q4" s="42" t="inlineStr">
        <is>
          <t>[v0.105 신규] 추가 요구사항</t>
        </is>
      </c>
      <c r="R4" s="41" t="n"/>
    </row>
    <row r="5" ht="168" customHeight="1" s="35">
      <c r="A5" s="48" t="inlineStr">
        <is>
          <t>SFR-078</t>
        </is>
      </c>
      <c r="B5" s="41" t="inlineStr">
        <is>
          <t>첫 실행·권한</t>
        </is>
      </c>
      <c r="C5" s="49" t="inlineStr">
        <is>
          <t>에러처리</t>
        </is>
      </c>
      <c r="D5" s="48" t="inlineStr">
        <is>
          <t>S-01</t>
        </is>
      </c>
      <c r="E5" s="41" t="inlineStr">
        <is>
          <t>위치정보 동의 거부 처리</t>
        </is>
      </c>
      <c r="F5" s="41" t="inlineStr">
        <is>
          <t>만약 대원이 위치정보 수집에 동의하지 않으면, 시스템은 주소 직접 입력(SFR-009)으로 받은 위치를 기준으로 병원 조회와 이송 요청을 허용하고, 위치 기록·도착 버튼 표시(SFR-038)는 사용하지 않아야 한다. 경로 안내는 외부 내비 앱으로 넘기고(COR-003), 주행 중 운전자 입력 잠금(SFR-115)은 적용하지 않는다. 이때 도착은 메뉴의 '도착'(SFR-080)으로 처리하며, 병원 웹 '도착 확인'을 누르면 대원 앱에 도착 처리 요청이 뜬다(SFR-144).</t>
        </is>
      </c>
      <c r="G5" s="42" t="inlineStr">
        <is>
          <t>Given 첫 실행 동의 화면
When 위치정보 수집에 '동의 안 함'을 누른다
Then 주소 입력 화면이 표시되고, 입력한 주소 기준으로 병원 조회와 이송 요청을 할 수 있다
Given 위치정보에 동의하지 않은 상태에서 B병원을 선택해 이송을 시작함
When B병원 근처에 도착한다
Then 위치 기록과 '도착 처리할까요?' 버튼이 뜨지 않고 메뉴의 '도착'으로 종료하고, 병원 웹 '도착 확인'은 대원 앱에 '도착 처리할까요?'를 띄운다</t>
        </is>
      </c>
      <c r="H5" s="48" t="inlineStr">
        <is>
          <t>Must</t>
        </is>
      </c>
      <c r="I5" s="48" t="inlineStr">
        <is>
          <t>1단계</t>
        </is>
      </c>
      <c r="J5" s="48" t="inlineStr">
        <is>
          <t>-</t>
        </is>
      </c>
      <c r="K5" s="42" t="inlineStr">
        <is>
          <t>REQ-031,032</t>
        </is>
      </c>
      <c r="L5" s="41" t="inlineStr">
        <is>
          <t>동의 없는 위치 수집 금지</t>
        </is>
      </c>
      <c r="M5" s="49" t="n"/>
      <c r="N5" s="49" t="inlineStr">
        <is>
          <t>삭제</t>
        </is>
      </c>
      <c r="O5" s="42" t="inlineStr">
        <is>
          <t>D-68, D-94</t>
        </is>
      </c>
      <c r="P5" s="48" t="inlineStr">
        <is>
          <t>2026-09-26</t>
        </is>
      </c>
      <c r="Q5" s="42" t="inlineStr">
        <is>
          <t>[v0.100 수정] 새 흐름 기준으로 문구·인수 기준 수정 / [v0.107 수정] 도착 방식 변경 반영 (D-68) / [v0.108 수정] 위치 동의 시에만 위치 기록, 외부 내비·도착 처리 방식 (D-94) / [v0.109 수정] 삭제 — SFR-041에 통합 (D-95)</t>
        </is>
      </c>
      <c r="R5" s="41" t="n"/>
    </row>
    <row r="6" ht="276" customHeight="1" s="35">
      <c r="A6" s="48" t="inlineStr">
        <is>
          <t>SFR-018</t>
        </is>
      </c>
      <c r="B6" s="41" t="inlineStr">
        <is>
          <t>로그인</t>
        </is>
      </c>
      <c r="C6" s="49" t="inlineStr">
        <is>
          <t>기능</t>
        </is>
      </c>
      <c r="D6" s="48" t="inlineStr">
        <is>
          <t>S-02</t>
        </is>
      </c>
      <c r="E6" s="41" t="inlineStr">
        <is>
          <t>아이디/비밀번호 로그인</t>
        </is>
      </c>
      <c r="F6" s="41" t="inlineStr">
        <is>
          <t>시스템은 아이디/비밀번호 로그인을 제공하고, 로그인 상태는 근무 동안만 유지해야 한다(유지 기간: SER-007). 근무 중에는 앱을 다시 열어도 로그인을 묻지 않고, 근무 종료(직접 누름 또는 14시간 자동 종료, SFR-113) 뒤에는 다시 로그인하게 한다. 근무 중 앱 잠금(PIN·생체 인증)은 두지 않는다. (소셜 로그인 미적용, 규칙: SER-006·011)</t>
        </is>
      </c>
      <c r="G6" s="42" t="inlineStr">
        <is>
          <t>Given 승인된 계정
When 올바른 아이디·비밀번호로 로그인한다
Then 근무 시작(팀) 화면으로 이동한다 (로그아웃하면 팀에서 빠지므로 로그인 직후에는 팀이 없다)
Given 같은 계정으로 비밀번호를 연속 4번 틀린 상태
When 5번째도 틀린다
Then 10분 동안 로그인이 잠기고 남은 잠금 시간이 표시된다
Given 로그인해 팀을 맺은 상태
When 앱을 종료했다가 다시 실행한다
Then 로그인 화면 없이 환자 정보 입력 화면이 열린다
Given 김도윤이 '근무 종료'를 누름
When 앱을 다시 실행한다
Then 로그인 화면이 표시된다
Given 근무 시작 후 14시간이 지나 자동으로 근무 종료됨(진행 중 이송 없음)
When 앱을 실행한다
Then 로그인 화면이 표시된다</t>
        </is>
      </c>
      <c r="H6" s="48" t="inlineStr">
        <is>
          <t>Must</t>
        </is>
      </c>
      <c r="I6" s="48" t="inlineStr">
        <is>
          <t>1단계</t>
        </is>
      </c>
      <c r="J6" s="48" t="inlineStr">
        <is>
          <t>S2</t>
        </is>
      </c>
      <c r="K6" s="42" t="inlineStr">
        <is>
          <t>REQ-007,012</t>
        </is>
      </c>
      <c r="L6" s="41" t="inlineStr">
        <is>
          <t>구현 단순화</t>
        </is>
      </c>
      <c r="M6" s="49" t="inlineStr">
        <is>
          <t>백강욱 / 진아</t>
        </is>
      </c>
      <c r="N6" s="49" t="inlineStr">
        <is>
          <t>확정</t>
        </is>
      </c>
      <c r="O6" s="42" t="inlineStr">
        <is>
          <t>D-94, D-95, D-110</t>
        </is>
      </c>
      <c r="P6" s="48" t="inlineStr">
        <is>
          <t>2026-10-25</t>
        </is>
      </c>
      <c r="Q6" s="42" t="inlineStr">
        <is>
          <t>[v0.96 수정] Should→Must (Must 요구사항의 선행, C-15) / [v0.94] 인수 기준 추가 / [v0.103 수정] 로그인 후 이동 화면 수정 (오류 4, D-61) / [v0.109 수정] SFR-019(자동 로그인) 통합 / [v1.4 수정] 30일 자동 로그인 삭제 → 근무 동안만 로그인 유지, 앱 잠금 없음 (CR-004, D-110)</t>
        </is>
      </c>
      <c r="R6" s="41" t="n"/>
    </row>
    <row r="7" ht="72" customHeight="1" s="35">
      <c r="A7" s="48" t="inlineStr">
        <is>
          <t>SFR-070</t>
        </is>
      </c>
      <c r="B7" s="41" t="inlineStr">
        <is>
          <t>로그인</t>
        </is>
      </c>
      <c r="C7" s="49" t="inlineStr">
        <is>
          <t>기능</t>
        </is>
      </c>
      <c r="D7" s="48" t="inlineStr">
        <is>
          <t>S-02</t>
        </is>
      </c>
      <c r="E7" s="41" t="inlineStr">
        <is>
          <t>로그아웃</t>
        </is>
      </c>
      <c r="F7" s="41" t="inlineStr">
        <is>
          <t>시스템은 로그아웃 기능을 제공해야 하며, 로그아웃 시 서버의 갱신 토큰을 폐기하고 단말의 로그인 정보를 삭제해야 한다. 근무 종료(직접·자동)는 로그아웃과 같게 처리한다. 이때 그 대원은 팀에서 빠지며, 팀의 마지막 대원이면 진행 중 이송 건을 '취소'(사유 기록)로 끝낸다(SFR-113).</t>
        </is>
      </c>
      <c r="G7" s="42" t="inlineStr">
        <is>
          <t>Given 로그인해 근무 중인 상태
When 로그아웃한다
Then 로그인 화면으로 이동한다
And 앱을 다시 실행해도 로그인 화면이 표시된다</t>
        </is>
      </c>
      <c r="H7" s="48" t="inlineStr">
        <is>
          <t>Should</t>
        </is>
      </c>
      <c r="I7" s="48" t="inlineStr">
        <is>
          <t>1단계</t>
        </is>
      </c>
      <c r="J7" s="48" t="inlineStr">
        <is>
          <t>S2</t>
        </is>
      </c>
      <c r="K7" s="42" t="inlineStr">
        <is>
          <t>REQ-007,012</t>
        </is>
      </c>
      <c r="L7" s="41" t="inlineStr">
        <is>
          <t>개인 폰 분실 대비 (D-124)</t>
        </is>
      </c>
      <c r="M7" s="49" t="inlineStr">
        <is>
          <t>백강욱 / 진아</t>
        </is>
      </c>
      <c r="N7" s="49" t="inlineStr">
        <is>
          <t>확정</t>
        </is>
      </c>
      <c r="O7" s="42" t="inlineStr">
        <is>
          <t>D-94, D-110</t>
        </is>
      </c>
      <c r="P7" s="48" t="inlineStr">
        <is>
          <t>2026-10-25</t>
        </is>
      </c>
      <c r="Q7" s="42" t="inlineStr">
        <is>
          <t>[v0.94] 인수 기준 추가 / [v0.108 수정] 팀 이탈·진행 중 이송 처리 (검토) / [v1.4 수정] 자동 로그인 문구 삭제, 근무 종료 = 로그아웃 (CR-004, D-110)</t>
        </is>
      </c>
      <c r="R7" s="41" t="n"/>
    </row>
    <row r="8" ht="287.25" customHeight="1" s="35">
      <c r="A8" s="48" t="inlineStr">
        <is>
          <t>SFR-150</t>
        </is>
      </c>
      <c r="B8" s="41" t="inlineStr">
        <is>
          <t>로그인</t>
        </is>
      </c>
      <c r="C8" s="49" t="inlineStr">
        <is>
          <t>기능</t>
        </is>
      </c>
      <c r="D8" s="48" t="inlineStr">
        <is>
          <t>S-02</t>
        </is>
      </c>
      <c r="E8" s="41" t="inlineStr">
        <is>
          <t>앱 잠금 (생체 인증·PIN)</t>
        </is>
      </c>
      <c r="F8" s="41" t="inlineStr">
        <is>
          <t>앱을 5분 넘게 쓰지 않다가 다시 열면, 시스템은 생체 인증(지문·Face ID) 또는 앱 PIN(숫자 6자리)으로 본인 확인을 한 뒤 화면을 보여줘야 한다. PIN은 첫 로그인 때 정하고, 생체 인증은 폰에 등록되어 있을 때만 쓴다. 5분 안에 다시 열거나, 앱이 화면에 켜져 있거나, 팀에 진행 중 이송 건(요청 중·예비 추천·전화 확인·이동 중)이 있으면 묻지 않는다. PIN을 5번 틀리면 로그아웃(팀에서 빠짐)하고 비밀번호로 다시 로그인하게 한다.</t>
        </is>
      </c>
      <c r="G8" s="42" t="inlineStr">
        <is>
          <t>Given 앱을 6분 동안 쓰지 않음
When 앱을 다시 연다
Then 생체 인증(지문·Face ID) 또는 PIN 확인 화면이 먼저 표시된다
Given 앱을 3분 동안 쓰지 않음
When 앱을 다시 연다
Then 확인 없이 이전 화면이 열린다
Given 경로 안내 화면이 30분 동안 켜져 있음
When 화면을 계속 본다
Then 잠기지 않는다
Given PIN 확인 화면
When PIN을 5번 틀린다
Then 로그아웃되고 로그인 화면이 표시된다
Given 요청을 보내고 처치하느라 7분 동안 앱을 보지 않음
When 승인 푸시를 눌러 앱을 연다
Then 잠금 없이 바로 응답 화면이 열린다</t>
        </is>
      </c>
      <c r="H8" s="48" t="inlineStr">
        <is>
          <t>Should</t>
        </is>
      </c>
      <c r="I8" s="48" t="inlineStr">
        <is>
          <t>1단계</t>
        </is>
      </c>
      <c r="J8" s="48" t="inlineStr">
        <is>
          <t>S6</t>
        </is>
      </c>
      <c r="K8" s="42" t="inlineStr">
        <is>
          <t>9/30 회의</t>
        </is>
      </c>
      <c r="L8" s="41" t="inlineStr">
        <is>
          <t>폰 분실·도난 시 환자 정보·이송 기록 노출 방지, 평소엔 1초 (D-74)</t>
        </is>
      </c>
      <c r="M8" s="49" t="inlineStr">
        <is>
          <t>진아 / 진아</t>
        </is>
      </c>
      <c r="N8" s="49" t="inlineStr">
        <is>
          <t>삭제</t>
        </is>
      </c>
      <c r="O8" s="42" t="inlineStr">
        <is>
          <t>D-74, D-86, D-97, D-110</t>
        </is>
      </c>
      <c r="P8" s="48" t="inlineStr">
        <is>
          <t>2026-10-25</t>
        </is>
      </c>
      <c r="Q8" s="42" t="inlineStr">
        <is>
          <t>[v0.107 신규] 9/30 회의·PM 결정 / [v0.108 수정] 진행 중 이송이 있으면 잠그지 않음, S3 → S6 (D-86) / [v0.111 수정] 지문 → 생체 인증(지문·Face ID), 이름 변경 (D-97) / [v1.4 삭제] 앱 잠금 없음 — 폰 자체 잠금으로 충분하고 위급한 현장에서 잠금 해제 시간이 부담 (CR-004, D-110)</t>
        </is>
      </c>
      <c r="R8" s="42" t="inlineStr">
        <is>
          <t>SFR-018</t>
        </is>
      </c>
    </row>
    <row r="9" ht="111.75" customHeight="1" s="35">
      <c r="A9" s="48" t="inlineStr">
        <is>
          <t>SFR-019</t>
        </is>
      </c>
      <c r="B9" s="41" t="inlineStr">
        <is>
          <t>로그인</t>
        </is>
      </c>
      <c r="C9" s="49" t="inlineStr">
        <is>
          <t>기능</t>
        </is>
      </c>
      <c r="D9" s="48" t="inlineStr">
        <is>
          <t>S-02</t>
        </is>
      </c>
      <c r="E9" s="41" t="inlineStr">
        <is>
          <t>자동 로그인</t>
        </is>
      </c>
      <c r="F9" s="41" t="inlineStr">
        <is>
          <t>시스템은 로그인 세션 유지(자동 로그인)를 지원해야 한다. (유지 기간: SER-007)</t>
        </is>
      </c>
      <c r="G9" s="42" t="inlineStr">
        <is>
          <t>Given '자동 로그인'을 켜고 로그인함
When 앱을 종료했다가 다시 실행한다
Then 로그인 화면 없이 근무 시작(팀) 화면 또는 팀이 있으면 환자 정보 입력 화면이 열린다
Given 자동 로그인한 지 30일이 지남
When 앱을 실행한다
Then 로그인 화면이 표시된다</t>
        </is>
      </c>
      <c r="H9" s="48" t="inlineStr">
        <is>
          <t>Should</t>
        </is>
      </c>
      <c r="I9" s="48" t="inlineStr">
        <is>
          <t>1단계</t>
        </is>
      </c>
      <c r="J9" s="48" t="inlineStr">
        <is>
          <t>-</t>
        </is>
      </c>
      <c r="K9" s="42" t="inlineStr">
        <is>
          <t>REQ-007,012</t>
        </is>
      </c>
      <c r="L9" s="41" t="inlineStr">
        <is>
          <t>출동 중 로그인 절차 제거</t>
        </is>
      </c>
      <c r="M9" s="49" t="n"/>
      <c r="N9" s="49" t="inlineStr">
        <is>
          <t>삭제</t>
        </is>
      </c>
      <c r="O9" s="41" t="n"/>
      <c r="P9" s="48" t="inlineStr">
        <is>
          <t>2026-09-26</t>
        </is>
      </c>
      <c r="Q9" s="42" t="inlineStr">
        <is>
          <t>[v0.94] 인수 기준 추가 / [v0.103 수정] 로그인 후 이동 화면 수정 (오류 4, D-61) / [v0.104 수정] Could → Should (출동마다 로그인하지 않도록, D-62) / [v0.109 수정] 삭제 — SFR-018(로그인)에 통합 (D-95)</t>
        </is>
      </c>
      <c r="R9" s="41" t="n"/>
    </row>
    <row r="10" ht="247.5" customHeight="1" s="35">
      <c r="A10" s="48" t="inlineStr">
        <is>
          <t>SFR-017</t>
        </is>
      </c>
      <c r="B10" s="41" t="inlineStr">
        <is>
          <t>회원가입·계정</t>
        </is>
      </c>
      <c r="C10" s="49" t="inlineStr">
        <is>
          <t>기능</t>
        </is>
      </c>
      <c r="D10" s="48" t="inlineStr">
        <is>
          <t>S-02</t>
        </is>
      </c>
      <c r="E10" s="41" t="inlineStr">
        <is>
          <t>소속 확인 가입</t>
        </is>
      </c>
      <c r="F10" s="41" t="inlineStr">
        <is>
          <t>시스템은 구급대원 가입 신청 때 소속기관 코드(소방서 단위), 이름·계급·소속 안전센터·사번, 공무원증 사진(촬영 또는 앨범)과 사진 수집·이용 동의를 받아야 하며, 관리자가 사진을 확인해 승인(SFR-083)해야 가입이 완료된다. 동의하지 않거나 사진이 없으면 신청할 수 없다. (사진 보호: SER-015, 보관: DAR-012)</t>
        </is>
      </c>
      <c r="G10" s="42" t="inlineStr">
        <is>
          <t>Given 등록된 소속기관 코드를 가진 대원
When 코드·이름·계급·안전센터·사번과 공무원증 사진을 올리고 동의해 신청한다
Then '승인 대기' 상태로 가입 신청이 접수된다
Given 등록되지 않은 소속기관 코드
When 가입 신청한다
Then 신청이 접수되지 않고 '소속기관 코드를 확인하세요'가 표시된다
Given 공무원증 사진을 올리지 않음
When '신청'을 누른다
Then '공무원증 사진을 올려 주세요'가 표시되고 신청되지 않는다
Given 사진 수집·이용에 동의하지 않음
When '신청'을 누른다
Then 신청되지 않고 동의 안내가 표시된다</t>
        </is>
      </c>
      <c r="H10" s="48" t="inlineStr">
        <is>
          <t>Must</t>
        </is>
      </c>
      <c r="I10" s="48" t="inlineStr">
        <is>
          <t>1단계</t>
        </is>
      </c>
      <c r="J10" s="48" t="inlineStr">
        <is>
          <t>S5</t>
        </is>
      </c>
      <c r="K10" s="42" t="inlineStr">
        <is>
          <t>REQ-007,012</t>
        </is>
      </c>
      <c r="L10" s="41" t="inlineStr">
        <is>
          <t>구급대원 전용 기능 보호, 개발 기간(8주) 내 구현 가능한 수준</t>
        </is>
      </c>
      <c r="M10" s="49" t="inlineStr">
        <is>
          <t>백강욱 / 진아</t>
        </is>
      </c>
      <c r="N10" s="49" t="inlineStr">
        <is>
          <t>확정</t>
        </is>
      </c>
      <c r="O10" s="42" t="inlineStr">
        <is>
          <t>D-02, D-73</t>
        </is>
      </c>
      <c r="P10" s="48" t="inlineStr">
        <is>
          <t>2026-09-26</t>
        </is>
      </c>
      <c r="Q10" s="41" t="inlineStr">
        <is>
          <t>실제 신분 인증 연동은 향후 과제 / [v0.96 수정] Should→Must (Must 요구사항의 선행, C-15) / [v0.94] 인수 기준 추가 / [v0.107 수정] 공무원증 사진·계급·안전센터·사번 추가 (D-73)</t>
        </is>
      </c>
      <c r="R10" s="41" t="n"/>
    </row>
    <row r="11" ht="126" customHeight="1" s="35">
      <c r="A11" s="48" t="inlineStr">
        <is>
          <t>SFR-022</t>
        </is>
      </c>
      <c r="B11" s="41" t="inlineStr">
        <is>
          <t>회원가입·계정</t>
        </is>
      </c>
      <c r="C11" s="49" t="inlineStr">
        <is>
          <t>에러처리</t>
        </is>
      </c>
      <c r="D11" s="48" t="inlineStr">
        <is>
          <t>S-02</t>
        </is>
      </c>
      <c r="E11" s="41" t="inlineStr">
        <is>
          <t>미인증 계정 처리</t>
        </is>
      </c>
      <c r="F11" s="41" t="inlineStr">
        <is>
          <t>만약 계정이 승인 전이면, 시스템은 로그인 후 '승인 대기 중' 화면만 표시하고 앱의 다른 기능은 막아야 한다. 화면에는 신청 일시와 '승인되면 알림으로 알려드려요'를 보여주고, 승인·반려 결과가 나오면 알림으로 알린다. (권한표: SER-010)</t>
        </is>
      </c>
      <c r="G11" s="42" t="inlineStr">
        <is>
          <t>Given 승인 대기 계정으로 로그인
When 앱을 실행한다
Then '승인 대기 중' 화면만 표시되고 환자 정보 입력·추천 목록·팀 화면은 열리지 않는다
Given 승인 대기 중
When 관리자가 승인한다
Then '가입이 승인됐어요' 알림이 오고 다음 실행 때 근무 시작(팀) 화면이 열린다</t>
        </is>
      </c>
      <c r="H11" s="48" t="inlineStr">
        <is>
          <t>Should</t>
        </is>
      </c>
      <c r="I11" s="48" t="inlineStr">
        <is>
          <t>1단계</t>
        </is>
      </c>
      <c r="J11" s="48" t="inlineStr">
        <is>
          <t>S5</t>
        </is>
      </c>
      <c r="K11" s="42" t="inlineStr">
        <is>
          <t>REQ-007,012</t>
        </is>
      </c>
      <c r="L11" s="41" t="inlineStr">
        <is>
          <t>승인 전 계정이 수집 데이터를 오염시키지 않도록</t>
        </is>
      </c>
      <c r="M11" s="49" t="inlineStr">
        <is>
          <t>백강욱 / 진아</t>
        </is>
      </c>
      <c r="N11" s="49" t="inlineStr">
        <is>
          <t>확정</t>
        </is>
      </c>
      <c r="O11" s="42" t="inlineStr">
        <is>
          <t>D-95</t>
        </is>
      </c>
      <c r="P11" s="48" t="inlineStr">
        <is>
          <t>2026-09-26</t>
        </is>
      </c>
      <c r="Q11" s="42" t="inlineStr">
        <is>
          <t>'제한된 기능' 범위 — 팀 확인 필요 / [v0.96 수정] 승인 대기 계정의 경로 안내 불가 명시(SER-010 ①과 일치) / [v0.98 수정] 이송 요청 전송도 승인 후로 / [v0.100 수정] 새 첫 화면에 맞게 조회 전용 진입점 정의 / [v0.109 수정] 조회 전용 '주변 병원 보기' 없애고 '승인 대기 중' 화면 하나로</t>
        </is>
      </c>
      <c r="R11" s="42" t="inlineStr">
        <is>
          <t>SFR-017</t>
        </is>
      </c>
    </row>
    <row r="12" ht="86.25" customHeight="1" s="35">
      <c r="A12" s="48" t="inlineStr">
        <is>
          <t>SFR-071</t>
        </is>
      </c>
      <c r="B12" s="41" t="inlineStr">
        <is>
          <t>회원가입·계정</t>
        </is>
      </c>
      <c r="C12" s="49" t="inlineStr">
        <is>
          <t>기능</t>
        </is>
      </c>
      <c r="D12" s="48" t="inlineStr">
        <is>
          <t>S-02</t>
        </is>
      </c>
      <c r="E12" s="41" t="inlineStr">
        <is>
          <t>회원 탈퇴</t>
        </is>
      </c>
      <c r="F12" s="41" t="inlineStr">
        <is>
          <t>대원이 탈퇴하면, 시스템은 계정·프로필 정보를 즉시 삭제해야 한다. 익명 데이터(SFR-039, 126)는 계정과 연결되지 않으므로 유지한다. (보관: DAR-003) 이때 그 대원은 팀에서 빠지며, 팀의 마지막 대원이면 진행 중 이송 건을 '취소'(사유 기록)로 끝낸다(SFR-113).</t>
        </is>
      </c>
      <c r="G12" s="42" t="inlineStr">
        <is>
          <t>Given 대원 B 계정으로 만든 익명 소요시간 기록이 3건 있음
When 대원 B가 탈퇴한다
Then B의 계정·프로필이 즉시 삭제되어 같은 아이디로 로그인되지 않는다
And 익명 소요시간 기록 3건은 남아 있다</t>
        </is>
      </c>
      <c r="H12" s="48" t="inlineStr">
        <is>
          <t>Should</t>
        </is>
      </c>
      <c r="I12" s="48" t="inlineStr">
        <is>
          <t>1단계</t>
        </is>
      </c>
      <c r="J12" s="48" t="inlineStr">
        <is>
          <t>S2</t>
        </is>
      </c>
      <c r="K12" s="42" t="inlineStr">
        <is>
          <t>REQ-007,012</t>
        </is>
      </c>
      <c r="L12" s="41" t="inlineStr">
        <is>
          <t>개인정보 파기 요건</t>
        </is>
      </c>
      <c r="M12" s="49" t="inlineStr">
        <is>
          <t>진아 / 진아</t>
        </is>
      </c>
      <c r="N12" s="49" t="inlineStr">
        <is>
          <t>확정</t>
        </is>
      </c>
      <c r="O12" s="42" t="inlineStr">
        <is>
          <t>D-94</t>
        </is>
      </c>
      <c r="P12" s="48" t="inlineStr">
        <is>
          <t>2026-09-26</t>
        </is>
      </c>
      <c r="Q12" s="42" t="inlineStr">
        <is>
          <t>[v0.94] 인수 기준 추가 / [v0.108 수정] 팀 이탈·진행 중 이송 처리 (검토)</t>
        </is>
      </c>
      <c r="R12" s="41" t="n"/>
    </row>
    <row r="13" ht="126" customHeight="1" s="35">
      <c r="A13" s="48" t="inlineStr">
        <is>
          <t>SFR-020</t>
        </is>
      </c>
      <c r="B13" s="41" t="inlineStr">
        <is>
          <t>회원가입·계정</t>
        </is>
      </c>
      <c r="C13" s="49" t="inlineStr">
        <is>
          <t>기능</t>
        </is>
      </c>
      <c r="D13" s="48" t="inlineStr">
        <is>
          <t>S-02</t>
        </is>
      </c>
      <c r="E13" s="41" t="inlineStr">
        <is>
          <t>프로필 소속·직급</t>
        </is>
      </c>
      <c r="F13" s="41" t="inlineStr">
        <is>
          <t>시스템은 프로필에 소속·직급 정보를 선택 입력으로 저장해야 한다.</t>
        </is>
      </c>
      <c r="G13" s="42" t="inlineStr">
        <is>
          <t>Given 로그인한 대원
When 소속 '천안동남소방서', 직급 '소방교'로 프로필을 저장한다
Then 프로필 화면에 입력한 소속·직급이 표시된다
Given 로그인한 대원
When 소속·직급 없이 프로필을 저장한다
Then 오류 없이 저장된다</t>
        </is>
      </c>
      <c r="H13" s="48" t="inlineStr">
        <is>
          <t>Could</t>
        </is>
      </c>
      <c r="I13" s="48" t="inlineStr">
        <is>
          <t>1단계</t>
        </is>
      </c>
      <c r="J13" s="48" t="inlineStr">
        <is>
          <t>-</t>
        </is>
      </c>
      <c r="K13" s="42" t="inlineStr">
        <is>
          <t>REQ-007,012</t>
        </is>
      </c>
      <c r="L13" s="41" t="n"/>
      <c r="M13" s="49" t="n"/>
      <c r="N13" s="49" t="inlineStr">
        <is>
          <t>삭제</t>
        </is>
      </c>
      <c r="O13" s="41" t="n"/>
      <c r="P13" s="48" t="inlineStr">
        <is>
          <t>2026-09-26</t>
        </is>
      </c>
      <c r="Q13" s="42" t="inlineStr">
        <is>
          <t>[v0.94] 인수 기준 추가 / [v0.104 수정] 삭제 — 가입 때 소속 코드로 확인 (D-62)</t>
        </is>
      </c>
      <c r="R13" s="41" t="n"/>
    </row>
    <row r="14" ht="397.5" customHeight="1" s="35">
      <c r="A14" s="48" t="inlineStr">
        <is>
          <t>SFR-113</t>
        </is>
      </c>
      <c r="B14" s="41" t="inlineStr">
        <is>
          <t>팀</t>
        </is>
      </c>
      <c r="C14" s="49" t="inlineStr">
        <is>
          <t>기능</t>
        </is>
      </c>
      <c r="D14" s="48" t="inlineStr">
        <is>
          <t>S-03</t>
        </is>
      </c>
      <c r="E14" s="41" t="inlineStr">
        <is>
          <t>팀 맺기</t>
        </is>
      </c>
      <c r="F14" s="41" t="inlineStr">
        <is>
          <t xml:space="preserve">시스템은 로그인한 구급대원이 근무를 시작할 때 팀을 만들거나 참여하게 해야 한다. 팀은 구급차 1대에 탄 대원(최대 4명)이며, 한 명이 팀을 만들면 4자리 코드와 QR을 표시하고 다른 대원은 코드 입력 또는 QR 스캔으로 참여한다(목록에서 초대하는 방식: SFR-159, 그 뒤로 코드·QR은 목록에 없는 대원용 예비 수단). 팀원은 각자 '운전'·'처치' 역할을 고르며 '운전'은 팀에 최대 1명이다. 참여자가 아직 없어도 팀을 만든 대원은 바로 환자 정보 입력으로 넘어갈 수 있다. '근무 종료'나 로그아웃을 하면 그 대원만 팀에서 빠지고, 마지막 1명이 빠지면 팀이 해제된다. 진행 중 이송 건이 있으면 빠지기 전에 '진행 중 이송 1건이 있어요'를 경고하고, 마지막 1명이면 이송 건을 '취소'(사유 '근무 종료')로 끝낼지 확인받는다. 승인된 계정만 팀에 참여할 수 있다. 근무 시작 후 14시간(SER-007)이 지나고 진행 중 이송이 없으면 자동으로 근무 종료(팀에서 빠짐)하고, 로그아웃(SFR-070)과 같게 처리해 다음 실행 때 로그인 화면을 보여준다. 대원이 직접 누른 근무 종료도 로그아웃과 같다.</t>
        </is>
      </c>
      <c r="G14" s="42" t="inlineStr">
        <is>
          <t>Given 김도윤이 팀을 만듦 (코드 4821)
When 이하준이 코드 4821을 입력한다
Then 두 사람이 한 팀으로 표시된다
Given 팀원이 4명인 상태
When 5번째 대원이 코드를 입력한다
Then '팀 인원이 가득 찼어요(최대 4명)'가 표시되고 참여되지 않는다
Given 김도윤이 이미 '운전' 역할을 고름
When 이하준이 역할을 고른다
Then '운전'은 선택할 수 없고 '처치'만 고를 수 있다
Given 팀을 만들었지만 아직 참여한 대원이 없음
When '환자 정보 입력으로'를 누른다
Then 환자 정보 입력 화면으로 넘어간다
Given 김도윤·이하준·이서준 한 팀, 진행 중 이송 없음
When 이서준이 '근무 종료'를 누른다
Then 이서준만 팀에서 빠지고 김도윤·이하준은 그대로 한 팀이다
Given 팀에 김도윤 1명만 남았고 B병원으로 이동 중
When 김도윤이 '근무 종료'를 누른다
Then '진행 중 이송 1건이 있어요 — 취소하고 종료할까요?'가 표시된다</t>
        </is>
      </c>
      <c r="H14" s="48" t="inlineStr">
        <is>
          <t>Must</t>
        </is>
      </c>
      <c r="I14" s="48" t="inlineStr">
        <is>
          <t>1단계</t>
        </is>
      </c>
      <c r="J14" s="48" t="inlineStr">
        <is>
          <t>S2</t>
        </is>
      </c>
      <c r="K14" s="42" t="inlineStr">
        <is>
          <t>9/29 회의</t>
        </is>
      </c>
      <c r="L14" s="41" t="inlineStr">
        <is>
          <t>구급차 1대당 2~3명이 함께 이송</t>
        </is>
      </c>
      <c r="M14" s="49" t="inlineStr">
        <is>
          <t>진아 / 진아</t>
        </is>
      </c>
      <c r="N14" s="49" t="inlineStr">
        <is>
          <t>확정</t>
        </is>
      </c>
      <c r="O14" s="42" t="inlineStr">
        <is>
          <t>D-32, D-47, D-61, D-64, D-85, D-96, D-110</t>
        </is>
      </c>
      <c r="P14" s="48" t="inlineStr">
        <is>
          <t xml:space="preserve">2026-10-27</t>
        </is>
      </c>
      <c r="Q14" s="42" t="inlineStr">
        <is>
          <t xml:space="preserve">[v0.98 신규] 9/29 회의 / [v0.100 수정] CPR 2대 출동 시 합류, 최대 6명 (D-47) / [v0.103 수정] 차량 1대=팀 1개, 최대 4명, 운전 1명, 근무 시작 시 필수 → Must·S2 (D-61) / [v0.107 수정] 코드·QR → 관할 소방서 대원 목록에서 초대·수락, 동명이인 구분, 코드·QR은 예비 (D-64) / [v0.108 수정] S2는 코드·QR로 맺기만, 목록 초대는 SFR-159(S5)로 분리, 근무 종료는 본인만 빠짐 (D-85, D-94) / [v0.110 수정] 개발 충돌 점검 (D-96) / [v1.4 수정] 근무 종료(직접·자동) = 로그아웃 (CR-004, D-110) / [v1.4.2 수정] 14시간 근거를 확정값 SER-007로 (CR-006)</t>
        </is>
      </c>
      <c r="R14" s="42" t="inlineStr">
        <is>
          <t>SFR-018</t>
        </is>
      </c>
    </row>
    <row r="15" ht="72" customHeight="1" s="35">
      <c r="A15" s="48" t="inlineStr">
        <is>
          <t>SFR-114</t>
        </is>
      </c>
      <c r="B15" s="41" t="inlineStr">
        <is>
          <t>팀</t>
        </is>
      </c>
      <c r="C15" s="49" t="inlineStr">
        <is>
          <t>기능</t>
        </is>
      </c>
      <c r="D15" s="48" t="inlineStr">
        <is>
          <t>S-03</t>
        </is>
      </c>
      <c r="E15" s="41" t="inlineStr">
        <is>
          <t>팀원 간 환자 정보 공유·공동 입력</t>
        </is>
      </c>
      <c r="F15" s="41" t="inlineStr">
        <is>
          <t>같은 팀에서 한 팀원이 환자 정보를 입력하면, 시스템은 다른 팀원 화면에 실시간으로 반영하고, 다른 팀원도 이어서 입력할 수 있게 해야 한다. 같은 항목을 동시에 고치면 나중에 입력한 값으로 저장하고 알린다. 팀의 작성 중 환자 정보는 서버에 1개만 두고 팀원 단말이 함께 고친다.</t>
        </is>
      </c>
      <c r="G15" s="42" t="inlineStr">
        <is>
          <t>Given 김도윤과 이하준이 한 팀
When 김도윤이 혈압 160/95를 입력한다
Then 이하준 화면에도 혈압 160/95가 바로 표시되고
And 이하준이 이어서 맥박을 입력할 수 있다</t>
        </is>
      </c>
      <c r="H15" s="48" t="inlineStr">
        <is>
          <t>Should</t>
        </is>
      </c>
      <c r="I15" s="48" t="inlineStr">
        <is>
          <t>1단계</t>
        </is>
      </c>
      <c r="J15" s="48" t="inlineStr">
        <is>
          <t>S6</t>
        </is>
      </c>
      <c r="K15" s="42" t="inlineStr">
        <is>
          <t>9/29 회의</t>
        </is>
      </c>
      <c r="L15" s="41" t="inlineStr">
        <is>
          <t>처치하는 사람 대신 다른 팀원이 입력 (9/29 회의)</t>
        </is>
      </c>
      <c r="M15" s="49" t="inlineStr">
        <is>
          <t>진아 / 진아</t>
        </is>
      </c>
      <c r="N15" s="49" t="inlineStr">
        <is>
          <t>확정</t>
        </is>
      </c>
      <c r="O15" s="42" t="inlineStr">
        <is>
          <t>D-32, D-96</t>
        </is>
      </c>
      <c r="P15" s="48" t="inlineStr">
        <is>
          <t>2026-09-26</t>
        </is>
      </c>
      <c r="Q15" s="42" t="inlineStr">
        <is>
          <t>[v0.98 신규] 9/29 회의 / [v0.103 수정] 팀 필수(D-61)에 맞게 문장 정리 / [v0.110 수정] 개발 충돌 점검 (D-96)</t>
        </is>
      </c>
      <c r="R15" s="42" t="inlineStr">
        <is>
          <t>SFR-113, SFR-108</t>
        </is>
      </c>
    </row>
    <row r="16" ht="126" customHeight="1" s="35">
      <c r="A16" s="48" t="inlineStr">
        <is>
          <t>SFR-115</t>
        </is>
      </c>
      <c r="B16" s="41" t="inlineStr">
        <is>
          <t>팀</t>
        </is>
      </c>
      <c r="C16" s="49" t="inlineStr">
        <is>
          <t>기능</t>
        </is>
      </c>
      <c r="D16" s="48" t="inlineStr">
        <is>
          <t>S-03</t>
        </is>
      </c>
      <c r="E16" s="41" t="inlineStr">
        <is>
          <t>주행 중 운전자 입력 잠금</t>
        </is>
      </c>
      <c r="F16" s="41" t="inlineStr">
        <is>
          <t>팀에서 '운전' 역할인 대원의 단말은 차량이 이동 중(시속 10km 이상)인 동안 입력을 잠그고 보기만 허용해야 한다. 정차하면 다시 입력할 수 있다.</t>
        </is>
      </c>
      <c r="G16" s="42" t="inlineStr">
        <is>
          <t>Given 김도윤이 '운전' 역할이고 시속 40km로 이동 중
When 환자 정보 입력란을 누른다
Then 입력되지 않고 '주행 중에는 팀원이 입력해요'가 표시된다
Given 같은 상황에서 차량이 정차함
When 입력란을 누른다
Then 입력할 수 있다</t>
        </is>
      </c>
      <c r="H16" s="48" t="inlineStr">
        <is>
          <t>Should</t>
        </is>
      </c>
      <c r="I16" s="48" t="inlineStr">
        <is>
          <t>1단계</t>
        </is>
      </c>
      <c r="J16" s="48" t="inlineStr">
        <is>
          <t>S6</t>
        </is>
      </c>
      <c r="K16" s="42" t="inlineStr">
        <is>
          <t>9/29 회의</t>
        </is>
      </c>
      <c r="L16" s="41" t="inlineStr">
        <is>
          <t>운전 중 화면 조작 방지, 주행 중에는 다른 팀원이 입력 (D-37)</t>
        </is>
      </c>
      <c r="M16" s="49" t="inlineStr">
        <is>
          <t>진아 / 진아</t>
        </is>
      </c>
      <c r="N16" s="49" t="inlineStr">
        <is>
          <t>확정</t>
        </is>
      </c>
      <c r="O16" s="42" t="inlineStr">
        <is>
          <t>D-37</t>
        </is>
      </c>
      <c r="P16" s="48" t="inlineStr">
        <is>
          <t>2026-09-26</t>
        </is>
      </c>
      <c r="Q16" s="42" t="inlineStr">
        <is>
          <t>[v0.98 신규] 9/29 회의</t>
        </is>
      </c>
      <c r="R16" s="42" t="inlineStr">
        <is>
          <t>SFR-113</t>
        </is>
      </c>
    </row>
    <row r="17" ht="193.5" customHeight="1" s="35">
      <c r="A17" s="48" t="inlineStr">
        <is>
          <t>SFR-132</t>
        </is>
      </c>
      <c r="B17" s="41" t="inlineStr">
        <is>
          <t>팀</t>
        </is>
      </c>
      <c r="C17" s="49" t="inlineStr">
        <is>
          <t>기능</t>
        </is>
      </c>
      <c r="D17" s="48" t="inlineStr">
        <is>
          <t>S-03</t>
        </is>
      </c>
      <c r="E17" s="41" t="inlineStr">
        <is>
          <t>운전 역할 단말 경로 안내 자동 시작</t>
        </is>
      </c>
      <c r="F17" s="41" t="inlineStr">
        <is>
          <t>승인 병원이 선택되면, 시스템은 '운전' 역할 대원의 단말에서 경로 안내를 자동으로 시작하고, 다른 팀원 단말에는 목적지·남은 시간만 표시해야 한다. '운전' 역할이 없거나 운전 단말이 10초 안에 응답하지 않으면 선택한 대원의 단말에서 시작한다. 위치 기록과 도착 버튼은 경로 안내를 시작한 단말 1대에서만 동작한다. 서버가 이송 건에 '경로 안내 담당 단말'을 하나 지정하고(버전 번호와 함께, SFR-160), 늦게 응답한 운전 단말은 보기 전용으로 둔다. 앱 재실행(SFR-133) 때도 지정된 담당 단말만 위치 기록을 다시 시작한다.</t>
        </is>
      </c>
      <c r="G17" s="42" t="inlineStr">
        <is>
          <t>Given 김도윤(운전)·이하준(처치) 한 팀
When 이하준이 B병원을 선택한다
Then 김도윤 단말에서 B병원 경로 안내가 자동으로 시작되고 이하준 단말에는 'B병원 · 9분 남음'이 표시된다
Given 팀에 '운전' 역할이 없음
When 이하준이 B병원을 선택한다
Then 이하준 단말에서 경로 안내가 시작된다
Given 김도윤(운전) 폰이 꺼져 있음
When 이하준이 B병원을 선택하고 10초가 지난다
Then 이하준 단말에서 경로 안내가 시작된다</t>
        </is>
      </c>
      <c r="H17" s="48" t="inlineStr">
        <is>
          <t>Should</t>
        </is>
      </c>
      <c r="I17" s="48" t="inlineStr">
        <is>
          <t>1단계</t>
        </is>
      </c>
      <c r="J17" s="48" t="inlineStr">
        <is>
          <t>S6</t>
        </is>
      </c>
      <c r="K17" s="42" t="inlineStr">
        <is>
          <t>9/29 회의</t>
        </is>
      </c>
      <c r="L17" s="41" t="inlineStr">
        <is>
          <t>운전자는 입력이 잠겨 있어 병원을 직접 고르지 않음 (D-47)</t>
        </is>
      </c>
      <c r="M17" s="49" t="inlineStr">
        <is>
          <t>백강욱 / 진아</t>
        </is>
      </c>
      <c r="N17" s="49" t="inlineStr">
        <is>
          <t>확정</t>
        </is>
      </c>
      <c r="O17" s="42" t="inlineStr">
        <is>
          <t>D-47, D-94, D-96</t>
        </is>
      </c>
      <c r="P17" s="48" t="inlineStr">
        <is>
          <t>2026-09-26</t>
        </is>
      </c>
      <c r="Q17" s="42" t="inlineStr">
        <is>
          <t>[v0.100 신규] 전체 검토 반영 / [v0.103 수정] 팀 필수(D-61)에 맞게 문장 정리 / [v0.110 수정] 개발 충돌 점검 (D-96)</t>
        </is>
      </c>
      <c r="R17" s="42" t="inlineStr">
        <is>
          <t>SFR-113, SFR-031</t>
        </is>
      </c>
    </row>
    <row r="18" ht="126" customHeight="1" s="35">
      <c r="A18" s="48" t="inlineStr">
        <is>
          <t>SFR-143</t>
        </is>
      </c>
      <c r="B18" s="41" t="inlineStr">
        <is>
          <t>팀</t>
        </is>
      </c>
      <c r="C18" s="49" t="inlineStr">
        <is>
          <t>기능</t>
        </is>
      </c>
      <c r="D18" s="48" t="inlineStr">
        <is>
          <t>S-03</t>
        </is>
      </c>
      <c r="E18" s="41" t="inlineStr">
        <is>
          <t>팀원 메모 (나만 보기)</t>
        </is>
      </c>
      <c r="F18" s="41" t="inlineStr">
        <is>
          <t>대원이 다른 대원에 대해 나만 보는 한 줄 메모(최대 20자, 예: '3센터 운전 담당')를 남기면, 시스템은 팀원 목록 초대(SFR-159)의 목록·검색 결과에서 그 대원 이름 아래에 메모를 작게 표시해야 한다. 메모는 쓴 대원 본인에게만 보이며, 이름 대신 표시하지 않는다.</t>
        </is>
      </c>
      <c r="G18" s="42" t="inlineStr">
        <is>
          <t>Given 김도윤이 이하준에게 메모 '3센터 운전 담당'을 남김
When 김도윤이 '목록에서 초대'를 연다
Then 이하준 이름 아래에 '3센터 운전 담당'이 작게 표시된다
Given 같은 상태
When 이서준이 '목록에서 초대'를 연다
Then 이하준 아래에 메모가 보이지 않는다</t>
        </is>
      </c>
      <c r="H18" s="48" t="inlineStr">
        <is>
          <t>Could</t>
        </is>
      </c>
      <c r="I18" s="48" t="inlineStr">
        <is>
          <t>1단계</t>
        </is>
      </c>
      <c r="J18" s="48" t="inlineStr">
        <is>
          <t>S7</t>
        </is>
      </c>
      <c r="K18" s="42" t="inlineStr">
        <is>
          <t>9/30 회의</t>
        </is>
      </c>
      <c r="L18" s="41" t="inlineStr">
        <is>
          <t>자주 함께 출동하는 동료를 빨리 찾기 (9/30 회의 1-B)</t>
        </is>
      </c>
      <c r="M18" s="49" t="inlineStr">
        <is>
          <t>진아 / 진아</t>
        </is>
      </c>
      <c r="N18" s="49" t="inlineStr">
        <is>
          <t>확정</t>
        </is>
      </c>
      <c r="O18" s="42" t="inlineStr">
        <is>
          <t>D-64</t>
        </is>
      </c>
      <c r="P18" s="48" t="inlineStr">
        <is>
          <t>2026-09-26</t>
        </is>
      </c>
      <c r="Q18" s="42" t="inlineStr">
        <is>
          <t>[v0.107 신규] 9/30 회의·PM 결정</t>
        </is>
      </c>
      <c r="R18" s="42" t="inlineStr">
        <is>
          <t>SFR-159</t>
        </is>
      </c>
    </row>
    <row r="19" ht="411.75" customHeight="1" s="35">
      <c r="A19" s="48" t="inlineStr">
        <is>
          <t>SFR-159</t>
        </is>
      </c>
      <c r="B19" s="41" t="inlineStr">
        <is>
          <t>팀</t>
        </is>
      </c>
      <c r="C19" s="49" t="inlineStr">
        <is>
          <t>기능</t>
        </is>
      </c>
      <c r="D19" s="48" t="inlineStr">
        <is>
          <t>S-03</t>
        </is>
      </c>
      <c r="E19" s="41" t="inlineStr">
        <is>
          <t>팀원 목록 초대</t>
        </is>
      </c>
      <c r="F19" s="41" t="inlineStr">
        <is>
          <t>시스템은 팀을 만든 대원이 같은 관할 소방서 대원 목록에서 팀원을 골라 초대하게 해야 한다. 목록은 지금 근무 중(근무 시작 후 근무 종료 전, SFR-113 자동 근무 종료 포함)인 승인된 대원을 먼저 보여주고, 찾는 대원이 없으면 이름 검색으로 소방서 전체에서 찾는다. 목록에는 동명이인을 구분하도록 이름·계급·소속 안전센터·사번 뒤 4자리(가입 정보 SFR-017)를 표시한다. 초대받은 대원의 폰에 '팀 초대' 알림이 가고 '수락'해야 팀원이 된다. 초대는 5분 뒤 만료되고, 이미 다른 팀에 있는 대원은 초대할 수 없다.</t>
        </is>
      </c>
      <c r="G19" s="42" t="inlineStr">
        <is>
          <t>Given 서북소방서에서 이하준·이서준이 근무 중
When 김도윤이 '목록에서 초대'를 연다
Then 근무 중 대원 목록에 '이하준 · 소방교 · 서북119안전센터 · 1234'처럼 표시된다
Given 서북소방서에 '김민수'가 2명 있고 둘 다 근무 중이 아님
When 이름 검색에 '김민수'를 입력한다
Then 두 사람이 계급·안전센터·사번 뒤 4자리로 구분되어 표시된다
Given 김도윤이 이하준을 초대함
When 이하준이 '수락'을 누른다
Then 두 사람이 한 팀으로 표시된다
Given 김도윤이 이하준을 초대함
When 이하준이 '거절'을 누른다
Then 이하준은 팀에 들어가지 않고 김도윤 화면에 '이하준 님이 초대를 거절했어요'가 표시된다
Given 이서준이 이미 다른 팀에 있음
When 김도윤이 이서준을 초대한다
Then '이미 다른 팀에 있어요'가 표시되고 초대되지 않는다
Given 이하준이 초대에 5분 동안 응답하지 않음
When 5분이 지난다
Then 초대가 만료되고 김도윤 화면에 '초대가 만료됐어요'가 표시된다</t>
        </is>
      </c>
      <c r="H19" s="48" t="inlineStr">
        <is>
          <t>Must</t>
        </is>
      </c>
      <c r="I19" s="48" t="inlineStr">
        <is>
          <t>1단계</t>
        </is>
      </c>
      <c r="J19" s="48" t="inlineStr">
        <is>
          <t>S5</t>
        </is>
      </c>
      <c r="K19" s="42" t="inlineStr">
        <is>
          <t>9/29 회의</t>
        </is>
      </c>
      <c r="L19" s="42" t="inlineStr">
        <is>
          <t>9/30 회의 1번: 코드·QR 대신 목록에서 고르기 (가입 기능과 같은 S5에 구현, D-85)</t>
        </is>
      </c>
      <c r="M19" s="49" t="inlineStr">
        <is>
          <t>진아 / 진아</t>
        </is>
      </c>
      <c r="N19" s="49" t="inlineStr">
        <is>
          <t>확정</t>
        </is>
      </c>
      <c r="O19" s="42" t="inlineStr">
        <is>
          <t>D-64, D-85</t>
        </is>
      </c>
      <c r="P19" s="48" t="inlineStr">
        <is>
          <t>2026-09-26</t>
        </is>
      </c>
      <c r="Q19" s="42" t="inlineStr">
        <is>
          <t>[v0.108 신규] 전체 점검 반영</t>
        </is>
      </c>
      <c r="R19" s="42" t="inlineStr">
        <is>
          <t>SFR-113, SFR-017, SFR-130</t>
        </is>
      </c>
    </row>
    <row r="20" ht="100.5" customHeight="1" s="35">
      <c r="A20" s="48" t="inlineStr">
        <is>
          <t>SFR-003</t>
        </is>
      </c>
      <c r="B20" s="41" t="inlineStr">
        <is>
          <t>환자 정보 입력</t>
        </is>
      </c>
      <c r="C20" s="49" t="inlineStr">
        <is>
          <t>기능</t>
        </is>
      </c>
      <c r="D20" s="48" t="inlineStr">
        <is>
          <t>S-04</t>
        </is>
      </c>
      <c r="E20" s="41" t="inlineStr">
        <is>
          <t>증상/부위 필터</t>
        </is>
      </c>
      <c r="F20" s="41" t="inlineStr">
        <is>
          <t>대원이 주 증상을 증상 버튼(10_부록 B, 입력은 SFR-108)으로 고른 경우, 시스템은 예비 흐름의 추천 목록을 증상→진료가능 항목 매핑표(DAR-002)에 따라 해당 항목이 '가능'인 병원만 남겨야 한다. (산출 순서: SFR-098 ④)</t>
        </is>
      </c>
      <c r="G20" s="42" t="inlineStr">
        <is>
          <t>Given 검색 반경 안 병원 8곳 중 '[뇌출혈수술] 거미막하출혈' 또는 '[뇌출혈수술] 거미막하출혈 외'가 '가능'인 병원이 3곳임
When 증상에서 'S03 갑작스러운 극심한 두통·의식 저하'를 선택한다
Then 추천 후보에 3곳만 남는다
And 나머지 5곳은 지도에만 표시된다</t>
        </is>
      </c>
      <c r="H20" s="48" t="inlineStr">
        <is>
          <t>Should</t>
        </is>
      </c>
      <c r="I20" s="48" t="inlineStr">
        <is>
          <t>1단계</t>
        </is>
      </c>
      <c r="J20" s="48" t="inlineStr">
        <is>
          <t>S6</t>
        </is>
      </c>
      <c r="K20" s="42" t="inlineStr">
        <is>
          <t>REQ-001,008,021</t>
        </is>
      </c>
      <c r="L20" s="41" t="inlineStr">
        <is>
          <t>증상별 수용 가능 병원만 추려야 함</t>
        </is>
      </c>
      <c r="M20" s="49" t="inlineStr">
        <is>
          <t>백강욱 / 진아</t>
        </is>
      </c>
      <c r="N20" s="49" t="inlineStr">
        <is>
          <t>확정</t>
        </is>
      </c>
      <c r="O20" s="41" t="n"/>
      <c r="P20" s="48" t="inlineStr">
        <is>
          <t>2026-09-26</t>
        </is>
      </c>
      <c r="Q20" s="42" t="inlineStr">
        <is>
          <t>[v0.96 수정] 인수 기준을 추천 산출 순서(SFR-098)와 맞춤 / [v0.98 수정] 증상 선택지는 선택 입력, 예비 추천에만 사용 / [v0.108 수정] 입력은 SFR-108, 이 요구사항은 필터만 (검토)</t>
        </is>
      </c>
      <c r="R20" s="42" t="inlineStr">
        <is>
          <t>SFR-098</t>
        </is>
      </c>
    </row>
    <row r="21" ht="126" customHeight="1" s="35">
      <c r="A21" s="48" t="inlineStr">
        <is>
          <t>SFR-069</t>
        </is>
      </c>
      <c r="B21" s="41" t="inlineStr">
        <is>
          <t>환자 정보 입력</t>
        </is>
      </c>
      <c r="C21" s="49" t="inlineStr">
        <is>
          <t>기능</t>
        </is>
      </c>
      <c r="D21" s="48" t="inlineStr">
        <is>
          <t>S-04</t>
        </is>
      </c>
      <c r="E21" s="42" t="inlineStr">
        <is>
          <t>KTAS 선택 입력</t>
        </is>
      </c>
      <c r="F21" s="41" t="inlineStr">
        <is>
          <t>시스템은 환자 정보 입력 화면에서 KTAS 1~5단계를 선택 입력으로 제공해야 한다. KTAS를 선택하지 않아도 이송 요청을 보낼 수 있다. 앱은 KTAS로 위급도를 판정하지 않는다(D-38).</t>
        </is>
      </c>
      <c r="G21" s="42" t="inlineStr">
        <is>
          <t>Given KTAS를 선택하지 않은 상태
When 필수 항목을 모두 입력하고 '병원에 요청'을 누른다
Then 요청이 정상적으로 전송된다
Given KTAS 2단계를 선택함
When 병원에 요청을 보낸다
Then 병원 웹의 요청 상세에 'KTAS 2'가 표시된다</t>
        </is>
      </c>
      <c r="H21" s="48" t="inlineStr">
        <is>
          <t>Should</t>
        </is>
      </c>
      <c r="I21" s="48" t="inlineStr">
        <is>
          <t>1단계</t>
        </is>
      </c>
      <c r="J21" s="48" t="inlineStr">
        <is>
          <t>S6</t>
        </is>
      </c>
      <c r="K21" s="42" t="inlineStr">
        <is>
          <t>REQ-001,008,021</t>
        </is>
      </c>
      <c r="L21" s="42" t="inlineStr">
        <is>
          <t>KTAS 이수 대원은 병원에 등급을 함께 전달 (D-31, 앱은 등급으로 판정하지 않음 D-38)</t>
        </is>
      </c>
      <c r="M21" s="49" t="inlineStr">
        <is>
          <t>진아 / 진아</t>
        </is>
      </c>
      <c r="N21" s="49" t="inlineStr">
        <is>
          <t>확정</t>
        </is>
      </c>
      <c r="O21" s="42" t="inlineStr">
        <is>
          <t>D-31, D-38</t>
        </is>
      </c>
      <c r="P21" s="48" t="inlineStr">
        <is>
          <t>2026-09-26</t>
        </is>
      </c>
      <c r="Q21" s="42" t="inlineStr">
        <is>
          <t>[v0.92 수정] 주어 '시스템' 명시 / [v0.98 수정] KTAS 이수자만 선택 입력, 위급도 기준은 미결(D-38) / [v0.100 수정] 근거를 새 흐름 기준으로 / [v0.103 수정] 옛 문구 수정 (오류 20)</t>
        </is>
      </c>
      <c r="R21" s="41" t="n"/>
    </row>
    <row r="22" ht="126" customHeight="1" s="35">
      <c r="A22" s="48" t="inlineStr">
        <is>
          <t>SFR-103</t>
        </is>
      </c>
      <c r="B22" s="41" t="inlineStr">
        <is>
          <t>환자 정보 입력</t>
        </is>
      </c>
      <c r="C22" s="49" t="inlineStr">
        <is>
          <t>기능</t>
        </is>
      </c>
      <c r="D22" s="48" t="inlineStr">
        <is>
          <t>S-04</t>
        </is>
      </c>
      <c r="E22" s="41" t="inlineStr">
        <is>
          <t>환자 연령 구분</t>
        </is>
      </c>
      <c r="F22" s="41" t="inlineStr">
        <is>
          <t>시스템은 현장 평가의 추정 나이대(SFR-108)가 1세 미만 또는 1~14세이면 '소아'로 보고, 예비 추천에서 매핑표(DAR-002)의 영유아 항목으로 필터링해야 한다. 나이대가 '확인 불가'이면 성인 기준을 쓴다.</t>
        </is>
      </c>
      <c r="G22" s="42" t="inlineStr">
        <is>
          <t>Given 후보 6곳 중 '[응급내시경] 성인 위장관' 가능 4곳, '[응급내시경] 영유아 위장관' 가능 2곳
When 나이대 '1~14세', 증상 S06으로 예비 추천을 연다
Then 추천 후보에 2곳만 남는다
Given 같은 후보, 나이대 '확인 불가'
When 증상 S06으로 예비 추천을 연다
Then 성인 항목 기준으로 4곳이 남는다</t>
        </is>
      </c>
      <c r="H22" s="48" t="inlineStr">
        <is>
          <t>Should</t>
        </is>
      </c>
      <c r="I22" s="48" t="inlineStr">
        <is>
          <t>1단계</t>
        </is>
      </c>
      <c r="J22" s="48" t="inlineStr">
        <is>
          <t>S6</t>
        </is>
      </c>
      <c r="K22" s="42" t="inlineStr">
        <is>
          <t>REQ-001,008,021</t>
        </is>
      </c>
      <c r="L22" s="41" t="inlineStr">
        <is>
          <t>매핑표 S06·S07의 소아 항목 구분 근거</t>
        </is>
      </c>
      <c r="M22" s="49" t="inlineStr">
        <is>
          <t>진아 / 진아</t>
        </is>
      </c>
      <c r="N22" s="49" t="inlineStr">
        <is>
          <t>확정</t>
        </is>
      </c>
      <c r="O22" s="41" t="n"/>
      <c r="P22" s="48" t="inlineStr">
        <is>
          <t>2026-09-26</t>
        </is>
      </c>
      <c r="Q22" s="42" t="inlineStr">
        <is>
          <t>[v0.97 신규] 소아 기준(만 15세 미만)은 인터뷰 확인 / [v0.98 수정] 환자 정보 입력 화면으로 위치 변경 / [v0.99 수정] 나이대 입력으로 소아 여부 자동 결정 (D-40)</t>
        </is>
      </c>
      <c r="R22" s="42" t="inlineStr">
        <is>
          <t>SFR-108, SFR-003</t>
        </is>
      </c>
    </row>
    <row r="23" ht="193.5" customHeight="1" s="35">
      <c r="A23" s="48" t="inlineStr">
        <is>
          <t>SFR-107</t>
        </is>
      </c>
      <c r="B23" s="41" t="inlineStr">
        <is>
          <t>환자 정보 입력</t>
        </is>
      </c>
      <c r="C23" s="49" t="inlineStr">
        <is>
          <t>기능</t>
        </is>
      </c>
      <c r="D23" s="48" t="inlineStr">
        <is>
          <t>S-04</t>
        </is>
      </c>
      <c r="E23" s="41" t="inlineStr">
        <is>
          <t>환자 정보 입력 화면 (첫 화면)</t>
        </is>
      </c>
      <c r="F23" s="41" t="inlineStr">
        <is>
          <t>팀이 맺어진 대원이 앱을 실행하면, 시스템은 환자 정보 입력 화면을 첫 화면으로 표시해야 한다. 항목은 주 증상 → 성별·나이대 → 의식·활력징후 → 통증 → 외상 → 선택 항목 순서로 배치하되 입력 순서를 강제하지 않으며, 필수 항목(SFR-108)이 모두 채워지면(값 또는 '확인 불가') '병원에 요청' 버튼을 활성화한다.</t>
        </is>
      </c>
      <c r="G23" s="42" t="inlineStr">
        <is>
          <t>Given 로그인되어 있고 팀이 맺어진 대원
When 앱을 실행한다
Then 환자 정보 입력 화면이 첫 화면으로 표시되고 맨 위에 주 증상 입력란이 있다
Given 입력 화면
When 주 증상보다 맥박을 먼저 입력한다
Then 맥박이 정상적으로 입력되고 다른 항목도 계속 입력할 수 있다
Given 필수 항목 중 맥박이 비어 있음
When 나머지 항목을 모두 입력한다
Then '병원에 요청' 버튼이 비활성 상태로 남고 '맥박을 입력하세요'가 표시된다</t>
        </is>
      </c>
      <c r="H23" s="48" t="inlineStr">
        <is>
          <t>Must</t>
        </is>
      </c>
      <c r="I23" s="48" t="inlineStr">
        <is>
          <t>1단계</t>
        </is>
      </c>
      <c r="J23" s="48" t="inlineStr">
        <is>
          <t>S2</t>
        </is>
      </c>
      <c r="K23" s="42" t="inlineStr">
        <is>
          <t>REQ-001,008,021</t>
        </is>
      </c>
      <c r="L23" s="41" t="inlineStr">
        <is>
          <t>현장에서 가장 먼저 하는 일이 환자 평가라서</t>
        </is>
      </c>
      <c r="M23" s="49" t="inlineStr">
        <is>
          <t>진아 / 진아</t>
        </is>
      </c>
      <c r="N23" s="49" t="inlineStr">
        <is>
          <t>확정</t>
        </is>
      </c>
      <c r="O23" s="42" t="inlineStr">
        <is>
          <t>D-31, D-39</t>
        </is>
      </c>
      <c r="P23" s="48" t="inlineStr">
        <is>
          <t>2026-09-26</t>
        </is>
      </c>
      <c r="Q23" s="42" t="inlineStr">
        <is>
          <t>[v0.98 신규] 9/29 회의 / [v0.99 수정] 화면 배치 순서·순서 비강제 (D-39) / [v0.103 수정] 팀 필수 반영 (D-61)</t>
        </is>
      </c>
      <c r="R23" s="42" t="inlineStr">
        <is>
          <t>SFR-108, SFR-113</t>
        </is>
      </c>
    </row>
    <row r="24" ht="414.75" customHeight="1" s="35">
      <c r="A24" s="48" t="inlineStr">
        <is>
          <t>SFR-108</t>
        </is>
      </c>
      <c r="B24" s="41" t="inlineStr">
        <is>
          <t>환자 정보 입력</t>
        </is>
      </c>
      <c r="C24" s="49" t="inlineStr">
        <is>
          <t>기능</t>
        </is>
      </c>
      <c r="D24" s="48" t="inlineStr">
        <is>
          <t>S-04</t>
        </is>
      </c>
      <c r="E24" s="41" t="inlineStr">
        <is>
          <t>현장 평가 입력</t>
        </is>
      </c>
      <c r="F24" s="41" t="inlineStr">
        <is>
          <t>시스템은 다음 항목을 입력받아야 한다. 필수: 주 증상, 성별(남/여), 추정 나이대(1세 미만·1~14세·15~19세·20대~80대·90세 이상), 의식 수준(명료/말에 반응/통증에 반응/무반응), 혈압, 맥박, 호흡수, 산소포화도, 통증 부위, 통증 정도(0~10), 증상 시작 시간, 외상 여부(있으면 원인). 주 증상은 증상 버튼(10_부록 B S01~S16)을 먼저 보여주고 버튼을 누르면 주 증상이 채워지며, 버튼에 없으면 직접 입력한다(버튼을 고르면 증상 선택지로도 쓰인다). 주 증상을 뺀 필수 항목은 '확인 불가'를 고를 수 있어야 하며, 주 증상이 채워지면 '나머지 확인 불가로 보내기' 버튼으로 비어 있는 필수 항목을 한 번에 '확인 불가'로 채울 수 있다. 선택: 과거력, 체온, 혈당, KTAS(입력란은 SFR-069에서 S6에 추가). 이름·주민번호·연락처 입력란은 두지 않는다(SER-012).</t>
        </is>
      </c>
      <c r="G24" s="42" t="inlineStr">
        <is>
          <t>Given 입력 화면
When 주 증상 버튼 'S03 갑작스러운 극심한 두통·의식 저하', 남, 60대, 의식 '말에 반응', 혈압 160/95, 맥박 88, 호흡 20, 산소포화도 96, 통증 부위 '머리', 통증 8, 시작 '30분 전', 외상 '없음'을 입력한다
Then 필수 항목이 모두 채워졌다고 표시되고 '병원에 요청' 버튼이 활성화된다
Given 의식 '무반응' 환자
When 통증 부위·정도·시작 시간을 '확인 불가'로 고르고 나머지를 입력한다
Then '병원에 요청' 버튼이 활성화되고, 병원 웹에 해당 항목이 '확인 불가'로 표시된다
Given 입력 화면
When 외상 여부를 '있음'으로 바꾼다
Then 외상 원인 선택지(교통사고·추락·넘어짐·관통상·화상·기타)가 나타나고 필수 항목이 된다
Given 주 증상만 '흉통'으로 채운 상태
When '나머지 확인 불가로 보내기'를 누른다
Then 비어 있는 필수 항목이 모두 '확인 불가'로 채워지고 '병원에 요청' 버튼이 활성화된다
Given 증상 버튼에 맞는 증상이 없음
When 주 증상을 직접 '손가락 절단'으로 입력한다
Then 주 증상이 채워지고 증상 선택지는 '미선택'으로 남는다</t>
        </is>
      </c>
      <c r="H24" s="48" t="inlineStr">
        <is>
          <t>Must</t>
        </is>
      </c>
      <c r="I24" s="48" t="inlineStr">
        <is>
          <t>1단계</t>
        </is>
      </c>
      <c r="J24" s="48" t="inlineStr">
        <is>
          <t>S2</t>
        </is>
      </c>
      <c r="K24" s="42" t="inlineStr">
        <is>
          <t>REQ-001,008,021</t>
        </is>
      </c>
      <c r="L24" s="42" t="inlineStr">
        <is>
          <t>KTAS 미이수 대원이 많아 현장 평가 항목으로 입력 (9/29 회의)</t>
        </is>
      </c>
      <c r="M24" s="49" t="inlineStr">
        <is>
          <t>진아 / 진아</t>
        </is>
      </c>
      <c r="N24" s="49" t="inlineStr">
        <is>
          <t>확정</t>
        </is>
      </c>
      <c r="O24" s="42" t="inlineStr">
        <is>
          <t>D-31, D-40, D-83</t>
        </is>
      </c>
      <c r="P24" s="48" t="inlineStr">
        <is>
          <t>2026-09-26</t>
        </is>
      </c>
      <c r="Q24" s="42" t="inlineStr">
        <is>
          <t>[v0.98 신규] 9/29 회의 / [v0.99 수정] 성별·나이대 추가, 주 증상을 뺀 필수 항목 '확인 불가' 허용 (D-40) / [v0.103 수정] 비고 문구 수정 (오류 21) / [v0.108 수정] 주 증상은 증상 버튼 중심 + '나머지 확인 불가로 보내기', KTAS·증상 선택지 소관 명확화 (D-83, 검토)</t>
        </is>
      </c>
      <c r="R24" s="41" t="n"/>
    </row>
    <row r="25" ht="222" customHeight="1" s="35">
      <c r="A25" s="48" t="inlineStr">
        <is>
          <t>SFR-109</t>
        </is>
      </c>
      <c r="B25" s="41" t="inlineStr">
        <is>
          <t>병원 요청·응답</t>
        </is>
      </c>
      <c r="C25" s="49" t="inlineStr">
        <is>
          <t>기능</t>
        </is>
      </c>
      <c r="D25" s="48" t="inlineStr">
        <is>
          <t>S-05</t>
        </is>
      </c>
      <c r="E25" s="41" t="inlineStr">
        <is>
          <t>이송 요청 동시 전송</t>
        </is>
      </c>
      <c r="F25" s="41" t="inlineStr">
        <is>
          <t>대원이 '병원에 요청'을 누르면, 시스템은 현재 검색 반경(SFR-012) 안에 있고 병원 웹이 서버에 연결되어 '알림 켜기'가 되어 있고 '잠시 요청 중지'(SFR-139) 상태가 아니며, 대원이 병원 등급을 골랐으면(SFR-162) 그 등급 이상인 병원 전체에 환자 정보와 도착 예상 시간(SFR-129)을 동시에 전송해야 한다. 요청 대상이 0곳이거나 단말이 통신 두절 상태이면 요청을 보내지 않고 바로 '예비 추천'(SFR-112)으로 전환하며, 이송 요청은 단말에 보관했다가 나중에 보내지 않는다. 이송 건은 팀 단위로 1건만 만든다(SFR-104).</t>
        </is>
      </c>
      <c r="G25" s="42" t="inlineStr">
        <is>
          <t>Given 반경 20km 안 병원 10곳 중 병원 웹이 연결되고 알림이 켜진 병원이 8곳임
When '병원에 요청'을 누른다
Then 8곳에만 요청이 전송되고
And 대원 화면에 '8곳에 요청함 · 응답 대기 2:00'이 표시된다
Given 반경 안에 알림이 켜진 병원이 0곳
When '병원에 요청'을 누른다
Then 요청을 보내지 않고 '응답 가능한 병원이 없어요'와 함께 추천 목록으로 전환된다
Given 단말이 통신 두절 상태
When '병원에 요청'을 누른다
Then 요청이 보관되지 않고 예비 추천 화면으로 전환된다
Given 반경 20km 안 요청 가능 병원 8곳 중 대학병원급 2곳·종합병원급 3곳·일반 병원 3곳, 대원이 '종합병원급'을 고름
When '병원에 요청'을 누른다
Then 대학병원급 2곳과 종합병원급 3곳, 모두 5곳에만 요청이 전송된다</t>
        </is>
      </c>
      <c r="H25" s="48" t="inlineStr">
        <is>
          <t>Must</t>
        </is>
      </c>
      <c r="I25" s="48" t="inlineStr">
        <is>
          <t>1단계</t>
        </is>
      </c>
      <c r="J25" s="48" t="inlineStr">
        <is>
          <t>S3</t>
        </is>
      </c>
      <c r="K25" s="42" t="inlineStr">
        <is>
          <t>9/29 회의</t>
        </is>
      </c>
      <c r="L25" s="41" t="inlineStr">
        <is>
          <t>전화를 한 곳씩 돌리는 시간을 없애는 핵심 기능</t>
        </is>
      </c>
      <c r="M25" s="49" t="inlineStr">
        <is>
          <t>백강욱 / 진아</t>
        </is>
      </c>
      <c r="N25" s="49" t="inlineStr">
        <is>
          <t>확정</t>
        </is>
      </c>
      <c r="O25" s="42" t="inlineStr">
        <is>
          <t>D-28, D-43, D-45, D-120</t>
        </is>
      </c>
      <c r="P25" s="48" t="inlineStr">
        <is>
          <t>2026-10-25</t>
        </is>
      </c>
      <c r="Q25" s="42" t="inlineStr">
        <is>
          <t>[v0.98 신규] 9/29 회의 / [v0.100 수정] 연결·알림 켜짐 병원만, 0곳·오프라인이면 바로 예비, 팀 단위 1건 (D-43, D-45, D-47) / [v0.103 수정] 팀 필수(D-61)에 맞게 문장 정리 / [v0.105 수정] 요청 중지 병원 제외 (D-63) / [v1.4 수정] 고른 병원 등급 이상에만 요청 (구급대원 피드백, CR-004, D-120)</t>
        </is>
      </c>
      <c r="R25" s="42" t="inlineStr">
        <is>
          <t>SFR-107, SFR-116, SFR-117, SFR-012, SFR-129</t>
        </is>
      </c>
    </row>
    <row r="26" ht="264.75" customHeight="1" s="35">
      <c r="A26" s="48" t="inlineStr">
        <is>
          <t>SFR-110</t>
        </is>
      </c>
      <c r="B26" s="41" t="inlineStr">
        <is>
          <t>병원 요청·응답</t>
        </is>
      </c>
      <c r="C26" s="49" t="inlineStr">
        <is>
          <t>기능</t>
        </is>
      </c>
      <c r="D26" s="48" t="inlineStr">
        <is>
          <t>S-05</t>
        </is>
      </c>
      <c r="E26" s="41" t="inlineStr">
        <is>
          <t>병원 응답 실시간 표시</t>
        </is>
      </c>
      <c r="F26" s="41" t="inlineStr">
        <is>
          <t>요청을 보낸 뒤, 시스템은 병원별 응답 상태(대기/승인/거절 + 거절 사유/승인 취소)와 남은 응답 시간을 실시간으로 표시해야 한다. 승인 병원은 승인이 온 순서대로 위에서부터 쌓고 이미 표시된 병원의 위치는 바꾸지 않으며, 각 병원에 예상 이동시간을 크게 표시하고 그중 가장 가까운 병원에 '가장 가까움'을 붙인다. 남은 시간은 서버가 내려준 남은 초로만 센다. 서버 연결이 끊긴 채 남은 시간이 0이 되고 승인한 병원이 없으면 '임시 예비'로 추천 목록을 보여주고, 다시 연결되면 서버 상태로 바꾸며 그사이 승인이 있었으면 경보(SFR-130)로 알린다. 승인한 병원이 있으면 승인 유효시간(SFR-127) 동안 선택할 수 있다. 통신이 끊긴 채 요청 후 5분이 지나면 승인 목록을 비활성화한다.</t>
        </is>
      </c>
      <c r="G26" s="42" t="inlineStr">
        <is>
          <t>Given 8곳에 요청을 보낸 상태
When C병원(14분)이 먼저, B병원(9분)이 나중에 승인하고 A병원이 거절한다
Then 승인 목록에 C병원이 위, B병원이 아래에 표시되고 순서가 바뀌지 않으며
And B병원에 '가장 가까움'이 붙고 A병원은 '거절', 나머지 5곳은 '대기'로 표시된다
Given 승인한 병원이 없는 상태에서 요청 후 1분에 통신이 끊김
When 남은 시간이 0이 된다
Then '임시 예비' 표시와 함께 추천 목록이 표시된다
Given '임시 예비' 중 서버에는 1:55에 들어온 D병원 승인이 있음
When 통신이 다시 연결된다
Then 경보와 함께 D병원 승인이 표시되고 선택할 수 있다</t>
        </is>
      </c>
      <c r="H26" s="48" t="inlineStr">
        <is>
          <t>Must</t>
        </is>
      </c>
      <c r="I26" s="48" t="inlineStr">
        <is>
          <t>1단계</t>
        </is>
      </c>
      <c r="J26" s="48" t="inlineStr">
        <is>
          <t>S3</t>
        </is>
      </c>
      <c r="K26" s="42" t="inlineStr">
        <is>
          <t>9/29 회의</t>
        </is>
      </c>
      <c r="L26" s="41" t="inlineStr">
        <is>
          <t>대원이 응답을 기다리는 동안 상황을 알아야 함</t>
        </is>
      </c>
      <c r="M26" s="49" t="inlineStr">
        <is>
          <t>백강욱 / 진아</t>
        </is>
      </c>
      <c r="N26" s="49" t="inlineStr">
        <is>
          <t>확정</t>
        </is>
      </c>
      <c r="O26" s="42" t="inlineStr">
        <is>
          <t>D-67, D-84, D-93, D-96</t>
        </is>
      </c>
      <c r="P26" s="48" t="inlineStr">
        <is>
          <t>2026-09-26</t>
        </is>
      </c>
      <c r="Q26" s="42" t="inlineStr">
        <is>
          <t>[v0.98 신규] 9/29 회의 / [v0.100 수정] 앱 자체 2분 타이머 (D-45) / [v0.103 수정] 전환 조건 추가 (오류 13) / [v0.107 수정] 거절 사유 표시 (D-67) / [v0.108 수정] 승인 병원 순서 고정·'가장 가까움' 표시, 남은 시간은 서버 기준, 끊김 시 임시 예비 (D-84, D-93) / [v0.110 수정] 개발 충돌 점검 (D-96)</t>
        </is>
      </c>
      <c r="R26" s="42" t="inlineStr">
        <is>
          <t>SFR-109, SFR-119</t>
        </is>
      </c>
    </row>
    <row r="27" ht="207.75" customHeight="1" s="35">
      <c r="A27" s="48" t="inlineStr">
        <is>
          <t>SFR-111</t>
        </is>
      </c>
      <c r="B27" s="41" t="inlineStr">
        <is>
          <t>병원 요청·응답</t>
        </is>
      </c>
      <c r="C27" s="49" t="inlineStr">
        <is>
          <t>기능</t>
        </is>
      </c>
      <c r="D27" s="48" t="inlineStr">
        <is>
          <t>S-05</t>
        </is>
      </c>
      <c r="E27" s="41" t="inlineStr">
        <is>
          <t>승인 병원 선택</t>
        </is>
      </c>
      <c r="F27" s="41" t="inlineStr">
        <is>
          <t>승인한 병원이 1곳 이상이면, 시스템은 대원이 그중 한 곳을 고르게 하고 'B병원으로 확정할까요?'를 한 번 확인받은 뒤, 서버 확정이 끝나면 이송 건을 '이동 중'으로 바꾸고 경로 안내(SFR-031)를 시작해야 한다. 병원 선택은 단말에 보관했다가 나중에 보내지 않으며(SFR-099 제외), 5초 안에 서버 응답이 없으면 'B병원으로 출발하세요 (확정 중 — 아직 확정 아님)'을 표시하고 뒤에서 확정을 다시 시도하고, 끝내 실패하면 경보로 알린다. 확정 요청에는 같은 확정을 여러 번 보내도 한 번만 처리되는 키를 붙이고, 판정은 첫 시도가 서버에 도착한 시각으로 한다.</t>
        </is>
      </c>
      <c r="G27" s="42" t="inlineStr">
        <is>
          <t>Given B병원(9분)과 C병원(14분)이 승인한 상태
When B병원을 누르고 '확정'을 누른다
Then B병원으로 경로 안내가 시작되고
And B병원 웹의 요청에 '확정'이 표시된다
Given B병원을 누름
When 'B병원으로 확정할까요?'에서 '취소'를 누른다
Then 확정되지 않고 승인 목록으로 돌아간다
Given '확정'을 누른 순간 통신이 느려 5초 동안 서버 응답이 없음
When 5초가 지난다
Then 'B병원으로 출발하세요 (확정 중 — 아직 확정 아님)'이 표시되고 확정을 다시 시도한다</t>
        </is>
      </c>
      <c r="H27" s="48" t="inlineStr">
        <is>
          <t>Must</t>
        </is>
      </c>
      <c r="I27" s="48" t="inlineStr">
        <is>
          <t>1단계</t>
        </is>
      </c>
      <c r="J27" s="48" t="inlineStr">
        <is>
          <t>S3</t>
        </is>
      </c>
      <c r="K27" s="42" t="inlineStr">
        <is>
          <t>9/29 회의</t>
        </is>
      </c>
      <c r="L27" s="41" t="inlineStr">
        <is>
          <t>먼저 승인한 곳이 더 멀 수 있어 대원이 판단 (D-30)</t>
        </is>
      </c>
      <c r="M27" s="49" t="inlineStr">
        <is>
          <t>백강욱 / 진아</t>
        </is>
      </c>
      <c r="N27" s="49" t="inlineStr">
        <is>
          <t>확정</t>
        </is>
      </c>
      <c r="O27" s="42" t="inlineStr">
        <is>
          <t>D-30, D-84, D-93, D-96</t>
        </is>
      </c>
      <c r="P27" s="48" t="inlineStr">
        <is>
          <t>2026-09-26</t>
        </is>
      </c>
      <c r="Q27" s="42" t="inlineStr">
        <is>
          <t>[v0.98 신규] 9/29 회의 / [v0.103 수정] 인수 기준을 S3 기능 기준으로 (오류 15) / [v0.108 수정] '확정할까요?' 한 번 확인, 서버 확정이 늦으면 '확정 중' 표시 (D-84, D-93) / [v0.110 수정] 개발 충돌 점검 (D-96)</t>
        </is>
      </c>
      <c r="R27" s="42" t="inlineStr">
        <is>
          <t>SFR-110</t>
        </is>
      </c>
    </row>
    <row r="28" ht="290.25" customHeight="1" s="35">
      <c r="A28" s="48" t="inlineStr">
        <is>
          <t>SFR-112</t>
        </is>
      </c>
      <c r="B28" s="41" t="inlineStr">
        <is>
          <t>병원 요청·응답</t>
        </is>
      </c>
      <c r="C28" s="49" t="inlineStr">
        <is>
          <t>기능</t>
        </is>
      </c>
      <c r="D28" s="48" t="inlineStr">
        <is>
          <t>S-05</t>
        </is>
      </c>
      <c r="E28" s="41" t="inlineStr">
        <is>
          <t>무응답·전부 거절 시 예비 흐름</t>
        </is>
      </c>
      <c r="F28" s="41" t="inlineStr">
        <is>
          <t>요청 후 2분 안에 승인한 병원이 없거나, 모든 병원이 거절하거나, 응답 대기 병원이 없는 상태에서 유효한 승인이 승인 취소로 0곳이 되거나, 요청이 전달된 병원이 0곳이거나(SFR-161), 대원이 '기다리지 않고 예비로'를 누르면, 시스템은 남은 요청을 닫고 '예비 추천'으로 전환해 추천 목록(SFR-098)을 보여주고 전화 확인(SFR-032, S4)으로 이어지게 해야 한다. 제외 병원(SFR-086)은 추천 목록에서 뺀다. '기다리지 않고 예비로'를 누르면 승인한 병원의 요청도 닫고 병원 웹에 '요청 종료'를 표시한다.</t>
        </is>
      </c>
      <c r="G28" s="42" t="inlineStr">
        <is>
          <t>Given 8곳에 요청했고 2분 동안 승인이 없음
When 제한 시간이 끝난다
Then '승인한 병원이 없어요 · 가까운 병원에 전화로 확인하세요' 안내와 함께 추천 목록이 표시된다
Given 8곳 모두 거절함
When 마지막 거절이 도착한다
Then 2분을 기다리지 않고 바로 추천 목록으로 전환된다
Given 요청 후 40초, 응답 대기 중
When '기다리지 않고 예비로'를 누른다
Then 8곳의 요청이 닫히고 바로 추천 목록이 표시된다
Given (S4 이후) 요청 후 3분, 다른 병원은 모두 만료되었고 유일한 승인 병원 B가 '승인 취소'함
When 취소가 도착한다
Then 5분을 기다리지 않고 바로 추천 목록으로 전환되고 B병원은 목록에서 빠진다</t>
        </is>
      </c>
      <c r="H28" s="48" t="inlineStr">
        <is>
          <t>Must</t>
        </is>
      </c>
      <c r="I28" s="48" t="inlineStr">
        <is>
          <t>1단계</t>
        </is>
      </c>
      <c r="J28" s="48" t="inlineStr">
        <is>
          <t>S3</t>
        </is>
      </c>
      <c r="K28" s="42" t="inlineStr">
        <is>
          <t>9/29 회의</t>
        </is>
      </c>
      <c r="L28" s="41" t="inlineStr">
        <is>
          <t>병원 응답이 없어도 이송이 멈추면 안 됨</t>
        </is>
      </c>
      <c r="M28" s="49" t="inlineStr">
        <is>
          <t>백강욱 / 진아</t>
        </is>
      </c>
      <c r="N28" s="49" t="inlineStr">
        <is>
          <t>확정</t>
        </is>
      </c>
      <c r="O28" s="42" t="inlineStr">
        <is>
          <t>D-29, D-36, D-94, D-96</t>
        </is>
      </c>
      <c r="P28" s="48" t="inlineStr">
        <is>
          <t>2026-10-12</t>
        </is>
      </c>
      <c r="Q28" s="42" t="inlineStr">
        <is>
          <t>[v0.98 신규] 9/29 회의 / [v0.100 수정] '기다리지 않고 예비로' 버튼 추가 (D-43) / [v0.108 수정] 유효 승인 0곳이 되면 바로 예비, 제외 규칙 통일 (검토) / [v0.110 수정] 개발 충돌 점검 (D-96) / [v1.3 수정] 제외 병원은 SFR-086 참조만 (CR-003)</t>
        </is>
      </c>
      <c r="R28" s="42" t="inlineStr">
        <is>
          <t>SFR-124, SFR-098</t>
        </is>
      </c>
    </row>
    <row r="29" ht="261.75" customHeight="1" s="35">
      <c r="A29" s="48" t="inlineStr">
        <is>
          <t>SFR-130</t>
        </is>
      </c>
      <c r="B29" s="41" t="inlineStr">
        <is>
          <t>병원 요청·응답</t>
        </is>
      </c>
      <c r="C29" s="49" t="inlineStr">
        <is>
          <t>기능</t>
        </is>
      </c>
      <c r="D29" s="48" t="inlineStr">
        <is>
          <t>S-05</t>
        </is>
      </c>
      <c r="E29" s="41" t="inlineStr">
        <is>
          <t>대원 알림 (진동·소리·푸시)</t>
        </is>
      </c>
      <c r="F29" s="41" t="inlineStr">
        <is>
          <t>시스템은 첫 승인 도착, 전부 거절, 응답 시간 만료(2분), 승인 유효시간 해제 1분 전(요청 후 4분)과 해제(5분), 승인 취소, 연결 복구 후 새로 확인된 승인(SFR-110), 확정 병원의 추가 메모(SFR-140), 도착 후 수용 불가(SFR-158) 때 팀원 전원의 단말에 진동과 소리로 알려야 하며, 앱이 백그라운드이거나 화면이 꺼져 있으면 푸시 알림(COR-009)으로 알린다. (트리거별 구현 시점: 첫 승인·전부 거절·2분 만료 S3, 승인 해제 경보·승인 취소 S4, 연결 복구 승인 S3, 추가 메모 S4, 수용 불가 S7) iPhone이 무음 모드이면 소리 없이 진동으로만 알리며(폰 설정에 따름), 알림 권한 요청 화면(SFR-092)에서 이를 안내한다. 무음 모드를 무시하는 iOS '중요 알림'은 Apple 별도 승인이 필요해 쓰지 않는다.</t>
        </is>
      </c>
      <c r="G29" s="42" t="inlineStr">
        <is>
          <t>Given 요청을 보내고 앱을 백그라운드로 둔 채 처치 중
When B병원이 승인한다
Then 푸시 알림 'B병원 승인 · 9분'이 오고 단말이 진동한다
Given 팀원 3명이 같은 요청을 보는 중
When 2분이 지나 만료된다
Then 3명의 단말 모두 진동·소리로 알린다
Given (S4 이후) B병원이 승인했고 요청 후 4분이 되도록 병원을 고르지 않음
When 요청 후 4분이 된다
Then '1분 뒤 승인이 해제돼요' 경보가 울린다
Given iPhone이 무음 모드이고 앱이 백그라운드
When B병원이 승인한다
Then 소리 없이 푸시 알림과 진동이 온다</t>
        </is>
      </c>
      <c r="H29" s="48" t="inlineStr">
        <is>
          <t>Must</t>
        </is>
      </c>
      <c r="I29" s="48" t="inlineStr">
        <is>
          <t>1단계</t>
        </is>
      </c>
      <c r="J29" s="48" t="inlineStr">
        <is>
          <t>S3</t>
        </is>
      </c>
      <c r="K29" s="42" t="inlineStr">
        <is>
          <t>9/29 회의</t>
        </is>
      </c>
      <c r="L29" s="41" t="inlineStr">
        <is>
          <t>대원은 처치 중이라 화면을 보고 있지 않음 (D-51)</t>
        </is>
      </c>
      <c r="M29" s="49" t="inlineStr">
        <is>
          <t>백강욱 / 진아</t>
        </is>
      </c>
      <c r="N29" s="49" t="inlineStr">
        <is>
          <t>확정</t>
        </is>
      </c>
      <c r="O29" s="42" t="inlineStr">
        <is>
          <t>D-51, D-77, D-90, D-93, D-96, D-97</t>
        </is>
      </c>
      <c r="P29" s="48" t="inlineStr">
        <is>
          <t>2026-09-26</t>
        </is>
      </c>
      <c r="Q29" s="42" t="inlineStr">
        <is>
          <t>[v0.100 신규] 전체 검토 반영 / [v0.103 수정] 팀 필수(D-61)에 맞게 문장 정리 / [v0.108 수정] 만료 구분, 승인 해제 1분 전 경보, 추가 메모·연결 복구 승인 (검토, D-90, D-93) / [v0.110 수정] 개발 충돌 점검 (D-96) / [v0.111 수정] iOS 무음 모드 처리 (D-97)</t>
        </is>
      </c>
      <c r="R29" s="42" t="inlineStr">
        <is>
          <t>SFR-110</t>
        </is>
      </c>
    </row>
    <row r="30" ht="153.75" customHeight="1" s="35">
      <c r="A30" s="48" t="inlineStr">
        <is>
          <t>SFR-131</t>
        </is>
      </c>
      <c r="B30" s="41" t="inlineStr">
        <is>
          <t>병원 요청·응답</t>
        </is>
      </c>
      <c r="C30" s="49" t="inlineStr">
        <is>
          <t>기능</t>
        </is>
      </c>
      <c r="D30" s="48" t="inlineStr">
        <is>
          <t>S-06</t>
        </is>
      </c>
      <c r="E30" s="41" t="inlineStr">
        <is>
          <t>반경 넓혀 다시 요청</t>
        </is>
      </c>
      <c r="F30" s="42" t="inlineStr">
        <is>
          <t>'예비 추천' 상태에서 대원이 '반경 넓혀 다시 요청'을 누르면, 시스템은 요청 반경을 한 단계 넓히고(최대 40km) 넓힌 반경 안 요청 대상 중 이번 이송에서 아직 요청하지 않은 병원('요청한 병원' 목록 기준, SFR-086)에만 요청을 보내 이송 건을 '요청 중'으로 되돌려야 한다. 제외 병원(SFR-086)은 빼고, 넓힐 반경이 없거나 새 대상이 0곳이면 안내 후 예비 추천에 머문다. 고른 병원 등급(SFR-162)은 그대로 유지한다.</t>
        </is>
      </c>
      <c r="G30" s="42" t="inlineStr">
        <is>
          <t>Given 반경 20km 요청이 만료되어 예비 추천 상태
When '반경 넓혀 다시 요청'을 누른다
Then 반경이 30km가 되고 20~30km 사이 대상 병원에만 새 요청이 가며 이송 건이 '요청 중'이 된다
Given 반경이 이미 40km
When '반경 넓혀 다시 요청'을 확인한다
Then 버튼이 비활성화되고 '더 넓힐 수 없어요'가 표시된다</t>
        </is>
      </c>
      <c r="H30" s="48" t="inlineStr">
        <is>
          <t>Should</t>
        </is>
      </c>
      <c r="I30" s="48" t="inlineStr">
        <is>
          <t>1단계</t>
        </is>
      </c>
      <c r="J30" s="48" t="inlineStr">
        <is>
          <t>S4</t>
        </is>
      </c>
      <c r="K30" s="42" t="inlineStr">
        <is>
          <t>9/29 회의</t>
        </is>
      </c>
      <c r="L30" s="41" t="inlineStr">
        <is>
          <t>예비 흐름에서도 병원 승인 기회를 한 번 더 (D-50)</t>
        </is>
      </c>
      <c r="M30" s="49" t="inlineStr">
        <is>
          <t>백강욱 / 진아</t>
        </is>
      </c>
      <c r="N30" s="49" t="inlineStr">
        <is>
          <t>확정</t>
        </is>
      </c>
      <c r="O30" s="42" t="inlineStr">
        <is>
          <t>D-50, D-96</t>
        </is>
      </c>
      <c r="P30" s="48" t="inlineStr">
        <is>
          <t>2026-10-25</t>
        </is>
      </c>
      <c r="Q30" s="42" t="inlineStr">
        <is>
          <t>[v0.100 신규] 전체 검토 반영 / [v0.110 수정] 개발 충돌 점검 (D-96) / [v1.3 수정] 제외 병원은 SFR-086 참조만 (CR-003) / [v1.4 수정] 반경을 넓혀도 병원 등급 유지 (D-120)</t>
        </is>
      </c>
      <c r="R30" s="42" t="inlineStr">
        <is>
          <t>SFR-112, SFR-012</t>
        </is>
      </c>
    </row>
    <row r="31" ht="165" customHeight="1" s="35">
      <c r="A31" s="48" t="inlineStr">
        <is>
          <t>SFR-149</t>
        </is>
      </c>
      <c r="B31" s="41" t="inlineStr">
        <is>
          <t>병원 요청·응답</t>
        </is>
      </c>
      <c r="C31" s="49" t="inlineStr">
        <is>
          <t>기능</t>
        </is>
      </c>
      <c r="D31" s="48" t="inlineStr">
        <is>
          <t>S-05</t>
        </is>
      </c>
      <c r="E31" s="41" t="inlineStr">
        <is>
          <t>승인 병원 지도 표시</t>
        </is>
      </c>
      <c r="F31" s="41" t="inlineStr">
        <is>
          <t>요청 중 응답 화면에서, 시스템은 승인한 병원의 위치와 대원 현재 위치를 지도에 표시하고, 목록에서 병원을 누르면 지도에서 그 병원을 강조해야 한다. 지도를 불러오지 못하면 목록만 보여준다.</t>
        </is>
      </c>
      <c r="G31" s="42" t="inlineStr">
        <is>
          <t>Given B병원·C병원이 승인한 상태
When 응답 화면을 본다
Then 지도에 대원 위치와 B·C병원 위치가 표시된다
Given 같은 상태
When 목록에서 C병원을 누른다
Then 지도에서 C병원이 강조된다
Given 지도를 불러오지 못함
When 응답 화면을 본다
Then 지도 없이 응답 목록만 표시된다</t>
        </is>
      </c>
      <c r="H31" s="48" t="inlineStr">
        <is>
          <t>Should</t>
        </is>
      </c>
      <c r="I31" s="48" t="inlineStr">
        <is>
          <t>1단계</t>
        </is>
      </c>
      <c r="J31" s="48" t="inlineStr">
        <is>
          <t>S7</t>
        </is>
      </c>
      <c r="K31" s="42" t="inlineStr">
        <is>
          <t>9/30 회의</t>
        </is>
      </c>
      <c r="L31" s="41" t="inlineStr">
        <is>
          <t>승인 병원이 여러 곳일 때 위치를 보고 고르기 (9/30 회의 8)</t>
        </is>
      </c>
      <c r="M31" s="49" t="inlineStr">
        <is>
          <t>백강욱 / 진아</t>
        </is>
      </c>
      <c r="N31" s="49" t="inlineStr">
        <is>
          <t>확정</t>
        </is>
      </c>
      <c r="O31" s="42" t="inlineStr">
        <is>
          <t>D-71</t>
        </is>
      </c>
      <c r="P31" s="48" t="inlineStr">
        <is>
          <t>2026-10-12</t>
        </is>
      </c>
      <c r="Q31" s="42" t="inlineStr">
        <is>
          <t>[v0.107 신규] 9/30 회의·PM 결정 / [v1.3 일정] S6 → S7 (스프린트 재분배, D-108)</t>
        </is>
      </c>
      <c r="R31" s="42" t="inlineStr">
        <is>
          <t>SFR-110</t>
        </is>
      </c>
    </row>
    <row r="32" ht="86.25" customHeight="1" s="35">
      <c r="A32" s="48" t="inlineStr">
        <is>
          <t>SFR-001</t>
        </is>
      </c>
      <c r="B32" s="41" t="inlineStr">
        <is>
          <t>추천 목록(예비)</t>
        </is>
      </c>
      <c r="C32" s="49" t="inlineStr">
        <is>
          <t>기능</t>
        </is>
      </c>
      <c r="D32" s="48" t="inlineStr">
        <is>
          <t>S-06</t>
        </is>
      </c>
      <c r="E32" s="41" t="inlineStr">
        <is>
          <t>주변 응급실 자동 로드</t>
        </is>
      </c>
      <c r="F32" s="41" t="inlineStr">
        <is>
          <t>팀이 맺어진 대원이 앱을 실행하면, 시스템은 환자 정보 입력 화면(SFR-107)을 먼저 표시하고, 그동안 현재 위치 기준 검색 반경 안의 응급실 목록을 미리 불러와야 한다.</t>
        </is>
      </c>
      <c r="G32" s="42" t="inlineStr">
        <is>
          <t>Given 팀이 맺어져 있고 위치 권한이 허용되어 있으며 반경 20km 안에 응급실 12곳이 있음
When 앱을 실행한다
Then 환자 정보 입력 화면이 먼저 표시된다
And 입력하는 동안 반경 안 응급실 12곳의 목록을 미리 불러와 둔다</t>
        </is>
      </c>
      <c r="H32" s="48" t="inlineStr">
        <is>
          <t>Must</t>
        </is>
      </c>
      <c r="I32" s="48" t="inlineStr">
        <is>
          <t>1단계</t>
        </is>
      </c>
      <c r="J32" s="48" t="inlineStr">
        <is>
          <t>S2</t>
        </is>
      </c>
      <c r="K32" s="42" t="inlineStr">
        <is>
          <t>REQ-001,008,021</t>
        </is>
      </c>
      <c r="L32" s="41" t="inlineStr">
        <is>
          <t>예비 흐름·요청 대상 판단에 쓸 병원 목록을 입력하는 동안 미리 준비</t>
        </is>
      </c>
      <c r="M32" s="49" t="inlineStr">
        <is>
          <t>백강욱 / 진아</t>
        </is>
      </c>
      <c r="N32" s="49" t="inlineStr">
        <is>
          <t>확정</t>
        </is>
      </c>
      <c r="O32" s="42" t="inlineStr">
        <is>
          <t>C-05</t>
        </is>
      </c>
      <c r="P32" s="48" t="inlineStr">
        <is>
          <t>2026-09-26</t>
        </is>
      </c>
      <c r="Q32" s="42" t="inlineStr">
        <is>
          <t>[v0.96 수정] 추천 카드(S2)와 같은 스프린트로 이동 / [v0.98 수정] 첫 화면이 환자 정보 입력으로 변경 (D-31) / [v0.100 수정] 근거를 새 흐름 기준으로 / [v0.103 수정] 팀 조건 추가 (D-61)</t>
        </is>
      </c>
      <c r="R32" s="42" t="inlineStr">
        <is>
          <t>SFR-092, SFR-027</t>
        </is>
      </c>
    </row>
    <row r="33" ht="86.25" customHeight="1" s="35">
      <c r="A33" s="48" t="inlineStr">
        <is>
          <t>SFR-002</t>
        </is>
      </c>
      <c r="B33" s="41" t="inlineStr">
        <is>
          <t>추천 목록(예비)</t>
        </is>
      </c>
      <c r="C33" s="49" t="inlineStr">
        <is>
          <t>기능</t>
        </is>
      </c>
      <c r="D33" s="48" t="inlineStr">
        <is>
          <t>S-06</t>
        </is>
      </c>
      <c r="E33" s="41" t="inlineStr">
        <is>
          <t>목록 요약 정보 표시</t>
        </is>
      </c>
      <c r="F33" s="41" t="inlineStr">
        <is>
          <t>시스템은 추천 카드마다 병원명·거리·예상 이동시간·잔여 병상 수·중증질환 진료가능 항목 수를 요약 표시해야 한다.</t>
        </is>
      </c>
      <c r="G33" s="42" t="inlineStr">
        <is>
          <t>Given A병원(거리 3.2km, 예상 9분, 응급실 가용 4, 중증질환 진료가능 항목 3개)이 추천 후보에 있음
When 추천 목록 화면을 연다
Then A병원 카드에 병원명·3.2km·9분·잔여 병상 4·'중증질환 진료가능 3'이 모두 표시된다</t>
        </is>
      </c>
      <c r="H33" s="48" t="inlineStr">
        <is>
          <t>Must</t>
        </is>
      </c>
      <c r="I33" s="48" t="inlineStr">
        <is>
          <t>1단계</t>
        </is>
      </c>
      <c r="J33" s="48" t="inlineStr">
        <is>
          <t>S2</t>
        </is>
      </c>
      <c r="K33" s="42" t="inlineStr">
        <is>
          <t>REQ-001,008,021</t>
        </is>
      </c>
      <c r="L33" s="41" t="inlineStr">
        <is>
          <t>카드 한 장으로 1차 판단 가능해야 함</t>
        </is>
      </c>
      <c r="M33" s="49" t="inlineStr">
        <is>
          <t>백강욱 / 진아</t>
        </is>
      </c>
      <c r="N33" s="49" t="inlineStr">
        <is>
          <t>확정</t>
        </is>
      </c>
      <c r="O33" s="41" t="n"/>
      <c r="P33" s="48" t="inlineStr">
        <is>
          <t>2026-09-26</t>
        </is>
      </c>
      <c r="Q33" s="42" t="inlineStr">
        <is>
          <t>[v0.96 수정] '수용 가능' 표현 → '진료가능 항목'(C-16)</t>
        </is>
      </c>
      <c r="R33" s="41" t="n"/>
    </row>
    <row r="34" ht="72" customHeight="1" s="35">
      <c r="A34" s="48" t="inlineStr">
        <is>
          <t>SFR-006</t>
        </is>
      </c>
      <c r="B34" s="41" t="inlineStr">
        <is>
          <t>추천 목록(예비)</t>
        </is>
      </c>
      <c r="C34" s="49" t="inlineStr">
        <is>
          <t>기능</t>
        </is>
      </c>
      <c r="D34" s="48" t="inlineStr">
        <is>
          <t>S-06</t>
        </is>
      </c>
      <c r="E34" s="41" t="inlineStr">
        <is>
          <t>수동 새로고침</t>
        </is>
      </c>
      <c r="F34" s="41" t="inlineStr">
        <is>
          <t>대원이 새로고침 버튼을 누르면, 시스템은 즉시 최신 데이터를 다시 조회해야 한다.</t>
        </is>
      </c>
      <c r="G34" s="42" t="inlineStr">
        <is>
          <t>Given 목록이 기준 14:00 데이터로 표시 중이고, 서버에 14:03 데이터가 있음
When 새로고침 버튼을 누른다
Then 목록이 14:03 데이터로 바뀐다
And 카드의 기준 시각이 14:03으로 표시된다</t>
        </is>
      </c>
      <c r="H34" s="48" t="inlineStr">
        <is>
          <t>Must</t>
        </is>
      </c>
      <c r="I34" s="48" t="inlineStr">
        <is>
          <t>1단계</t>
        </is>
      </c>
      <c r="J34" s="48" t="inlineStr">
        <is>
          <t>S2</t>
        </is>
      </c>
      <c r="K34" s="42" t="inlineStr">
        <is>
          <t>REQ-001,008,021</t>
        </is>
      </c>
      <c r="L34" s="41" t="inlineStr">
        <is>
          <t>전화 직전 최신 상태 확인</t>
        </is>
      </c>
      <c r="M34" s="49" t="inlineStr">
        <is>
          <t>백강욱 / 진아</t>
        </is>
      </c>
      <c r="N34" s="49" t="inlineStr">
        <is>
          <t>확정</t>
        </is>
      </c>
      <c r="O34" s="41" t="n"/>
      <c r="P34" s="48" t="inlineStr">
        <is>
          <t>2026-09-26</t>
        </is>
      </c>
      <c r="Q34" s="41" t="inlineStr">
        <is>
          <t>기존 1-6을 두 행으로 분리 / [v0.94] 인수 기준 추가</t>
        </is>
      </c>
      <c r="R34" s="41" t="n"/>
    </row>
    <row r="35" ht="264.75" customHeight="1" s="35">
      <c r="A35" s="48" t="inlineStr">
        <is>
          <t>SFR-008</t>
        </is>
      </c>
      <c r="B35" s="41" t="inlineStr">
        <is>
          <t>추천 목록(예비)</t>
        </is>
      </c>
      <c r="C35" s="49" t="inlineStr">
        <is>
          <t>에러처리</t>
        </is>
      </c>
      <c r="D35" s="48" t="inlineStr">
        <is>
          <t>S-06</t>
        </is>
      </c>
      <c r="E35" s="41" t="inlineStr">
        <is>
          <t>네트워크 불안정 시 데이터 유지</t>
        </is>
      </c>
      <c r="F35" s="41" t="inlineStr">
        <is>
          <t>만약 앱의 목록 조회 요청이 5초 안에 응답을 받지 못하거나 실패하거나, 서버의 공공 데이터 수집이 실패해 최신 데이터가 없으면, 시스템은 마지막으로 저장된 데이터를 유지하고 데이터 상태 문구표(SFR-081)의 '참고용 정보' 문구로 표시해야 한다. 저장 데이터도 없으면 빈 화면 대신 '불러올 수 있는 병원 정보가 없습니다' 안내와 새로고침 버튼을 표시한다.</t>
        </is>
      </c>
      <c r="G35" s="42" t="inlineStr">
        <is>
          <t>Given 기준 14:00 목록이 표시된 상태에서 서버가 응답하지 않음
When 새로고침 버튼을 누른다
Then 14:00 목록이 그대로 유지되고 화면이 비지 않는다
And 카드에 '참고용 정보 · 기준 14:00'이 표시된다
Given 공공 데이터 수집이 실패했고 기준 13:50 저장 데이터가 있음
When 목록을 조회한다
Then 저장 데이터가 '참고용 정보 · 기준 13:50'과 함께 표시된다
Given 공공 데이터 수집이 실패했고 저장 데이터도 없음
When 목록을 조회한다
Then '불러올 수 있는 병원 정보가 없습니다' 안내와 새로고침 버튼이 표시된다</t>
        </is>
      </c>
      <c r="H35" s="48" t="inlineStr">
        <is>
          <t>Should</t>
        </is>
      </c>
      <c r="I35" s="48" t="inlineStr">
        <is>
          <t>1단계</t>
        </is>
      </c>
      <c r="J35" s="48" t="inlineStr">
        <is>
          <t>S5</t>
        </is>
      </c>
      <c r="K35" s="42" t="inlineStr">
        <is>
          <t>REQ-001,008,021</t>
        </is>
      </c>
      <c r="L35" s="41" t="inlineStr">
        <is>
          <t>화면이 비는 상황 방지</t>
        </is>
      </c>
      <c r="M35" s="49" t="inlineStr">
        <is>
          <t>백강욱 / 진아</t>
        </is>
      </c>
      <c r="N35" s="49" t="inlineStr">
        <is>
          <t>확정</t>
        </is>
      </c>
      <c r="O35" s="42" t="inlineStr">
        <is>
          <t>C-09</t>
        </is>
      </c>
      <c r="P35" s="48" t="inlineStr">
        <is>
          <t>2026-09-26</t>
        </is>
      </c>
      <c r="Q35" s="42" t="inlineStr">
        <is>
          <t>[v0.96 수정] 모호어 '불안정' 정의, 자동 갱신(S6) 의존 제거 / [v0.96 수정] 앱→서버 응답 제한시간 5초로 명시 / [v0.99 수정] Must → Should (D-41) / [v0.104 수정] SFR-028(공공 데이터 실패)과 통합 (D-62)</t>
        </is>
      </c>
      <c r="R35" s="41" t="n"/>
    </row>
    <row r="36" ht="222" customHeight="1" s="35">
      <c r="A36" s="48" t="inlineStr">
        <is>
          <t>SFR-009</t>
        </is>
      </c>
      <c r="B36" s="41" t="inlineStr">
        <is>
          <t>추천 목록(예비)</t>
        </is>
      </c>
      <c r="C36" s="49" t="inlineStr">
        <is>
          <t>에러처리</t>
        </is>
      </c>
      <c r="D36" s="48" t="inlineStr">
        <is>
          <t>S-06</t>
        </is>
      </c>
      <c r="E36" s="41" t="inlineStr">
        <is>
          <t>위치 실패 시 주소 입력</t>
        </is>
      </c>
      <c r="F36" s="41" t="inlineStr">
        <is>
          <t>만약 위치 정보를 가져오지 못하면, 시스템은 환자 정보 입력 화면을 그대로 띄우고 반경 표시 옆에 '위치 확인 불가 · 주소 입력' 버튼을 보여, 주소를 입력하면 그 위치를 요청·추천 기준 위치로 써야 한다. (좌표 변환: INR-004)</t>
        </is>
      </c>
      <c r="G36" s="42" t="inlineStr">
        <is>
          <t>Given GPS 신호를 받지 못해 위치를 가져올 수 없음
When 앱을 실행한다
Then 환자 정보 입력 화면이 표시되고 반경 옆에 '위치 확인 불가 · 주소 입력' 버튼이 있다
Given '주소 입력'을 누름
When '천안시 동남구 신부동'으로 주소 검색을 한다
Then 입력한 주소가 기준 위치로 설정되고 반경 20km가 그 위치 기준으로 계산된다
Given 주소 입력 화면
When 존재하지 않는 주소로 검색한다
Then '주소를 찾을 수 없습니다'가 표시되고 입력 화면이 유지된다</t>
        </is>
      </c>
      <c r="H36" s="48" t="inlineStr">
        <is>
          <t>Must</t>
        </is>
      </c>
      <c r="I36" s="48" t="inlineStr">
        <is>
          <t>1단계</t>
        </is>
      </c>
      <c r="J36" s="48" t="inlineStr">
        <is>
          <t>S2</t>
        </is>
      </c>
      <c r="K36" s="42" t="inlineStr">
        <is>
          <t>REQ-001,008,021</t>
        </is>
      </c>
      <c r="L36" s="42" t="inlineStr">
        <is>
          <t>GPS 실패 시에도 검색 가능해야 함</t>
        </is>
      </c>
      <c r="M36" s="49" t="inlineStr">
        <is>
          <t>백강욱 / 진아</t>
        </is>
      </c>
      <c r="N36" s="49" t="inlineStr">
        <is>
          <t>확정</t>
        </is>
      </c>
      <c r="O36" s="42" t="inlineStr">
        <is>
          <t>D-94</t>
        </is>
      </c>
      <c r="P36" s="48" t="inlineStr">
        <is>
          <t>2026-10-10</t>
        </is>
      </c>
      <c r="Q36" s="42" t="inlineStr">
        <is>
          <t>[v0.94] 인수 기준 추가 / [v0.103 수정] S4 → S2 (오류 15) / [v0.108 수정] 첫 화면은 환자 정보 입력 유지, 주소 입력은 버튼으로 (검토) / [v1.1] 주소 입력은 GPS 실패 시에만 사용 (CR-001, 문장 변경 없음)</t>
        </is>
      </c>
      <c r="R36" s="41" t="n"/>
    </row>
    <row r="37" ht="126" customHeight="1" s="35">
      <c r="A37" s="48" t="inlineStr">
        <is>
          <t>SFR-012</t>
        </is>
      </c>
      <c r="B37" s="41" t="inlineStr">
        <is>
          <t>추천 목록(예비)</t>
        </is>
      </c>
      <c r="C37" s="49" t="inlineStr">
        <is>
          <t>기능</t>
        </is>
      </c>
      <c r="D37" s="48" t="inlineStr">
        <is>
          <t>S-06</t>
        </is>
      </c>
      <c r="E37" s="41" t="inlineStr">
        <is>
          <t>검색 반경 설정·표시</t>
        </is>
      </c>
      <c r="F37" s="41" t="inlineStr">
        <is>
          <t>시스템은 환자 정보 입력 화면의 '병원에 요청' 버튼 옆과 추천 카드 영역 위에서 검색 반경을 10·20·30·40km 중 바꿀 수 있게 해야 한다(기본 20km). 이 반경은 이송 요청 대상(SFR-109)과 예비 추천 범위에 쓰인다. 요청 중(응답 대기 화면)에는 반경을 바꿀 수 없고, 넓히려면 예비 추천의 '반경 넓혀 다시 요청'(SFR-131)을 쓴다. 이송 건에는 요청 반경과 예비 추천 반경을 따로 저장한다(SFR-029는 추천 반경만 넓힌다).</t>
        </is>
      </c>
      <c r="G37" s="42" t="inlineStr">
        <is>
          <t>Given 입력 화면 '병원에 요청' 옆에 '반경 20km'가 표시됨
When 반경을 30km로 바꾸고 요청한다
Then 반경 30km 안 대상 병원에 요청이 전송된다
Given 반경 20km로 8곳에 요청 중
When 응답 대기 화면을 본다
Then 반경은 '20km'로 표시만 되고 바꿀 수 없다</t>
        </is>
      </c>
      <c r="H37" s="48" t="inlineStr">
        <is>
          <t>Must</t>
        </is>
      </c>
      <c r="I37" s="48" t="inlineStr">
        <is>
          <t>1단계</t>
        </is>
      </c>
      <c r="J37" s="48" t="inlineStr">
        <is>
          <t>S3</t>
        </is>
      </c>
      <c r="K37" s="42" t="inlineStr">
        <is>
          <t>REQ-001,008,021</t>
        </is>
      </c>
      <c r="L37" s="41" t="inlineStr">
        <is>
          <t>지역별 병원 밀도 차이 대응</t>
        </is>
      </c>
      <c r="M37" s="49" t="inlineStr">
        <is>
          <t>백강욱 / 진아</t>
        </is>
      </c>
      <c r="N37" s="49" t="inlineStr">
        <is>
          <t>확정</t>
        </is>
      </c>
      <c r="O37" s="42" t="inlineStr">
        <is>
          <t>D-18, D-28, D-50, D-82, D-96</t>
        </is>
      </c>
      <c r="P37" s="48" t="inlineStr">
        <is>
          <t>2026-09-26</t>
        </is>
      </c>
      <c r="Q37" s="42" t="inlineStr">
        <is>
          <t>[v0.96 수정] 설정 가능 범위 명시 / [v0.98 수정] 반경 설정을 추천 카드 영역으로 이동, 동시 전송 범위와 연결 / [v0.100 수정] Must로, 입력 화면에도 배치, 요청 중 넓히면 추가 전송 (D-50) / [v0.108 수정] 요청 중 반경 넓히기 삭제 (D-82, D-50 일부 번복) / [v0.110 수정] 개발 충돌 점검 (D-96)</t>
        </is>
      </c>
      <c r="R37" s="41" t="n"/>
    </row>
    <row r="38" ht="86.25" customHeight="1" s="35">
      <c r="A38" s="48" t="inlineStr">
        <is>
          <t>SFR-027</t>
        </is>
      </c>
      <c r="B38" s="41" t="inlineStr">
        <is>
          <t>추천 목록(예비)</t>
        </is>
      </c>
      <c r="C38" s="49" t="inlineStr">
        <is>
          <t>기능</t>
        </is>
      </c>
      <c r="D38" s="48" t="inlineStr">
        <is>
          <t>S-06</t>
        </is>
      </c>
      <c r="E38" s="41" t="inlineStr">
        <is>
          <t>추천 카드 상위 5개 표시</t>
        </is>
      </c>
      <c r="F38" s="41" t="inlineStr">
        <is>
          <t>예비 흐름에서, 시스템은 게이트를 통과한 후보 중 상위 5개를 추천 카드로 표시해야 한다. 반경 내 전체 병원은 지도에 표시한다.</t>
        </is>
      </c>
      <c r="G38" s="42" t="inlineStr">
        <is>
          <t>Given 게이트를 통과한 후보가 9곳이고, 반경 안 응급실이 15곳임
When 추천 목록 화면을 연다
Then 추천 카드는 5장만 표시된다
And 지도에는 응급실 마커 15개가 모두 표시된다</t>
        </is>
      </c>
      <c r="H38" s="48" t="inlineStr">
        <is>
          <t>Must</t>
        </is>
      </c>
      <c r="I38" s="48" t="inlineStr">
        <is>
          <t>1단계</t>
        </is>
      </c>
      <c r="J38" s="48" t="inlineStr">
        <is>
          <t>S2</t>
        </is>
      </c>
      <c r="K38" s="42" t="inlineStr">
        <is>
          <t>REQ-002,005,024</t>
        </is>
      </c>
      <c r="L38" s="41" t="inlineStr">
        <is>
          <t>이송 중 판단 부담 최소화</t>
        </is>
      </c>
      <c r="M38" s="49" t="inlineStr">
        <is>
          <t>백강욱 / 진아</t>
        </is>
      </c>
      <c r="N38" s="49" t="inlineStr">
        <is>
          <t>확정</t>
        </is>
      </c>
      <c r="O38" s="42" t="inlineStr">
        <is>
          <t>C-05</t>
        </is>
      </c>
      <c r="P38" s="48" t="inlineStr">
        <is>
          <t>2026-09-26</t>
        </is>
      </c>
      <c r="Q38" s="42" t="inlineStr">
        <is>
          <t>[v0.98 수정] 재난 문구 삭제 / [v0.100 수정] 번복된 결정 C-04 참조 삭제 / [v0.94] 인수 기준 추가</t>
        </is>
      </c>
      <c r="R38" s="42" t="inlineStr">
        <is>
          <t>SFR-098</t>
        </is>
      </c>
    </row>
    <row r="39" ht="207.75" customHeight="1" s="35">
      <c r="A39" s="48" t="inlineStr">
        <is>
          <t>SFR-029</t>
        </is>
      </c>
      <c r="B39" s="41" t="inlineStr">
        <is>
          <t>추천 목록(예비)</t>
        </is>
      </c>
      <c r="C39" s="49" t="inlineStr">
        <is>
          <t>에러처리</t>
        </is>
      </c>
      <c r="D39" s="48" t="inlineStr">
        <is>
          <t>S-06</t>
        </is>
      </c>
      <c r="E39" s="41" t="inlineStr">
        <is>
          <t>추천 0건 대체 안내</t>
        </is>
      </c>
      <c r="F39" s="41" t="inlineStr">
        <is>
          <t>만약 추천 후보가 0건이면(최초 조회 또는 거절로 모두 제외된 경우), 시스템은 검색 반경을 한 단계 넓혀(10→20→30→40km) 다시 조회할지 묻는 안내를 표시해야 한다. 반경이 이미 40km이면 넓히기 안내 없이 '가까운 병원에 전화로 확인하세요' 안내를 표시한다.</t>
        </is>
      </c>
      <c r="G39" s="42" t="inlineStr">
        <is>
          <t>Given 반경 20km 안에 게이트 통과 후보가 0곳임
When 추천 목록을 조회한다
Then '반경을 30km로 넓혀 다시 찾을까요?' 안내가 표시된다
Given 같은 안내가 표시된 상태
When '넓혀서 찾기'를 누른다
Then 반경 30km 기준으로 다시 조회한 결과가 표시된다
Given 반경 40km에서도 후보가 0곳
When 추천 목록을 조회한다
Then 넓히기 안내 없이 '가까운 병원에 전화로 확인하세요' 안내가 표시된다</t>
        </is>
      </c>
      <c r="H39" s="48" t="inlineStr">
        <is>
          <t>Must</t>
        </is>
      </c>
      <c r="I39" s="48" t="inlineStr">
        <is>
          <t>1단계</t>
        </is>
      </c>
      <c r="J39" s="48" t="inlineStr">
        <is>
          <t>S4</t>
        </is>
      </c>
      <c r="K39" s="42" t="inlineStr">
        <is>
          <t>REQ-002,005,024</t>
        </is>
      </c>
      <c r="L39" s="41" t="inlineStr">
        <is>
          <t>빈 화면 방지</t>
        </is>
      </c>
      <c r="M39" s="49" t="inlineStr">
        <is>
          <t>백강욱 / 진아</t>
        </is>
      </c>
      <c r="N39" s="49" t="inlineStr">
        <is>
          <t>확정</t>
        </is>
      </c>
      <c r="O39" s="41" t="n"/>
      <c r="P39" s="48" t="inlineStr">
        <is>
          <t>2026-09-26</t>
        </is>
      </c>
      <c r="Q39" s="42" t="inlineStr">
        <is>
          <t>[v0.92 수정] '반경 확장 등' 모호어 제거 → 2배 확장으로 구체화 / [v0.96 수정] 거절로 후보가 모두 빠진 경우 포함, 최대 반경 / [v0.96 수정] SFR-074(Must)의 선행이라 Must 승격 / [v0.94] 인수 기준 추가 / [v0.103 수정] 반경 2배(최대 80km) → 한 단계 넓힘(최대 40km) (오류 1) / [v0.103 수정] S5 → S3 (예비 흐름 전화 확인이 S3에 끝까지 동작)</t>
        </is>
      </c>
      <c r="R39" s="41" t="n"/>
    </row>
    <row r="40" ht="72" customHeight="1" s="35">
      <c r="A40" s="48" t="inlineStr">
        <is>
          <t>SFR-094</t>
        </is>
      </c>
      <c r="B40" s="41" t="inlineStr">
        <is>
          <t>추천 목록(예비)</t>
        </is>
      </c>
      <c r="C40" s="49" t="inlineStr">
        <is>
          <t>기능</t>
        </is>
      </c>
      <c r="D40" s="48" t="inlineStr">
        <is>
          <t>S-06</t>
        </is>
      </c>
      <c r="E40" s="41" t="inlineStr">
        <is>
          <t>지도 마커-카드 연동</t>
        </is>
      </c>
      <c r="F40" s="41" t="inlineStr">
        <is>
          <t>대원이 지도 마커를 누르면, 시스템은 해당 병원 카드를 강조 표시하고 목록을 그 카드 위치로 이동해야 한다.</t>
        </is>
      </c>
      <c r="G40" s="42" t="inlineStr">
        <is>
          <t>Given 추천 카드 5장이 표시되고 3번째가 B병원임
When 지도에서 B병원 마커를 누른다
Then B병원 카드가 강조 표시된다
And 목록이 B병원 카드 위치로 이동한다</t>
        </is>
      </c>
      <c r="H40" s="48" t="inlineStr">
        <is>
          <t>Could</t>
        </is>
      </c>
      <c r="I40" s="48" t="inlineStr">
        <is>
          <t>1단계</t>
        </is>
      </c>
      <c r="J40" s="48" t="inlineStr">
        <is>
          <t>S7</t>
        </is>
      </c>
      <c r="K40" s="42" t="inlineStr">
        <is>
          <t>REQ-001,008,021</t>
        </is>
      </c>
      <c r="L40" s="41" t="inlineStr">
        <is>
          <t>지도와 목록을 오가며 비교</t>
        </is>
      </c>
      <c r="M40" s="49" t="inlineStr">
        <is>
          <t>백강욱 / 진아</t>
        </is>
      </c>
      <c r="N40" s="49" t="inlineStr">
        <is>
          <t>확정</t>
        </is>
      </c>
      <c r="O40" s="41" t="n"/>
      <c r="P40" s="48" t="inlineStr">
        <is>
          <t>2026-09-26</t>
        </is>
      </c>
      <c r="Q40" s="42" t="inlineStr">
        <is>
          <t>[v0.92 신규]  / [v0.94] 인수 기준 추가 / [v0.104 수정] Should → Could (D-62)</t>
        </is>
      </c>
      <c r="R40" s="41" t="n"/>
    </row>
    <row r="41" ht="111.75" customHeight="1" s="35">
      <c r="A41" s="48" t="inlineStr">
        <is>
          <t>SFR-095</t>
        </is>
      </c>
      <c r="B41" s="41" t="inlineStr">
        <is>
          <t>추천 목록(예비)</t>
        </is>
      </c>
      <c r="C41" s="49" t="inlineStr">
        <is>
          <t>기능</t>
        </is>
      </c>
      <c r="D41" s="48" t="inlineStr">
        <is>
          <t>S-06</t>
        </is>
      </c>
      <c r="E41" s="41" t="inlineStr">
        <is>
          <t>로딩 상태 표시</t>
        </is>
      </c>
      <c r="F41" s="41" t="inlineStr">
        <is>
          <t>추천 조회가 1초 이상 걸리면, 시스템은 로딩 중임을 표시해야 한다.</t>
        </is>
      </c>
      <c r="G41" s="42" t="inlineStr">
        <is>
          <t>Given 추천 조회 응답에 2초가 걸림
When 추천 목록을 조회한다
Then 요청 1초 뒤부터 응답이 올 때까지 로딩 표시가 나타난다
Given 추천 조회 응답이 0.5초 만에 옴
When 추천 목록을 조회한다
Then 로딩 표시가 나타나지 않는다</t>
        </is>
      </c>
      <c r="H41" s="48" t="inlineStr">
        <is>
          <t>Could</t>
        </is>
      </c>
      <c r="I41" s="48" t="inlineStr">
        <is>
          <t>1단계</t>
        </is>
      </c>
      <c r="J41" s="48" t="inlineStr">
        <is>
          <t>S7</t>
        </is>
      </c>
      <c r="K41" s="42" t="inlineStr">
        <is>
          <t>REQ-001,008,021</t>
        </is>
      </c>
      <c r="L41" s="41" t="inlineStr">
        <is>
          <t>빈 화면을 오류로 오인 방지</t>
        </is>
      </c>
      <c r="M41" s="49" t="inlineStr">
        <is>
          <t>백강욱 / 진아</t>
        </is>
      </c>
      <c r="N41" s="49" t="inlineStr">
        <is>
          <t>확정</t>
        </is>
      </c>
      <c r="O41" s="41" t="n"/>
      <c r="P41" s="48" t="inlineStr">
        <is>
          <t>2026-09-26</t>
        </is>
      </c>
      <c r="Q41" s="42" t="inlineStr">
        <is>
          <t>[v0.92 신규]  / [v0.94] 인수 기준 추가 / [v0.104 수정] Should → Could (D-62)</t>
        </is>
      </c>
      <c r="R41" s="41" t="n"/>
    </row>
    <row r="42" ht="126" customHeight="1" s="35">
      <c r="A42" s="48" t="inlineStr">
        <is>
          <t>SFR-004</t>
        </is>
      </c>
      <c r="B42" s="41" t="inlineStr">
        <is>
          <t>추천 목록(예비)</t>
        </is>
      </c>
      <c r="C42" s="49" t="inlineStr">
        <is>
          <t>기능</t>
        </is>
      </c>
      <c r="D42" s="48" t="inlineStr">
        <is>
          <t>S-06</t>
        </is>
      </c>
      <c r="E42" s="41" t="inlineStr">
        <is>
          <t>목록 정렬</t>
        </is>
      </c>
      <c r="F42" s="41" t="inlineStr">
        <is>
          <t>시스템은 추천 후보를 이동시간순/거리순/가용병상순으로 정렬할 수 있어야 하며, 기본값은 이동시간순이다.</t>
        </is>
      </c>
      <c r="G42" s="42" t="inlineStr">
        <is>
          <t>Given A병원(3km, 이동 12분), B병원(5km, 이동 8분)이 후보에 있음
When 추천 목록 화면을 처음 연다
Then B병원이 A병원보다 위에 표시된다
And 정렬 기준 표시가 '이동시간순'이다
Given 같은 A·B병원이 표시된 상태
When 정렬 기준을 '거리순'으로 바꾼다
Then A병원이 B병원보다 위에 표시된다</t>
        </is>
      </c>
      <c r="H42" s="48" t="inlineStr">
        <is>
          <t>Must</t>
        </is>
      </c>
      <c r="I42" s="48" t="inlineStr">
        <is>
          <t>1단계</t>
        </is>
      </c>
      <c r="J42" s="48" t="inlineStr">
        <is>
          <t>-</t>
        </is>
      </c>
      <c r="K42" s="42" t="inlineStr">
        <is>
          <t>REQ-001,008,021</t>
        </is>
      </c>
      <c r="L42" s="41" t="inlineStr">
        <is>
          <t>이송은 거리보다 실제 도착 시간이 중요</t>
        </is>
      </c>
      <c r="M42" s="49" t="n"/>
      <c r="N42" s="49" t="inlineStr">
        <is>
          <t>삭제</t>
        </is>
      </c>
      <c r="O42" s="41" t="n"/>
      <c r="P42" s="48" t="inlineStr">
        <is>
          <t>2026-09-26</t>
        </is>
      </c>
      <c r="Q42" s="42" t="inlineStr">
        <is>
          <t>[v0.94] 인수 기준 추가 / [v0.104 수정] 삭제 — 이동시간순 고정(D-42), SFR-025와 중복 (D-62)</t>
        </is>
      </c>
      <c r="R42" s="41" t="n"/>
    </row>
    <row r="43" ht="57.75" customHeight="1" s="35">
      <c r="A43" s="48" t="inlineStr">
        <is>
          <t>SFR-005</t>
        </is>
      </c>
      <c r="B43" s="41" t="inlineStr">
        <is>
          <t>추천 목록(예비)</t>
        </is>
      </c>
      <c r="C43" s="49" t="inlineStr">
        <is>
          <t>기능</t>
        </is>
      </c>
      <c r="D43" s="48" t="inlineStr">
        <is>
          <t>S-06</t>
        </is>
      </c>
      <c r="E43" s="41" t="inlineStr">
        <is>
          <t>목록 자동 갱신</t>
        </is>
      </c>
      <c r="F43" s="41" t="inlineStr">
        <is>
          <t>시스템은 3분 주기로 목록을 자동 갱신해야 한다. (D-17 확정)</t>
        </is>
      </c>
      <c r="G43" s="42" t="inlineStr">
        <is>
          <t>Given 추천 목록이 기준 14:00 데이터로 표시 중
When 화면을 조작하지 않고 3분이 지난다
Then 목록이 자동으로 다시 조회되어 최신 데이터로 바뀐다</t>
        </is>
      </c>
      <c r="H43" s="48" t="inlineStr">
        <is>
          <t>Should</t>
        </is>
      </c>
      <c r="I43" s="48" t="inlineStr">
        <is>
          <t>1단계</t>
        </is>
      </c>
      <c r="J43" s="48" t="inlineStr">
        <is>
          <t>-</t>
        </is>
      </c>
      <c r="K43" s="42" t="inlineStr">
        <is>
          <t>REQ-001,008,021</t>
        </is>
      </c>
      <c r="L43" s="41" t="inlineStr">
        <is>
          <t>병상 정보 최신성 유지</t>
        </is>
      </c>
      <c r="M43" s="49" t="n"/>
      <c r="N43" s="49" t="inlineStr">
        <is>
          <t>삭제</t>
        </is>
      </c>
      <c r="O43" s="42" t="inlineStr">
        <is>
          <t>D-17</t>
        </is>
      </c>
      <c r="P43" s="48" t="inlineStr">
        <is>
          <t>2026-09-26</t>
        </is>
      </c>
      <c r="Q43" s="41" t="inlineStr">
        <is>
          <t>기존 1-6을 두 행으로 분리 / [v0.94] 인수 기준 추가 / [v0.104 수정] 삭제 — 예비 목록은 수동 새로고침(SFR-006)으로 충분 (D-62)</t>
        </is>
      </c>
      <c r="R43" s="41" t="n"/>
    </row>
    <row r="44" ht="126" customHeight="1" s="35">
      <c r="A44" s="48" t="inlineStr">
        <is>
          <t>SFR-013</t>
        </is>
      </c>
      <c r="B44" s="41" t="inlineStr">
        <is>
          <t>추천 목록(예비)</t>
        </is>
      </c>
      <c r="C44" s="49" t="inlineStr">
        <is>
          <t>기능</t>
        </is>
      </c>
      <c r="D44" s="48" t="inlineStr">
        <is>
          <t>S-06</t>
        </is>
      </c>
      <c r="E44" s="41" t="inlineStr">
        <is>
          <t>중증질환만 보기 토글</t>
        </is>
      </c>
      <c r="F44" s="41" t="inlineStr">
        <is>
          <t>시스템은 증상 선택과 별개로 '중증질환만 보기' 토글을 제공해야 하며, 켜면 중증질환 진료가능 항목(응급실 gate keeper 제외)이 1개 이상 '가능'인 병원만 추천 후보로 남겨야 한다.</t>
        </is>
      </c>
      <c r="G44" s="42" t="inlineStr">
        <is>
          <t>Given 추천 후보 8곳 중 중증질환 진료가능 항목이 1개 이상인 병원이 3곳임
When '중증질환만 보기'를 켠다
Then 추천 카드에 3곳만 표시된다
Given '중증질환만 보기'가 켜진 상태
When 토글을 끈다
Then 추천 카드가 후보 8곳 중 상위 5곳으로 다시 표시된다</t>
        </is>
      </c>
      <c r="H44" s="48" t="inlineStr">
        <is>
          <t>Should</t>
        </is>
      </c>
      <c r="I44" s="48" t="inlineStr">
        <is>
          <t>1단계</t>
        </is>
      </c>
      <c r="J44" s="48" t="inlineStr">
        <is>
          <t>-</t>
        </is>
      </c>
      <c r="K44" s="42" t="inlineStr">
        <is>
          <t>REQ-001,008,021</t>
        </is>
      </c>
      <c r="L44" s="41" t="inlineStr">
        <is>
          <t>중증 환자 빠른 선별</t>
        </is>
      </c>
      <c r="M44" s="49" t="n"/>
      <c r="N44" s="49" t="inlineStr">
        <is>
          <t>삭제</t>
        </is>
      </c>
      <c r="O44" s="41" t="n"/>
      <c r="P44" s="48" t="inlineStr">
        <is>
          <t>2026-09-26</t>
        </is>
      </c>
      <c r="Q44" s="42" t="inlineStr">
        <is>
          <t>[v0.96 수정] 필터 기준 명시, 상위 5개와의 충돌 해소 / [v0.104 수정] 삭제 — 증상 선택·병상 게이트와 역할 중복 (D-62)</t>
        </is>
      </c>
      <c r="R44" s="41" t="n"/>
    </row>
    <row r="45" ht="57.75" customHeight="1" s="35">
      <c r="A45" s="48" t="inlineStr">
        <is>
          <t>SFR-014</t>
        </is>
      </c>
      <c r="B45" s="41" t="inlineStr">
        <is>
          <t>추천 목록(예비)</t>
        </is>
      </c>
      <c r="C45" s="49" t="inlineStr">
        <is>
          <t>기능</t>
        </is>
      </c>
      <c r="D45" s="48" t="inlineStr">
        <is>
          <t>S-06</t>
        </is>
      </c>
      <c r="E45" s="41" t="inlineStr">
        <is>
          <t>지도 마커 클러스터링</t>
        </is>
      </c>
      <c r="F45" s="41" t="inlineStr">
        <is>
          <t>시스템은 병원이 밀집한 구역의 지도 마커를 숫자로 묶어 표시해야 한다.</t>
        </is>
      </c>
      <c r="G45" s="42" t="inlineStr">
        <is>
          <t>Given 지도 한 구역에 응급실 6곳이 몰려 있음
When 지도를 축소한다
Then 6개 마커가 숫자 '6'이 적힌 마커 하나로 묶여 표시된다</t>
        </is>
      </c>
      <c r="H45" s="48" t="inlineStr">
        <is>
          <t>Could</t>
        </is>
      </c>
      <c r="I45" s="48" t="inlineStr">
        <is>
          <t>1단계</t>
        </is>
      </c>
      <c r="J45" s="48" t="inlineStr">
        <is>
          <t>-</t>
        </is>
      </c>
      <c r="K45" s="42" t="inlineStr">
        <is>
          <t>REQ-001,008,021</t>
        </is>
      </c>
      <c r="L45" s="41" t="inlineStr">
        <is>
          <t>도심 지도 가독성</t>
        </is>
      </c>
      <c r="M45" s="49" t="n"/>
      <c r="N45" s="49" t="inlineStr">
        <is>
          <t>삭제</t>
        </is>
      </c>
      <c r="O45" s="41" t="n"/>
      <c r="P45" s="48" t="inlineStr">
        <is>
          <t>2026-09-26</t>
        </is>
      </c>
      <c r="Q45" s="42" t="inlineStr">
        <is>
          <t>[v0.94] 인수 기준 추가 / [v0.104 수정] 삭제 — 반경 안 병원 수가 적고 카드 5개 중심 (D-62)</t>
        </is>
      </c>
      <c r="R45" s="41" t="n"/>
    </row>
    <row r="46" ht="72" customHeight="1" s="35">
      <c r="A46" s="48" t="inlineStr">
        <is>
          <t>SFR-015</t>
        </is>
      </c>
      <c r="B46" s="41" t="inlineStr">
        <is>
          <t>추천 목록(예비)</t>
        </is>
      </c>
      <c r="C46" s="49" t="inlineStr">
        <is>
          <t>기능</t>
        </is>
      </c>
      <c r="D46" s="48" t="inlineStr">
        <is>
          <t>S-06</t>
        </is>
      </c>
      <c r="E46" s="41" t="inlineStr">
        <is>
          <t>데이터 기준 시각 표시</t>
        </is>
      </c>
      <c r="F46" s="41" t="inlineStr">
        <is>
          <t>시스템은 각 병원 카드에 데이터 기준 시각을 표시해야 한다. 캐시 데이터에도 동일하게 적용한다. (표시 형식 예: 기준 09.24 오후 12:59)</t>
        </is>
      </c>
      <c r="G46" s="42" t="inlineStr">
        <is>
          <t>Given A병원 데이터의 기준 시각이 09.24 12:59임
When 추천 목록 화면을 연다
Then A병원 카드에 '기준 09.24 오후 12:59'가 표시된다</t>
        </is>
      </c>
      <c r="H46" s="48" t="inlineStr">
        <is>
          <t>Must</t>
        </is>
      </c>
      <c r="I46" s="48" t="inlineStr">
        <is>
          <t>1단계</t>
        </is>
      </c>
      <c r="J46" s="48" t="inlineStr">
        <is>
          <t>-</t>
        </is>
      </c>
      <c r="K46" s="42" t="inlineStr">
        <is>
          <t>REQ-001,008,021</t>
        </is>
      </c>
      <c r="L46" s="41" t="inlineStr">
        <is>
          <t>정보 신뢰도 판단 근거</t>
        </is>
      </c>
      <c r="M46" s="49" t="n"/>
      <c r="N46" s="49" t="inlineStr">
        <is>
          <t>삭제</t>
        </is>
      </c>
      <c r="O46" s="42" t="inlineStr">
        <is>
          <t>C-10</t>
        </is>
      </c>
      <c r="P46" s="48" t="inlineStr">
        <is>
          <t>2026-09-26</t>
        </is>
      </c>
      <c r="Q46" s="42" t="inlineStr">
        <is>
          <t>[v0.94] 인수 기준 추가 / [v0.104 수정] 삭제 — SFR-081 문구표로 통합 (D-62)</t>
        </is>
      </c>
      <c r="R46" s="41" t="n"/>
    </row>
    <row r="47" ht="57.75" customHeight="1" s="35">
      <c r="A47" s="48" t="inlineStr">
        <is>
          <t>SFR-016</t>
        </is>
      </c>
      <c r="B47" s="41" t="inlineStr">
        <is>
          <t>추천 목록(예비)</t>
        </is>
      </c>
      <c r="C47" s="49" t="inlineStr">
        <is>
          <t>기능</t>
        </is>
      </c>
      <c r="D47" s="48" t="inlineStr">
        <is>
          <t>S-06</t>
        </is>
      </c>
      <c r="E47" s="41" t="inlineStr">
        <is>
          <t>추천 가능 개수 표시</t>
        </is>
      </c>
      <c r="F47" s="41" t="inlineStr">
        <is>
          <t>시스템은 목록 상단에 게이트를 통과한 추천 가능 응급실 총 개수를 표시해야 한다. (표시 형식 예: 추천 가능 9곳 중 상위 5곳)</t>
        </is>
      </c>
      <c r="G47" s="42" t="inlineStr">
        <is>
          <t>Given 게이트를 통과한 후보가 9곳임
When 추천 목록을 연다
Then 상단에 '추천 가능 9곳 중 상위 5곳'이 표시된다</t>
        </is>
      </c>
      <c r="H47" s="48" t="inlineStr">
        <is>
          <t>Could</t>
        </is>
      </c>
      <c r="I47" s="48" t="inlineStr">
        <is>
          <t>1단계</t>
        </is>
      </c>
      <c r="J47" s="48" t="inlineStr">
        <is>
          <t>-</t>
        </is>
      </c>
      <c r="K47" s="42" t="inlineStr">
        <is>
          <t>REQ-001,008,021</t>
        </is>
      </c>
      <c r="L47" s="41" t="inlineStr">
        <is>
          <t>선택지 규모 즉시 파악</t>
        </is>
      </c>
      <c r="M47" s="49" t="n"/>
      <c r="N47" s="49" t="inlineStr">
        <is>
          <t>삭제</t>
        </is>
      </c>
      <c r="O47" s="42" t="inlineStr">
        <is>
          <t>C-05</t>
        </is>
      </c>
      <c r="P47" s="48" t="inlineStr">
        <is>
          <t>2026-09-26</t>
        </is>
      </c>
      <c r="Q47" s="42" t="inlineStr">
        <is>
          <t>[v0.94] 인수 기준 추가 / [v0.104 수정] 삭제 — 판단에 필요 없는 부가 정보 (D-62)</t>
        </is>
      </c>
      <c r="R47" s="41" t="n"/>
    </row>
    <row r="48" ht="153.75" customHeight="1" s="35">
      <c r="A48" s="48" t="inlineStr">
        <is>
          <t>SFR-028</t>
        </is>
      </c>
      <c r="B48" s="41" t="inlineStr">
        <is>
          <t>추천 목록(예비)</t>
        </is>
      </c>
      <c r="C48" s="49" t="inlineStr">
        <is>
          <t>에러처리</t>
        </is>
      </c>
      <c r="D48" s="48" t="inlineStr">
        <is>
          <t>S-06</t>
        </is>
      </c>
      <c r="E48" s="42" t="inlineStr">
        <is>
          <t>API 실패 시 참고용 안내</t>
        </is>
      </c>
      <c r="F48" s="41" t="inlineStr">
        <is>
          <t>만약 공공 데이터 조회가 실패하면, 시스템은 저장된 데이터를 데이터 상태 문구표(SFR-081)의 '참고용 정보' 문구와 함께 표시해야 한다.</t>
        </is>
      </c>
      <c r="G48" s="42" t="inlineStr">
        <is>
          <t>Given 공공 데이터 API가 응답하지 않고, 기준 13:50 저장 데이터가 있음
When 목록을 조회한다
Then 저장 데이터가 '참고용 정보 · 기준 13:50'과 함께 표시된다
Given 공공 데이터 API가 응답하지 않고 저장 데이터도 없음
When 목록을 조회한다
Then 빈 화면 대신 '불러올 수 있는 병원 정보가 없습니다' 안내와 새로고침 버튼이 표시된다</t>
        </is>
      </c>
      <c r="H48" s="48" t="inlineStr">
        <is>
          <t>Should</t>
        </is>
      </c>
      <c r="I48" s="48" t="inlineStr">
        <is>
          <t>1단계</t>
        </is>
      </c>
      <c r="J48" s="48" t="inlineStr">
        <is>
          <t>-</t>
        </is>
      </c>
      <c r="K48" s="42" t="inlineStr">
        <is>
          <t>REQ-002,005,024</t>
        </is>
      </c>
      <c r="L48" s="41" t="inlineStr">
        <is>
          <t>오래된 정보를 확정 정보로 오인 방지</t>
        </is>
      </c>
      <c r="M48" s="49" t="n"/>
      <c r="N48" s="49" t="inlineStr">
        <is>
          <t>삭제</t>
        </is>
      </c>
      <c r="O48" s="42" t="inlineStr">
        <is>
          <t>C-09</t>
        </is>
      </c>
      <c r="P48" s="48" t="inlineStr">
        <is>
          <t>2026-09-26</t>
        </is>
      </c>
      <c r="Q48" s="42" t="inlineStr">
        <is>
          <t>[v0.99 수정] Must → Should (D-41) / [v0.94] 인수 기준 추가 / [v0.104 수정] 삭제 — SFR-008로 통합 (D-62)</t>
        </is>
      </c>
      <c r="R48" s="41" t="n"/>
    </row>
    <row r="49" ht="97.5" customHeight="1" s="35">
      <c r="A49" s="48" t="inlineStr">
        <is>
          <t>SFR-093</t>
        </is>
      </c>
      <c r="B49" s="41" t="inlineStr">
        <is>
          <t>추천 목록(예비)</t>
        </is>
      </c>
      <c r="C49" s="49" t="inlineStr">
        <is>
          <t>기능</t>
        </is>
      </c>
      <c r="D49" s="48" t="inlineStr">
        <is>
          <t>S-06</t>
        </is>
      </c>
      <c r="E49" s="41" t="inlineStr">
        <is>
          <t>병원 이름 검색</t>
        </is>
      </c>
      <c r="F49" s="41" t="inlineStr">
        <is>
          <t>시스템은 대원이 병원 이름으로 직접 검색해 병원 카드를 열 수 있게 해야 한다.</t>
        </is>
      </c>
      <c r="G49" s="42" t="inlineStr">
        <is>
          <t>Given 반경 안에 'A대학교병원'이 있음
When 검색창에 'A대학'을 입력한다
Then A대학교병원이 검색 결과에 표시된다
Given 검색 결과에 A대학교병원이 표시된 상태
When 결과를 누른다
Then A대학교병원 카드가 열린다</t>
        </is>
      </c>
      <c r="H49" s="48" t="inlineStr">
        <is>
          <t>Could</t>
        </is>
      </c>
      <c r="I49" s="48" t="inlineStr">
        <is>
          <t>1단계</t>
        </is>
      </c>
      <c r="J49" s="48" t="inlineStr">
        <is>
          <t>-</t>
        </is>
      </c>
      <c r="K49" s="42" t="inlineStr">
        <is>
          <t>REQ-001,008,021</t>
        </is>
      </c>
      <c r="L49" s="41" t="inlineStr">
        <is>
          <t>이미 갈 병원을 아는 경우</t>
        </is>
      </c>
      <c r="M49" s="49" t="n"/>
      <c r="N49" s="49" t="inlineStr">
        <is>
          <t>삭제</t>
        </is>
      </c>
      <c r="O49" s="41" t="n"/>
      <c r="P49" s="48" t="inlineStr">
        <is>
          <t>2026-09-26</t>
        </is>
      </c>
      <c r="Q49" s="42" t="inlineStr">
        <is>
          <t>[v0.92 신규]  / [v0.94] 인수 기준 추가 / [v0.104 수정] 삭제 — 예비 흐름에서 쓸 일 거의 없음 (D-62)</t>
        </is>
      </c>
      <c r="R49" s="41" t="n"/>
    </row>
    <row r="50" ht="222" customHeight="1" s="35">
      <c r="A50" s="48" t="inlineStr">
        <is>
          <t>SFR-007</t>
        </is>
      </c>
      <c r="B50" s="41" t="inlineStr">
        <is>
          <t>병원 상세</t>
        </is>
      </c>
      <c r="C50" s="49" t="inlineStr">
        <is>
          <t>기능</t>
        </is>
      </c>
      <c r="D50" s="48" t="inlineStr">
        <is>
          <t>S-07</t>
        </is>
      </c>
      <c r="E50" s="41" t="inlineStr">
        <is>
          <t>병원 상세정보 조회</t>
        </is>
      </c>
      <c r="F50" s="41" t="inlineStr">
        <is>
          <t>대원이 병원 카드를 선택하면, 시스템은 진료과·연락처·병상 현황·중증질환 진료가능 항목을 상세 표시해야 한다. 병상은 응급실/중환자실/수술실로 나눠 '가용/전체' 형태(예: 응급실 9/13)로, 진료가능 항목은 공공 응급의료 데이터의 표준 표기 그대로(자체 태그 재정의 없음) 보여준다.</t>
        </is>
      </c>
      <c r="G50" s="42" t="inlineStr">
        <is>
          <t>Given 추천 목록에 A병원 카드가 있음
When A병원 카드를 누른다
Then 상세 화면에 진료과·연락처(직통/대표)·중증질환 진료가능 항목이 표시된다
Given A병원 병상 데이터가 응급실 9/13, 중환자실 2/10, 수술실 0/4임
When A병원 상세 화면을 연다
Then '응급실 9/13', '중환자실 2/10', '수술실 0/4'가 구분되어 표시된다
Given 공공 데이터에서 A병원의 '[재관류중재술] 심근경색'이 '가능'으로 제공됨
When A병원 상세 화면을 연다
Then 그 항목이 공공 데이터 표기 그대로 표시된다</t>
        </is>
      </c>
      <c r="H50" s="48" t="inlineStr">
        <is>
          <t>Must</t>
        </is>
      </c>
      <c r="I50" s="48" t="inlineStr">
        <is>
          <t>1단계</t>
        </is>
      </c>
      <c r="J50" s="48" t="inlineStr">
        <is>
          <t>S1</t>
        </is>
      </c>
      <c r="K50" s="42" t="inlineStr">
        <is>
          <t>REQ-001,008,021</t>
        </is>
      </c>
      <c r="L50" s="41" t="inlineStr">
        <is>
          <t>전화 전 병원 조건 확인</t>
        </is>
      </c>
      <c r="M50" s="49" t="inlineStr">
        <is>
          <t>백강욱 / 진아</t>
        </is>
      </c>
      <c r="N50" s="49" t="inlineStr">
        <is>
          <t>확정</t>
        </is>
      </c>
      <c r="O50" s="42" t="inlineStr">
        <is>
          <t>D-01, D-95</t>
        </is>
      </c>
      <c r="P50" s="48" t="inlineStr">
        <is>
          <t>2026-09-26</t>
        </is>
      </c>
      <c r="Q50" s="42" t="inlineStr">
        <is>
          <t>[v0.96 수정] '수용 가능 질환' → '중증질환 진료가능 항목'(C-16) / [v0.109 수정] SFR-010(병상 3종)·011(진료가능 태그) 통합</t>
        </is>
      </c>
      <c r="R50" s="41" t="n"/>
    </row>
    <row r="51" ht="72" customHeight="1" s="35">
      <c r="A51" s="48" t="inlineStr">
        <is>
          <t>SFR-010</t>
        </is>
      </c>
      <c r="B51" s="41" t="inlineStr">
        <is>
          <t>병원 상세</t>
        </is>
      </c>
      <c r="C51" s="49" t="inlineStr">
        <is>
          <t>기능</t>
        </is>
      </c>
      <c r="D51" s="48" t="inlineStr">
        <is>
          <t>S-07</t>
        </is>
      </c>
      <c r="E51" s="41" t="inlineStr">
        <is>
          <t>병상 3종 분리 표시</t>
        </is>
      </c>
      <c r="F51" s="41" t="inlineStr">
        <is>
          <t>시스템은 병상 정보를 응급실/중환자실/수술실로 나눠 각각 '가용/전체' 형태로 표시해야 한다. (표시 형식 예: 응급실 9/13)</t>
        </is>
      </c>
      <c r="G51" s="42" t="inlineStr">
        <is>
          <t>Given A병원 병상 데이터가 응급실 9/13, 중환자실 2/10, 수술실 0/4임
When A병원 상세 화면을 연다
Then '응급실 9/13', '중환자실 2/10', '수술실 0/4'가 구분되어 표시된다</t>
        </is>
      </c>
      <c r="H51" s="48" t="inlineStr">
        <is>
          <t>Must</t>
        </is>
      </c>
      <c r="I51" s="48" t="inlineStr">
        <is>
          <t>1단계</t>
        </is>
      </c>
      <c r="J51" s="48" t="inlineStr">
        <is>
          <t>-</t>
        </is>
      </c>
      <c r="K51" s="42" t="inlineStr">
        <is>
          <t>REQ-001,008,021</t>
        </is>
      </c>
      <c r="L51" s="41" t="inlineStr">
        <is>
          <t>증상별 필요한 병상 종류가 다름</t>
        </is>
      </c>
      <c r="M51" s="49" t="n"/>
      <c r="N51" s="49" t="inlineStr">
        <is>
          <t>삭제</t>
        </is>
      </c>
      <c r="O51" s="41" t="n"/>
      <c r="P51" s="48" t="inlineStr">
        <is>
          <t>2026-09-26</t>
        </is>
      </c>
      <c r="Q51" s="42" t="inlineStr">
        <is>
          <t>[v0.94] 인수 기준 추가 / [v0.109 수정] 삭제 — SFR-007(병원 상세)에 통합 (D-95)</t>
        </is>
      </c>
      <c r="R51" s="41" t="n"/>
    </row>
    <row r="52" ht="86.25" customHeight="1" s="35">
      <c r="A52" s="48" t="inlineStr">
        <is>
          <t>SFR-011</t>
        </is>
      </c>
      <c r="B52" s="41" t="inlineStr">
        <is>
          <t>병원 상세</t>
        </is>
      </c>
      <c r="C52" s="49" t="inlineStr">
        <is>
          <t>기능</t>
        </is>
      </c>
      <c r="D52" s="48" t="inlineStr">
        <is>
          <t>S-07</t>
        </is>
      </c>
      <c r="E52" s="41" t="inlineStr">
        <is>
          <t>진료가능 태그 표시</t>
        </is>
      </c>
      <c r="F52" s="41" t="inlineStr">
        <is>
          <t>시스템은 병원별 진료가능 항목을 공공 응급의료 데이터의 표준 태그로 표시해야 한다. 자체 태그는 재정의하지 않는다.</t>
        </is>
      </c>
      <c r="G52" s="42" t="inlineStr">
        <is>
          <t>Given 공공 데이터에서 A병원의 '[재관류중재술] 심근경색', '[뇌출혈수술] 거미막하출혈'이 '가능'으로 제공됨
When A병원 상세 화면을 연다
Then 두 항목이 공공 데이터 표기 그대로 표시된다</t>
        </is>
      </c>
      <c r="H52" s="48" t="inlineStr">
        <is>
          <t>Must</t>
        </is>
      </c>
      <c r="I52" s="48" t="inlineStr">
        <is>
          <t>1단계</t>
        </is>
      </c>
      <c r="J52" s="48" t="inlineStr">
        <is>
          <t>-</t>
        </is>
      </c>
      <c r="K52" s="42" t="inlineStr">
        <is>
          <t>REQ-001,008,021</t>
        </is>
      </c>
      <c r="L52" s="41" t="inlineStr">
        <is>
          <t>공공데이터와 매핑 불일치 방지</t>
        </is>
      </c>
      <c r="M52" s="49" t="n"/>
      <c r="N52" s="49" t="inlineStr">
        <is>
          <t>삭제</t>
        </is>
      </c>
      <c r="O52" s="42" t="inlineStr">
        <is>
          <t>D-01</t>
        </is>
      </c>
      <c r="P52" s="48" t="inlineStr">
        <is>
          <t>2026-09-26</t>
        </is>
      </c>
      <c r="Q52" s="42" t="inlineStr">
        <is>
          <t>[v0.96 수정] 태그 이름을 공공 데이터 항목명으로 통일 / [v0.109 수정] 삭제 — SFR-007(병원 상세)에 통합 (D-95)</t>
        </is>
      </c>
      <c r="R52" s="41" t="n"/>
    </row>
    <row r="53" ht="168" customHeight="1" s="35">
      <c r="A53" s="48" t="inlineStr">
        <is>
          <t>SFR-032</t>
        </is>
      </c>
      <c r="B53" s="41" t="inlineStr">
        <is>
          <t>전화 확인(예비)</t>
        </is>
      </c>
      <c r="C53" s="49" t="inlineStr">
        <is>
          <t>기능</t>
        </is>
      </c>
      <c r="D53" s="48" t="inlineStr">
        <is>
          <t>S-08</t>
        </is>
      </c>
      <c r="E53" s="41" t="inlineStr">
        <is>
          <t>예비 흐름 전화 확인</t>
        </is>
      </c>
      <c r="F53" s="41" t="inlineStr">
        <is>
          <t>병원 승인이 없어 예비 흐름(SFR-112)으로 들어온 뒤 대원이 추천 병원의 경로 안내를 요청하면, 시스템은 전화 확인 화면을 먼저 표시하고 결과를 고르기 전에는 경로 안내를 시작하지 않아야 한다. '수용 확정'·'연결 실패'·'확인 생략' 중 하나를 고르면 경로 안내를 시작하고('연결 실패'·'확인 생략'은 사유를 병원 미응답·통화 중·긴급 이송 필요·기타 중 1개 선택), '거절'이면 SFR-074를 따른다.</t>
        </is>
      </c>
      <c r="G53" s="42" t="inlineStr">
        <is>
          <t>Given 병원 승인 없이 예비 흐름으로 전환된 상태
When 추천 목록에서 A병원의 '경로 안내'를 누른다
Then 전화 확인 화면이 표시되고 결과를 고르기 전에는 경로 안내가 시작되지 않는다
Given 예비 흐름, A병원 전화 확인 화면
When '연결 실패'와 사유 '병원 미응답'을 선택한다
Then 사유가 이송 건에 기록되고 경로 안내가 시작된다</t>
        </is>
      </c>
      <c r="H53" s="48" t="inlineStr">
        <is>
          <t>Must</t>
        </is>
      </c>
      <c r="I53" s="48" t="inlineStr">
        <is>
          <t>1단계</t>
        </is>
      </c>
      <c r="J53" s="48" t="inlineStr">
        <is>
          <t>S4</t>
        </is>
      </c>
      <c r="K53" s="42" t="inlineStr">
        <is>
          <t>REQ-006,030</t>
        </is>
      </c>
      <c r="L53" s="41" t="inlineStr">
        <is>
          <t>앱 정보만 믿고 이동 시 거절 위험 / 단, 병원 미응답으로 출발이 막히면 안 됨</t>
        </is>
      </c>
      <c r="M53" s="49" t="inlineStr">
        <is>
          <t>백강욱 / 진아</t>
        </is>
      </c>
      <c r="N53" s="49" t="inlineStr">
        <is>
          <t>확정</t>
        </is>
      </c>
      <c r="O53" s="42" t="inlineStr">
        <is>
          <t>D-36, C-06</t>
        </is>
      </c>
      <c r="P53" s="48" t="inlineStr">
        <is>
          <t>2026-09-26</t>
        </is>
      </c>
      <c r="Q53" s="42" t="inlineStr">
        <is>
          <t>[v0.96 수정] 사유 입력 방식·강제 조건 명시 / [v0.98 수정] 전화 확인은 병원 승인이 없을 때의 예비 흐름으로 변경, KTAS 조건 제거 (D-36) / [v0.103 수정] S5 → S3 (예비 흐름 전화 확인이 S3에 동작 — 거절 기록 SFR-043은 S5, 오류 5)</t>
        </is>
      </c>
      <c r="R53" s="42" t="inlineStr">
        <is>
          <t>SFR-112, SFR-086</t>
        </is>
      </c>
    </row>
    <row r="54" ht="140.25" customHeight="1" s="35">
      <c r="A54" s="48" t="inlineStr">
        <is>
          <t>SFR-033</t>
        </is>
      </c>
      <c r="B54" s="41" t="inlineStr">
        <is>
          <t>전화 확인(예비)</t>
        </is>
      </c>
      <c r="C54" s="49" t="inlineStr">
        <is>
          <t>기능</t>
        </is>
      </c>
      <c r="D54" s="48" t="inlineStr">
        <is>
          <t>S-08</t>
        </is>
      </c>
      <c r="E54" s="41" t="inlineStr">
        <is>
          <t>원터치 전화</t>
        </is>
      </c>
      <c r="F54" s="41" t="inlineStr">
        <is>
          <t>시스템은 응급실 직통번호와 대표번호를 분리한 원터치 전화 버튼을 제공해야 한다.</t>
        </is>
      </c>
      <c r="G54" s="42" t="inlineStr">
        <is>
          <t>Given A병원의 응급실 직통번호와 대표번호가 모두 있음
When A병원 카드를 연다
Then '응급실 직통'과 '대표번호' 버튼이 따로 표시된다
Given 같은 화면
When '응급실 직통' 버튼을 누른다
Then 번호 입력 없이 직통번호로 전화 연결 화면이 열린다</t>
        </is>
      </c>
      <c r="H54" s="48" t="inlineStr">
        <is>
          <t>Must</t>
        </is>
      </c>
      <c r="I54" s="48" t="inlineStr">
        <is>
          <t>1단계</t>
        </is>
      </c>
      <c r="J54" s="48" t="inlineStr">
        <is>
          <t>S4</t>
        </is>
      </c>
      <c r="K54" s="42" t="inlineStr">
        <is>
          <t>REQ-006,030</t>
        </is>
      </c>
      <c r="L54" s="41" t="inlineStr">
        <is>
          <t>이송 중 번호 입력 불가</t>
        </is>
      </c>
      <c r="M54" s="49" t="inlineStr">
        <is>
          <t>백강욱 / 진아</t>
        </is>
      </c>
      <c r="N54" s="49" t="inlineStr">
        <is>
          <t>확정</t>
        </is>
      </c>
      <c r="O54" s="41" t="n"/>
      <c r="P54" s="48" t="inlineStr">
        <is>
          <t>2026-09-26</t>
        </is>
      </c>
      <c r="Q54" s="42" t="inlineStr">
        <is>
          <t>[v0.94] 인수 기준 추가 / [v0.103 수정] S5 → S3 (예비 흐름 전화 확인이 S3에 동작 — 거절 기록 SFR-043은 S5, 오류 5)</t>
        </is>
      </c>
      <c r="R54" s="41" t="n"/>
    </row>
    <row r="55" ht="100.5" customHeight="1" s="35">
      <c r="A55" s="48" t="inlineStr">
        <is>
          <t>SFR-034</t>
        </is>
      </c>
      <c r="B55" s="41" t="inlineStr">
        <is>
          <t>전화 확인(예비)</t>
        </is>
      </c>
      <c r="C55" s="49" t="inlineStr">
        <is>
          <t>기능</t>
        </is>
      </c>
      <c r="D55" s="48" t="inlineStr">
        <is>
          <t>S-08</t>
        </is>
      </c>
      <c r="E55" s="41" t="inlineStr">
        <is>
          <t>전화 확인 결과 기록</t>
        </is>
      </c>
      <c r="F55" s="41" t="inlineStr">
        <is>
          <t>전화 확인 후, 시스템은 결과(수용 확정/거절/연결 실패/확인 생략)와 시각을 현재 이송 건(SFR-086)에 기록해야 한다.</t>
        </is>
      </c>
      <c r="G55" s="42" t="inlineStr">
        <is>
          <t>Given A병원 이송 건이 '전화 확인' 상태
When 14:05에 '수용 확정'을 선택한다
Then 이송 건에 결과 '수용 확정'과 시각 14:05가 기록된다</t>
        </is>
      </c>
      <c r="H55" s="48" t="inlineStr">
        <is>
          <t>Must</t>
        </is>
      </c>
      <c r="I55" s="48" t="inlineStr">
        <is>
          <t>1단계</t>
        </is>
      </c>
      <c r="J55" s="48" t="inlineStr">
        <is>
          <t>S4</t>
        </is>
      </c>
      <c r="K55" s="42" t="inlineStr">
        <is>
          <t>REQ-006,030</t>
        </is>
      </c>
      <c r="L55" s="41" t="inlineStr">
        <is>
          <t>거절 데이터 축적(SFR-126)의 입력원</t>
        </is>
      </c>
      <c r="M55" s="49" t="inlineStr">
        <is>
          <t>백강욱 / 진아</t>
        </is>
      </c>
      <c r="N55" s="49" t="inlineStr">
        <is>
          <t>확정</t>
        </is>
      </c>
      <c r="O55" s="42" t="inlineStr">
        <is>
          <t>C-06</t>
        </is>
      </c>
      <c r="P55" s="48" t="inlineStr">
        <is>
          <t>2026-09-26</t>
        </is>
      </c>
      <c r="Q55" s="42" t="inlineStr">
        <is>
          <t>[v0.96 수정] Should→Must (Must 요구사항의 선행, C-15) / [v0.100 수정] 옛 번호 체계 참조 정리 / [v0.94] 인수 기준 추가 / [v0.103 수정] S5 → S3 (예비 흐름 전화 확인이 S3에 동작 — 거절 기록 SFR-043은 S5, 오류 5)</t>
        </is>
      </c>
      <c r="R55" s="42" t="inlineStr">
        <is>
          <t>SFR-086</t>
        </is>
      </c>
    </row>
    <row r="56" ht="111.75" customHeight="1" s="35">
      <c r="A56" s="48" t="inlineStr">
        <is>
          <t>SFR-044</t>
        </is>
      </c>
      <c r="B56" s="41" t="inlineStr">
        <is>
          <t>전화 확인(예비)</t>
        </is>
      </c>
      <c r="C56" s="49" t="inlineStr">
        <is>
          <t>기능</t>
        </is>
      </c>
      <c r="D56" s="48" t="inlineStr">
        <is>
          <t>S-08</t>
        </is>
      </c>
      <c r="E56" s="41" t="inlineStr">
        <is>
          <t>거절 사유 입력</t>
        </is>
      </c>
      <c r="F56" s="41" t="inlineStr">
        <is>
          <t>대원이 예비 흐름 전화 확인에서 '거절'을 고르면, 시스템은 거절 사유(응급실 병상 부족·수술실 부족·입원실 부족·중환자실 부족·해당 전문의 부재·의료장비 고장(CT 등)·기타(20자 입력), 구급활동일지 재이송 사유와 대응: 부록 G)를 선택 입력받아 그 이송 건 기록과 거절 기록(출처 '전화 확인', SFR-126)에 저장해야 한다. 병원 웹 거절(SFR-119)과 같은 사유 목록을 쓰며, 병원 거절 통계의 기본 수치에는 넣지 않고 출처별로 따로 집계한다(SFR-126).</t>
        </is>
      </c>
      <c r="G56" s="42" t="inlineStr">
        <is>
          <t>Given 전화 확인에서 '거절'을 선택함
When 사유 '응급실 병상 부족'을 선택한다
Then 이송 건 기록에 '응급실 병상 부족'이 저장되고 병원 거절 횟수는 바뀌지 않는다
Given 전화 확인에서 '거절'을 선택함
When 사유를 고르지 않고 넘어간다
Then 사유 없이 기록되고 다음 후보가 제시된다</t>
        </is>
      </c>
      <c r="H56" s="48" t="inlineStr">
        <is>
          <t>Should</t>
        </is>
      </c>
      <c r="I56" s="48" t="inlineStr">
        <is>
          <t>1단계</t>
        </is>
      </c>
      <c r="J56" s="48" t="inlineStr">
        <is>
          <t>S7</t>
        </is>
      </c>
      <c r="K56" s="42" t="inlineStr">
        <is>
          <t>REQ-034,035</t>
        </is>
      </c>
      <c r="L56" s="41" t="inlineStr">
        <is>
          <t>거절 패턴 분석</t>
        </is>
      </c>
      <c r="M56" s="49" t="inlineStr">
        <is>
          <t>백강욱 / 진아</t>
        </is>
      </c>
      <c r="N56" s="49" t="inlineStr">
        <is>
          <t>확정</t>
        </is>
      </c>
      <c r="O56" s="42" t="inlineStr">
        <is>
          <t>D-66, D-67, D-115</t>
        </is>
      </c>
      <c r="P56" s="48" t="inlineStr">
        <is>
          <t>2026-10-25</t>
        </is>
      </c>
      <c r="Q56" s="42" t="inlineStr">
        <is>
          <t>[v0.94] 인수 기준 추가 / [v0.103 수정] 사유 4개로 통일 (오류 22) / [v0.107 수정] 사유 6개로 변경, 이송 건 기록에만 저장 (D-66, D-67) / [v1.4 수정] 거절 사유를 구급활동일지 재이송 사유 분류에 맞춤(환자 과밀 → 응급실 병상 부족에 포함) (CR-004, D-115) / [v1.4 수정] Could → Should, 거절 기록 축적</t>
        </is>
      </c>
      <c r="R56" s="41" t="n"/>
    </row>
    <row r="57" ht="72" customHeight="1" s="35">
      <c r="A57" s="48" t="inlineStr">
        <is>
          <t>SFR-074</t>
        </is>
      </c>
      <c r="B57" s="41" t="inlineStr">
        <is>
          <t>전화 확인(예비)</t>
        </is>
      </c>
      <c r="C57" s="49" t="inlineStr">
        <is>
          <t>기능</t>
        </is>
      </c>
      <c r="D57" s="48" t="inlineStr">
        <is>
          <t>S-08</t>
        </is>
      </c>
      <c r="E57" s="41" t="inlineStr">
        <is>
          <t>거절 시 다음 후보 제시</t>
        </is>
      </c>
      <c r="F57" s="41" t="inlineStr">
        <is>
          <t>전화 확인에서 '거절'을 선택하면, 시스템은 해당 병원을 현재 이송 건(SFR-086)의 추천에서 내리고, 추천 산출 결과(SFR-098) 전체에서 제외 병원(SFR-086)을 뺀 다음 순서 병원의 전화 확인 화면을 바로 제시해야 한다. 남은 후보가 없으면 '예비 추천'으로 돌아가 SFR-029 안내를 표시한다.</t>
        </is>
      </c>
      <c r="G57" s="42" t="inlineStr">
        <is>
          <t>Given 1순위 A병원 전화 확인 중
When '거절' 선택
Then A는 추천에서 내려가고 2순위 B병원 전화 확인 화면 표시</t>
        </is>
      </c>
      <c r="H57" s="48" t="inlineStr">
        <is>
          <t>Must</t>
        </is>
      </c>
      <c r="I57" s="48" t="inlineStr">
        <is>
          <t>1단계</t>
        </is>
      </c>
      <c r="J57" s="48" t="inlineStr">
        <is>
          <t>S4</t>
        </is>
      </c>
      <c r="K57" s="42" t="inlineStr">
        <is>
          <t>REQ-006,030</t>
        </is>
      </c>
      <c r="L57" s="41" t="inlineStr">
        <is>
          <t>구급대원 앱 핵심 흐름(재요청)</t>
        </is>
      </c>
      <c r="M57" s="49" t="inlineStr">
        <is>
          <t>백강욱 / 진아</t>
        </is>
      </c>
      <c r="N57" s="49" t="inlineStr">
        <is>
          <t>확정</t>
        </is>
      </c>
      <c r="O57" s="41" t="n"/>
      <c r="P57" s="48" t="inlineStr">
        <is>
          <t>2026-10-12</t>
        </is>
      </c>
      <c r="Q57" s="42" t="inlineStr">
        <is>
          <t>[v0.96 수정] '다음 순위 후보' 범위 정의 / [v0.103 수정] S5 → S3 (예비 흐름 전화 확인이 S3에 끝까지 동작) / [v1.3 수정] 제외 병원은 SFR-086 참조만 (CR-003)</t>
        </is>
      </c>
      <c r="R57" s="42" t="inlineStr">
        <is>
          <t>SFR-034, SFR-098, SFR-029</t>
        </is>
      </c>
    </row>
    <row r="58" ht="126" customHeight="1" s="35">
      <c r="A58" s="48" t="inlineStr">
        <is>
          <t>SFR-075</t>
        </is>
      </c>
      <c r="B58" s="41" t="inlineStr">
        <is>
          <t>전화 확인(예비)</t>
        </is>
      </c>
      <c r="C58" s="49" t="inlineStr">
        <is>
          <t>에러처리</t>
        </is>
      </c>
      <c r="D58" s="48" t="inlineStr">
        <is>
          <t>S-08</t>
        </is>
      </c>
      <c r="E58" s="41" t="inlineStr">
        <is>
          <t>전화 결과 미선택 처리</t>
        </is>
      </c>
      <c r="F58" s="41" t="inlineStr">
        <is>
          <t>만약 대원이 결과를 선택하지 않고 전화 확인 화면을 닫으면, 시스템은 경로 안내를 시작하지 않고 이송 건을 '예비 추천' 상태로 되돌린 뒤 추천 목록으로 돌아가야 한다.</t>
        </is>
      </c>
      <c r="G58" s="42" t="inlineStr">
        <is>
          <t>Given A병원 전화 확인 화면
When 결과를 고르지 않고 화면을 닫는다
Then 경로 안내가 시작되지 않고 추천 목록으로 돌아간다
Given 전화 확인 화면을 닫고 추천 목록으로 돌아온 상태
When A병원 경로 안내를 다시 요청한다
Then 전화 확인 화면이 다시 표시된다</t>
        </is>
      </c>
      <c r="H58" s="48" t="inlineStr">
        <is>
          <t>Should</t>
        </is>
      </c>
      <c r="I58" s="48" t="inlineStr">
        <is>
          <t>1단계</t>
        </is>
      </c>
      <c r="J58" s="48" t="inlineStr">
        <is>
          <t>S4</t>
        </is>
      </c>
      <c r="K58" s="42" t="inlineStr">
        <is>
          <t>REQ-006,030</t>
        </is>
      </c>
      <c r="L58" s="41" t="inlineStr">
        <is>
          <t>의도치 않은 출발 방지</t>
        </is>
      </c>
      <c r="M58" s="49" t="inlineStr">
        <is>
          <t>백강욱 / 진아</t>
        </is>
      </c>
      <c r="N58" s="49" t="inlineStr">
        <is>
          <t>확정</t>
        </is>
      </c>
      <c r="O58" s="41" t="n"/>
      <c r="P58" s="48" t="inlineStr">
        <is>
          <t>2026-09-26</t>
        </is>
      </c>
      <c r="Q58" s="42" t="inlineStr">
        <is>
          <t>[v0.96 수정] 이송 건 상태 명시(상태 전이표) / [v0.98 수정] 닫으면 '예비 추천'으로 복귀 (부록 A) / [v0.94] 인수 기준 추가 / [v0.103 수정] S5 → S3 (예비 흐름 전화 확인이 S3에 끝까지 동작)</t>
        </is>
      </c>
      <c r="R58" s="42" t="inlineStr">
        <is>
          <t>SFR-086</t>
        </is>
      </c>
    </row>
    <row r="59" ht="111.75" customHeight="1" s="35">
      <c r="A59" s="48" t="inlineStr">
        <is>
          <t>SFR-031</t>
        </is>
      </c>
      <c r="B59" s="41" t="inlineStr">
        <is>
          <t>경로 안내</t>
        </is>
      </c>
      <c r="C59" s="49" t="inlineStr">
        <is>
          <t>기능</t>
        </is>
      </c>
      <c r="D59" s="48" t="inlineStr">
        <is>
          <t>S-09</t>
        </is>
      </c>
      <c r="E59" s="41" t="inlineStr">
        <is>
          <t>경로 안내 시작</t>
        </is>
      </c>
      <c r="F59" s="41" t="inlineStr">
        <is>
          <t>대원이 승인 병원을 선택하거나(SFR-111) 예비 흐름에서 전화 확인을 마치면(SFR-032), 시스템은 해당 병원까지의 경로 안내를 시작해야 한다. 앱 안 안내를 우선하되, 앱 안 안내를 쓸 수 없으면 외부 내비 앱에 목적지를 넘겨 안내를 시작해도 된다. (연동 수단: COR-003)</t>
        </is>
      </c>
      <c r="G59" s="42" t="inlineStr">
        <is>
          <t>Given B병원이 승인해 대원이 B병원을 선택함
When 선택이 확정된다
Then 앱 안에서 또는 외부 내비 앱에서 B병원까지 경로 안내가 시작되고
And 이송 건 상태가 '이동 중'이 된다</t>
        </is>
      </c>
      <c r="H59" s="48" t="inlineStr">
        <is>
          <t>Must</t>
        </is>
      </c>
      <c r="I59" s="48" t="inlineStr">
        <is>
          <t>1단계</t>
        </is>
      </c>
      <c r="J59" s="48" t="inlineStr">
        <is>
          <t>S3</t>
        </is>
      </c>
      <c r="K59" s="42" t="inlineStr">
        <is>
          <t>REQ-006,030</t>
        </is>
      </c>
      <c r="L59" s="41" t="inlineStr">
        <is>
          <t>이송 결정 후 즉시 출발</t>
        </is>
      </c>
      <c r="M59" s="49" t="inlineStr">
        <is>
          <t>백강욱 / 진아</t>
        </is>
      </c>
      <c r="N59" s="49" t="inlineStr">
        <is>
          <t>확정</t>
        </is>
      </c>
      <c r="O59" s="42" t="inlineStr">
        <is>
          <t>D-26, D-91</t>
        </is>
      </c>
      <c r="P59" s="48" t="inlineStr">
        <is>
          <t>2026-09-26</t>
        </is>
      </c>
      <c r="Q59" s="42" t="inlineStr">
        <is>
          <t>[v0.92 수정] 구현 수단(TMAP SDK)을 제약사항으로 분리 / [v0.98 수정] 승인 병원 선택 또는 예비 흐름 전화 확인 후 시작 / [v0.103 수정] 관련 결정 D-16(번복) → D-26 (오류 8) / [v0.108 수정] 앱 안 안내 또는 외부 내비 앱으로 목적지 전달 둘 다 충족 (D-91)</t>
        </is>
      </c>
      <c r="R59" s="42" t="inlineStr">
        <is>
          <t>SFR-111</t>
        </is>
      </c>
    </row>
    <row r="60" ht="140.25" customHeight="1" s="35">
      <c r="A60" s="48" t="inlineStr">
        <is>
          <t>SFR-035</t>
        </is>
      </c>
      <c r="B60" s="41" t="inlineStr">
        <is>
          <t>경로 안내</t>
        </is>
      </c>
      <c r="C60" s="49" t="inlineStr">
        <is>
          <t>에러처리</t>
        </is>
      </c>
      <c r="D60" s="48" t="inlineStr">
        <is>
          <t>S-09</t>
        </is>
      </c>
      <c r="E60" s="41" t="inlineStr">
        <is>
          <t>경로 안내 실패 대체</t>
        </is>
      </c>
      <c r="F60" s="41" t="inlineStr">
        <is>
          <t>만약 앱 안 경로 안내가 시작되지 않거나 중단되면, 시스템은 목적지 이름·좌표를 담아 외부 내비 앱(COR-003)으로 길안내를 넘겨야 하며, 앱이 설치되어 있지 않으면 설치 페이지를 연다.</t>
        </is>
      </c>
      <c r="G60" s="42" t="inlineStr">
        <is>
          <t>Given A병원 경로 안내를 요청함
When 앱 안 경로 안내가 오류로 시작되지 않는다
Then '외부 내비 앱으로 안내' 버튼이 표시된다
Given '외부 내비 앱으로 안내' 버튼이 표시되고 외부 내비 앱이 설치된 단말
When 버튼을 누른다
Then A병원이 목적지로 입력된 외부 내비 앱 길안내가 시작된다</t>
        </is>
      </c>
      <c r="H60" s="48" t="inlineStr">
        <is>
          <t>Should</t>
        </is>
      </c>
      <c r="I60" s="48" t="inlineStr">
        <is>
          <t>1단계</t>
        </is>
      </c>
      <c r="J60" s="48" t="inlineStr">
        <is>
          <t>S7</t>
        </is>
      </c>
      <c r="K60" s="42" t="inlineStr">
        <is>
          <t>REQ-006,030</t>
        </is>
      </c>
      <c r="L60" s="41" t="inlineStr">
        <is>
          <t>경로 안내 단절 방지</t>
        </is>
      </c>
      <c r="M60" s="49" t="inlineStr">
        <is>
          <t>백강욱 / 진아</t>
        </is>
      </c>
      <c r="N60" s="49" t="inlineStr">
        <is>
          <t>확정</t>
        </is>
      </c>
      <c r="O60" s="42" t="inlineStr">
        <is>
          <t>D-26, C-07</t>
        </is>
      </c>
      <c r="P60" s="48" t="inlineStr">
        <is>
          <t>2026-10-12</t>
        </is>
      </c>
      <c r="Q60" s="42" t="inlineStr">
        <is>
          <t>[v0.92 수정] 구현 수단 명칭 제거 / [v0.99 수정] 대체 수단을 카카오내비 앱 호출로 (D-26) / [v0.103 수정] 관련 결정 D-16(번복) → D-26 (오류 8) / [v0.108 수정] 외부 내비 앱 이름은 제약사항으로 (규칙 6, 검토) / [v1.3 일정] S6 → S7 (스프린트 재분배, D-108)</t>
        </is>
      </c>
      <c r="R60" s="41" t="n"/>
    </row>
    <row r="61" ht="111.75" customHeight="1" s="35">
      <c r="A61" s="48" t="inlineStr">
        <is>
          <t>SFR-097</t>
        </is>
      </c>
      <c r="B61" s="41" t="inlineStr">
        <is>
          <t>경로 안내</t>
        </is>
      </c>
      <c r="C61" s="49" t="inlineStr">
        <is>
          <t>기능</t>
        </is>
      </c>
      <c r="D61" s="48" t="inlineStr">
        <is>
          <t>S-09</t>
        </is>
      </c>
      <c r="E61" s="41" t="inlineStr">
        <is>
          <t>경로 안내 중 전화 버튼 유지</t>
        </is>
      </c>
      <c r="F61" s="41" t="inlineStr">
        <is>
          <t>경로 안내 중인 동안, 시스템은 목적지 병원 전화 버튼을 화면에 계속 표시해야 한다.</t>
        </is>
      </c>
      <c r="G61" s="42" t="inlineStr">
        <is>
          <t>Given A병원으로 경로 안내가 시작됨
When 경로 안내 화면이 표시된다
Then A병원 전화 버튼이 화면에 표시된다
Given 경로 안내 중
When A병원 전화 버튼을 누른다
Then A병원으로 전화가 연결되고 경로 안내는 계속된다</t>
        </is>
      </c>
      <c r="H61" s="48" t="inlineStr">
        <is>
          <t>Should</t>
        </is>
      </c>
      <c r="I61" s="48" t="inlineStr">
        <is>
          <t>1단계</t>
        </is>
      </c>
      <c r="J61" s="48" t="inlineStr">
        <is>
          <t>S7</t>
        </is>
      </c>
      <c r="K61" s="42" t="inlineStr">
        <is>
          <t>REQ-006,030</t>
        </is>
      </c>
      <c r="L61" s="41" t="inlineStr">
        <is>
          <t>이동 중 병원 재연락 대응</t>
        </is>
      </c>
      <c r="M61" s="49" t="inlineStr">
        <is>
          <t>백강욱 / 진아</t>
        </is>
      </c>
      <c r="N61" s="49" t="inlineStr">
        <is>
          <t>확정</t>
        </is>
      </c>
      <c r="O61" s="41" t="n"/>
      <c r="P61" s="48" t="inlineStr">
        <is>
          <t>2026-10-12</t>
        </is>
      </c>
      <c r="Q61" s="42" t="inlineStr">
        <is>
          <t>[v0.92 신규]  / [v0.94] 인수 기준 추가 / [v1.3 일정] S6 → S7 (스프린트 재분배, D-108)</t>
        </is>
      </c>
      <c r="R61" s="41" t="n"/>
    </row>
    <row r="62" ht="222" customHeight="1" s="35">
      <c r="A62" s="48" t="inlineStr">
        <is>
          <t>SFR-076</t>
        </is>
      </c>
      <c r="B62" s="41" t="inlineStr">
        <is>
          <t>이송 관리</t>
        </is>
      </c>
      <c r="C62" s="49" t="inlineStr">
        <is>
          <t>기능</t>
        </is>
      </c>
      <c r="D62" s="48" t="inlineStr">
        <is>
          <t>S-09</t>
        </is>
      </c>
      <c r="E62" s="41" t="inlineStr">
        <is>
          <t>이송 취소</t>
        </is>
      </c>
      <c r="F62" s="41" t="inlineStr">
        <is>
          <t>진행 중인 모든 상태(요청 중·예비 추천·전화 확인·이동 중)에서 대원이 '이송 취소'를 선택하면, 시스템은 경로 안내(위치 기록 중이면 위치 기록도)를 종료하고 이송 건을 '취소' 상태로 바꾸며, 요청을 받은 병원 웹(확정 병원 포함)에 '이송 취소'를 표시한 뒤 환자 정보 입력 화면으로 돌아가야 한다.</t>
        </is>
      </c>
      <c r="G62" s="42" t="inlineStr">
        <is>
          <t>Given A병원으로 경로 안내 중
When '이송 취소'를 누른다
Then 경로 안내(위치 기록 중이면 위치 기록도)가 멈추고 이송 건 상태가 '취소'가 된다
And A병원 웹의 요청 목록(SFR-135)에 '이송 취소'가 표시된다
Given 8곳에 요청하고 응답 대기 중
When '이송 취소'를 누른다
Then 8곳 병원 웹의 요청이 '취소됨'으로 바뀌고 응답 버튼이 비활성화된다
Given 예비 추천 목록을 보는 중
When '이송 취소'를 누른다
Then 이송 건이 '취소'가 되고 환자 정보 입력 화면으로 돌아간다</t>
        </is>
      </c>
      <c r="H62" s="48" t="inlineStr">
        <is>
          <t>Must</t>
        </is>
      </c>
      <c r="I62" s="48" t="inlineStr">
        <is>
          <t>1단계</t>
        </is>
      </c>
      <c r="J62" s="48" t="inlineStr">
        <is>
          <t>S3</t>
        </is>
      </c>
      <c r="K62" s="42" t="inlineStr">
        <is>
          <t>REQ-006,030</t>
        </is>
      </c>
      <c r="L62" s="41" t="inlineStr">
        <is>
          <t>환자 상태 변화·출동 취소 대응</t>
        </is>
      </c>
      <c r="M62" s="49" t="inlineStr">
        <is>
          <t>백강욱 / 진아</t>
        </is>
      </c>
      <c r="N62" s="49" t="inlineStr">
        <is>
          <t>확정</t>
        </is>
      </c>
      <c r="O62" s="41" t="n"/>
      <c r="P62" s="48" t="inlineStr">
        <is>
          <t>2026-09-26</t>
        </is>
      </c>
      <c r="Q62" s="42" t="inlineStr">
        <is>
          <t>[v0.98 수정] 병원 웹 취소 표시, 첫 화면 복귀 / [v0.100 수정] Must로, 진행 중 모든 상태에서 (D-49)</t>
        </is>
      </c>
      <c r="R62" s="42" t="inlineStr">
        <is>
          <t>SFR-086</t>
        </is>
      </c>
    </row>
    <row r="63" ht="222" customHeight="1" s="35">
      <c r="A63" s="48" t="inlineStr">
        <is>
          <t>SFR-077</t>
        </is>
      </c>
      <c r="B63" s="41" t="inlineStr">
        <is>
          <t>이송 관리</t>
        </is>
      </c>
      <c r="C63" s="49" t="inlineStr">
        <is>
          <t>기능</t>
        </is>
      </c>
      <c r="D63" s="48" t="inlineStr">
        <is>
          <t>S-09</t>
        </is>
      </c>
      <c r="E63" s="41" t="inlineStr">
        <is>
          <t>목적지 변경</t>
        </is>
      </c>
      <c r="F63" s="41" t="inlineStr">
        <is>
          <t>경로 안내 중 대원이 '목적지 변경'을 길게(1초) 누르고 사유(환자 상태 변화·도로 문제·병원 사정·기타)를 고르면, 시스템은 현재 목적지 병원 웹에 변경 알림을 보내고, 현재 위치 기준 반경 안 병원(현재 목적지 제외)에 이송 요청을 다시 보내야 한다(SFR-109). 목적지 변경은 이송 건 1건에 1번만 할 수 있고(병원 승인 취소 뒤 '다시 요청'(SFR-128)은 이 횟수에 세지 않는다), 이미 바꿨으면 '이송 취소' 후 새로 요청하도록 안내한다. 이전 목적지·사유·변경 시각을 기록한다. 다시 요청하는 동안에도 경로 안내(위치 기록 중이면 위치 기록도)는 유지하고, 소요시간은 처음 출발 시각 기준으로 계산한다(SFR-036·039). 제외 병원(SFR-086)은 새 요청에서 뺀다. 고른 병원 등급(SFR-162)은 그대로 유지한다.</t>
        </is>
      </c>
      <c r="G63" s="42" t="inlineStr">
        <is>
          <t>Given A병원으로 이동 중
When '목적지 변경'을 짧게 누른다
Then 아무 일도 일어나지 않고 '길게 누르세요'가 표시된다
Given A병원으로 이동 중
When '목적지 변경'을 길게 누르고 사유 '환자 상태 변화'를 고른다
Then A병원 웹에 '목적지 변경' 알림이 가고
And A병원을 뺀 현재 위치 기준 반경 안 병원에 새 이송 요청이 전송된다
Given 이번 이송 건에서 이미 목적지를 1번 바꿈
When '목적지 변경'을 길게 누른다
Then '목적지는 1번만 바꿀 수 있어요, 이송 취소 후 새로 요청하세요'가 표시된다</t>
        </is>
      </c>
      <c r="H63" s="48" t="inlineStr">
        <is>
          <t>Should</t>
        </is>
      </c>
      <c r="I63" s="48" t="inlineStr">
        <is>
          <t>1단계</t>
        </is>
      </c>
      <c r="J63" s="48" t="inlineStr">
        <is>
          <t>S6</t>
        </is>
      </c>
      <c r="K63" s="42" t="inlineStr">
        <is>
          <t>REQ-006,030</t>
        </is>
      </c>
      <c r="L63" s="41" t="inlineStr">
        <is>
          <t>이동 중 병원 거절·상태 악화 대응</t>
        </is>
      </c>
      <c r="M63" s="49" t="inlineStr">
        <is>
          <t>백강욱 / 진아</t>
        </is>
      </c>
      <c r="N63" s="49" t="inlineStr">
        <is>
          <t>확정</t>
        </is>
      </c>
      <c r="O63" s="42" t="inlineStr">
        <is>
          <t>D-77, D-120</t>
        </is>
      </c>
      <c r="P63" s="48" t="inlineStr">
        <is>
          <t>2026-10-26</t>
        </is>
      </c>
      <c r="Q63" s="42" t="inlineStr">
        <is>
          <t>[v0.96 수정] 이송 건 상태 명시(상태 전이표) / [v0.98 수정] 새 흐름: 병원에 다시 요청 / [v0.107 수정] 길게 눌러 실행, 사유 필수, 이송 건당 1번 (D-77) / [v1.3 수정] 제외 병원은 SFR-086 참조만 (CR-003) / [v1.3 수정] '다시 요청'은 목적지 변경 횟수에 안 셈 (CR-003) / [v1.4.1 수정] 병원 등급 유지 (CR-005)</t>
        </is>
      </c>
      <c r="R63" s="42" t="inlineStr">
        <is>
          <t>SFR-109</t>
        </is>
      </c>
    </row>
    <row r="64" ht="256.5" customHeight="1" s="35">
      <c r="A64" s="48" t="inlineStr">
        <is>
          <t>SFR-086</t>
        </is>
      </c>
      <c r="B64" s="41" t="inlineStr">
        <is>
          <t>이송 관리</t>
        </is>
      </c>
      <c r="C64" s="49" t="inlineStr">
        <is>
          <t>기능</t>
        </is>
      </c>
      <c r="D64" s="48" t="inlineStr">
        <is>
          <t>S-09</t>
        </is>
      </c>
      <c r="E64" s="41" t="inlineStr">
        <is>
          <t>이송 건 상태 관리</t>
        </is>
      </c>
      <c r="F64" s="41" t="inlineStr">
        <is>
          <t>대원이 '병원에 요청'을 누르면(요청을 실제로 보냈는지와 무관하게) 시스템은 이송 건을 생성하고, 상태(요청 중·예비 추천·전화 확인·이동 중·도착·취소)를 10_부록 A 상태 전이표에 정의된 경우에만 바꾸며, 상태마다 변경 시각을 기록해야 한다. 이송 건은 진행 중에는 요청한 팀과 연결하고, 종료(도착·취소) 시 팀 연결을 끊으며, 기록은 DAR-013에 따라 보관한다. 진행 중인 이송 건에 마지막 활동(입력·병원 응답·상태 변경, 위치 기록은 제외) 후 2시간 동안 변화가 없으면 '취소'(사유 '자동 종료')로 끝낸다. 이송 건 ID는 처음 만든 단말이 정하는 고유 ID(UUID)이며, 통신 두절 중 만든 예비 추천 건도 같은 ID로 복구 때 서버에 등록한다(SFR-099). 데이터는 이송 건 1 : N 요청 회차(보낸 시각·반경) 1 : N 병원 요청으로 두고, 2분 응답 제한·5분 승인 유효는 회차 단위로 센다(병원 요청 상태: 10_부록 A-2). 이송 건에는 '요청한 병원' 목록을 저장한다. 제외 병원(이번 이송 기준) = 병원 웹에서 거절한 병원('잠시 요청 중지' 자동 거절 제외), 승인을 취소한 병원, 전화 확인에서 거절한 병원, 10분 안에 이어진 직전 이송 건의 수용 불가 병원이며, 서버의 한 규칙으로 계산해 SFR-074·077·112·128·131·157에 똑같이 쓴다. 종료(도착·취소) 후 10분 동안은 수용 불가 알림(SFR-158)·직전 환자 정보(SFR-157)·구급활동일지 초안(SFR-164)을 위해 병원·팀 연결을 기억한 뒤 지운다.</t>
        </is>
      </c>
      <c r="G64" s="42" t="inlineStr">
        <is>
          <t>Given 대원이 병원 8곳에 이송 요청을 보냄
When B병원이 승인하고 대원이 B병원을 선택한다
Then 이송 건 상태가 요청 중→이동 중 순으로 시각과 함께 기록된다
Given 요청 후 2분 동안 승인이 없음
When 제한 시간이 끝난다
Then 이송 건 상태가 '예비 추천'이 된다
Given '예비 추천' 상태에서 2시간 동안 아무 활동이 없음
When 2시간이 지난다
Then 이송 건이 '취소'(자동 종료)로 끝나고 새 요청을 보낼 수 있다</t>
        </is>
      </c>
      <c r="H64" s="48" t="inlineStr">
        <is>
          <t>Must</t>
        </is>
      </c>
      <c r="I64" s="48" t="inlineStr">
        <is>
          <t>1단계</t>
        </is>
      </c>
      <c r="J64" s="48" t="inlineStr">
        <is>
          <t>S3</t>
        </is>
      </c>
      <c r="K64" s="42" t="inlineStr">
        <is>
          <t>REQ-006,030</t>
        </is>
      </c>
      <c r="L64" s="41" t="inlineStr">
        <is>
          <t>전화 확인·경로 안내·도착 감지·재요청이 모두 기대는 뼈대</t>
        </is>
      </c>
      <c r="M64" s="49" t="inlineStr">
        <is>
          <t>백강욱 / 진아</t>
        </is>
      </c>
      <c r="N64" s="49" t="inlineStr">
        <is>
          <t>확정</t>
        </is>
      </c>
      <c r="O64" s="42" t="inlineStr">
        <is>
          <t>C-14, D-77, D-94, D-96, D-124</t>
        </is>
      </c>
      <c r="P64" s="48" t="inlineStr">
        <is>
          <t>2026-10-26</t>
        </is>
      </c>
      <c r="Q64" s="42" t="inlineStr">
        <is>
          <t>[v0.92 신규] SFR-034·074·038이 전제하는 상태 모델 / [v0.96 수정] 상태 전이표(10_부록 A)로 규칙 정의(C-14) / [v0.98 수정] 상태에 '요청 중'·'예비 추천' 추가 (부록 A) / [v0.100 수정] 팀 연결, 자동 종료 기준 '마지막 활동 후 2시간' (D-47, D-49) / [v0.103 수정] 생성 시점 명확화 (오류 16) / [v0.103 수정] 팀 필수(D-61)에 맞게 문장 정리 / [v0.107 수정] 도착 후 10분 연결 유지, 도착 방식 (검토 1·10) / [v0.110 수정] 개발 충돌 점검 (D-96) / [v1.4.1 수정] 도착 후 10분 → 종료(도착·취소) 후 10분 (CR-005)</t>
        </is>
      </c>
      <c r="R64" s="42" t="inlineStr">
        <is>
          <t>SFR-018</t>
        </is>
      </c>
    </row>
    <row r="65" ht="264.75" customHeight="1" s="35">
      <c r="A65" s="48" t="inlineStr">
        <is>
          <t>SFR-104</t>
        </is>
      </c>
      <c r="B65" s="41" t="inlineStr">
        <is>
          <t>이송 관리</t>
        </is>
      </c>
      <c r="C65" s="49" t="inlineStr">
        <is>
          <t>기능</t>
        </is>
      </c>
      <c r="D65" s="48" t="inlineStr">
        <is>
          <t>S-09</t>
        </is>
      </c>
      <c r="E65" s="41" t="inlineStr">
        <is>
          <t>진행 중 이송 건 1개 제한</t>
        </is>
      </c>
      <c r="F65" s="41" t="inlineStr">
        <is>
          <t>대원이 속한 팀에 진행 중(요청 중·예비 추천·전화 확인·이동 중)인 이송 건이 있으면, 시스템은 새 이송 건을 만들지 않고 진행 중인 이송 화면으로 이동해야 한다. 단, 진행 중 건이 '이동 중'이면 '이전 이송(○○병원)을 도착으로 끝내고 새로 요청할까요?'를 묻고, 대원이 확인하면 이전 건을 도착 처리한 뒤 새 이송 건을 만든다. 팀당 진행 중 이송 건 1건은 서버가 팀 기준으로 강제해, 두 팀원이 동시에 눌러도 1건만 생긴다.</t>
        </is>
      </c>
      <c r="G65" s="42" t="inlineStr">
        <is>
          <t>Given A병원으로 이동 중
When 환자 정보 입력 화면에서 '병원에 요청'을 누른다
Then 'A병원 이송을 도착으로 끝내고 새로 요청할까요?'가 표시되고
And '아니요'를 누르면 새 이송 건 없이 A병원 이송 화면으로 이동한다
Given 김도윤·이하준이 한 팀이고 김도윤이 요청을 보내 '요청 중'
When 이하준이 '병원에 요청'을 누른다
Then 새 요청이 만들어지지 않고 이하준 화면에도 같은 요청의 응답 대기 화면이 표시된다
Given 같은 질문에서
When '예'를 누른다
Then A병원 이송 건이 '도착'으로 끝나고 새 요청이 전송된다</t>
        </is>
      </c>
      <c r="H65" s="48" t="inlineStr">
        <is>
          <t>Must</t>
        </is>
      </c>
      <c r="I65" s="48" t="inlineStr">
        <is>
          <t>1단계</t>
        </is>
      </c>
      <c r="J65" s="48" t="inlineStr">
        <is>
          <t>S3</t>
        </is>
      </c>
      <c r="K65" s="42" t="inlineStr">
        <is>
          <t>REQ-006,030</t>
        </is>
      </c>
      <c r="L65" s="41" t="inlineStr">
        <is>
          <t>이송 건 중복 생성으로 상태·도착 기록이 엉키는 것 방지</t>
        </is>
      </c>
      <c r="M65" s="49" t="inlineStr">
        <is>
          <t>백강욱 / 진아</t>
        </is>
      </c>
      <c r="N65" s="49" t="inlineStr">
        <is>
          <t>확정</t>
        </is>
      </c>
      <c r="O65" s="42" t="inlineStr">
        <is>
          <t>D-94, D-96</t>
        </is>
      </c>
      <c r="P65" s="48" t="inlineStr">
        <is>
          <t>2026-09-26</t>
        </is>
      </c>
      <c r="Q65" s="42" t="inlineStr">
        <is>
          <t>[v0.97 신규] 상태 전이표 A 반영 / [v0.98 수정] '요청 중' 상태 포함 / [v0.100 수정] 팀 단위 적용 (D-47) / [v0.103 수정] S4 → S3 (오류 15) / [v0.103 수정] 인수 기준 새 흐름으로 (오류 17) / [v0.103 수정] 팀 필수(D-61)에 맞게 문장 정리 / [v0.108 수정] 도착을 잊은 이동 중 건이 있으면 끝내고 새로 요청할지 묻기 (검토) / [v0.110 수정] 개발 충돌 점검 (D-96)</t>
        </is>
      </c>
      <c r="R65" s="42" t="inlineStr">
        <is>
          <t>SFR-086</t>
        </is>
      </c>
    </row>
    <row r="66" ht="250.5" customHeight="1" s="35">
      <c r="A66" s="48" t="inlineStr">
        <is>
          <t>SFR-105</t>
        </is>
      </c>
      <c r="B66" s="41" t="inlineStr">
        <is>
          <t>이송 관리</t>
        </is>
      </c>
      <c r="C66" s="49" t="inlineStr">
        <is>
          <t>기능</t>
        </is>
      </c>
      <c r="D66" s="48" t="inlineStr">
        <is>
          <t>S-09</t>
        </is>
      </c>
      <c r="E66" s="41" t="inlineStr">
        <is>
          <t>요청·이동 중 환자 정보 갱신</t>
        </is>
      </c>
      <c r="F66" s="41" t="inlineStr">
        <is>
          <t>요청 중 또는 이동 중에 대원(또는 팀원)이 환자 평가 정보(SFR-108)를 수정하면, 시스템은 바뀐 항목을 모아 두고 '변경 사항 보내기(n)' 버튼을 보여야 하며, 누르면 요청 중이면 응답이 끝나지 않은 병원과 승인 병원 전체에, 이동 중이면 목적지 병원에 한 번에 전송하고 병원 웹에서 바뀐 항목을 강조 표시한다. 바뀌기 전후 값과 시각은 이송 건에 기록한다. '변경 사항 보내기(n)'의 n은 서버가 마지막으로 보낸 값과 작성 중 정보를 비교해 계산하며, 팀원 모두에게 같은 n이 보이고 누가 눌러도 한 번만 전송된다.</t>
        </is>
      </c>
      <c r="G66" s="42" t="inlineStr">
        <is>
          <t>Given B병원으로 이동 중, 산소포화도 95%로 전송됨
When 산소포화도를 88%로 수정하고 '변경 사항 보내기'를 누른다
Then B병원 웹의 요청 상세에서 산소포화도가 88%로 바뀌고 강조 표시된다
And 변경 전후 값과 시각이 이송 건에 기록된다
Given 8곳에 요청 중, 3곳 대기·1곳 승인
When 팀원이 의식 수준을 '통증에 반응'으로 수정하고 '변경 사항 보내기'를 누른다
Then 대기 3곳과 승인 1곳의 병원 웹에 바뀐 값이 강조 표시된다
Given B병원으로 이동 중
When 혈압과 맥박을 고치고 아직 보내지 않는다
Then B병원 웹에는 바뀐 값이 아직 표시되지 않고 앱에 '변경 사항 보내기(2)'가 보인다</t>
        </is>
      </c>
      <c r="H66" s="48" t="inlineStr">
        <is>
          <t>Should</t>
        </is>
      </c>
      <c r="I66" s="48" t="inlineStr">
        <is>
          <t>1단계</t>
        </is>
      </c>
      <c r="J66" s="48" t="inlineStr">
        <is>
          <t>S6</t>
        </is>
      </c>
      <c r="K66" s="42" t="inlineStr">
        <is>
          <t>REQ-006,030</t>
        </is>
      </c>
      <c r="L66" s="41" t="inlineStr">
        <is>
          <t>이송 중 환자 상태 악화 대응</t>
        </is>
      </c>
      <c r="M66" s="49" t="inlineStr">
        <is>
          <t>백강욱 / 진아</t>
        </is>
      </c>
      <c r="N66" s="49" t="inlineStr">
        <is>
          <t>확정</t>
        </is>
      </c>
      <c r="O66" s="42" t="inlineStr">
        <is>
          <t>D-94, D-96</t>
        </is>
      </c>
      <c r="P66" s="48" t="inlineStr">
        <is>
          <t>2026-09-26</t>
        </is>
      </c>
      <c r="Q66" s="42" t="inlineStr">
        <is>
          <t>[v0.97 신규] 상태 전이표 A 반영 / [v0.98 수정] KTAS 선택 입력화에 따라 환자 정보 갱신 전송으로 변경 / [v0.100 수정] '요청 중' 수정도 병원에 반영 (D-47) / [v0.108 수정] '변경 사항 보내기' 버튼으로 한 번에 전송 (검토) / [v0.110 수정] 개발 충돌 점검 (D-96)</t>
        </is>
      </c>
      <c r="R66" s="42" t="inlineStr">
        <is>
          <t>SFR-111, SFR-108</t>
        </is>
      </c>
    </row>
    <row r="67" ht="126" customHeight="1" s="35">
      <c r="A67" s="48" t="inlineStr">
        <is>
          <t>SFR-133</t>
        </is>
      </c>
      <c r="B67" s="41" t="inlineStr">
        <is>
          <t>이송 관리</t>
        </is>
      </c>
      <c r="C67" s="49" t="inlineStr">
        <is>
          <t>기능</t>
        </is>
      </c>
      <c r="D67" s="48" t="inlineStr">
        <is>
          <t>S-05</t>
        </is>
      </c>
      <c r="E67" s="41" t="inlineStr">
        <is>
          <t>앱 재실행 시 진행 중 이송 복구</t>
        </is>
      </c>
      <c r="F67" s="41" t="inlineStr">
        <is>
          <t>앱이 종료되었다가 다시 실행되면, 시스템은 서버에서 대원 팀의 진행 중 이송 건(요청 중·예비 추천·전화 확인·이동 중)을 불러와 해당 상태 화면(응답 대기·추천 목록·전화 확인·경로 안내)으로 바로 이동해야 한다. 이동 중이었다면 경로 안내를 다시 시작하고, 위치정보 수집에 동의한 경우에만(SFR-041) 위치 기록도 다시 시작한다.</t>
        </is>
      </c>
      <c r="G67" s="42" t="inlineStr">
        <is>
          <t>Given 8곳에 요청을 보내 '요청 중'인 상태에서 앱이 강제 종료됨
When 앱을 다시 실행한다
Then 환자 정보 입력 화면이 아니라 응답 대기 화면이 열리고 그동안 온 병원 응답이 표시된다
Given B병원으로 이동 중에 폰이 재부팅됨
When 앱을 다시 실행한다
Then B병원 경로 안내가 다시 시작된다</t>
        </is>
      </c>
      <c r="H67" s="48" t="inlineStr">
        <is>
          <t>Must</t>
        </is>
      </c>
      <c r="I67" s="48" t="inlineStr">
        <is>
          <t>1단계</t>
        </is>
      </c>
      <c r="J67" s="48" t="inlineStr">
        <is>
          <t>S4</t>
        </is>
      </c>
      <c r="K67" s="42" t="inlineStr">
        <is>
          <t>9/29 회의</t>
        </is>
      </c>
      <c r="L67" s="41" t="inlineStr">
        <is>
          <t>요청 중 앱이 꺼져도 병원 응답을 놓치지 않도록</t>
        </is>
      </c>
      <c r="M67" s="49" t="inlineStr">
        <is>
          <t>백강욱 / 진아</t>
        </is>
      </c>
      <c r="N67" s="49" t="inlineStr">
        <is>
          <t>확정</t>
        </is>
      </c>
      <c r="O67" s="42" t="inlineStr">
        <is>
          <t>D-63, D-94</t>
        </is>
      </c>
      <c r="P67" s="48" t="inlineStr">
        <is>
          <t>2026-09-26</t>
        </is>
      </c>
      <c r="Q67" s="42" t="inlineStr">
        <is>
          <t>[v0.105 신규] 추가 요구사항 / [v0.108 수정] 위치 동의 조건·단말 1대·출발 시각 유지 (검토)</t>
        </is>
      </c>
      <c r="R67" s="42" t="inlineStr">
        <is>
          <t>SFR-086</t>
        </is>
      </c>
    </row>
    <row r="68" ht="179.25" customHeight="1" s="35">
      <c r="A68" s="48" t="inlineStr">
        <is>
          <t>SFR-157</t>
        </is>
      </c>
      <c r="B68" s="41" t="inlineStr">
        <is>
          <t>이송 관리</t>
        </is>
      </c>
      <c r="C68" s="49" t="inlineStr">
        <is>
          <t>기능</t>
        </is>
      </c>
      <c r="D68" s="48" t="inlineStr">
        <is>
          <t>S-09</t>
        </is>
      </c>
      <c r="E68" s="41" t="inlineStr">
        <is>
          <t>직전 환자 정보 채워두기</t>
        </is>
      </c>
      <c r="F68" s="41" t="inlineStr">
        <is>
          <t>이송 건이 도착 또는 취소로 끝난 뒤 10분 동안, 시스템은 그 팀의 환자 정보 입력 화면(작성 중 환자 정보, SFR-114 이전에는 단말)에 직전 환자 정보를 채워 두고 상단에 '직전 환자 정보 · 지우기'를 표시해야 한다. 대원은 고쳐서 바로 '병원에 요청'할 수 있고, '지우기'를 누르거나 10분이 지나면 비운다. 직전 환자 정보는 이송 건 기록과 별도로 보관하지 않는다. 새 이송 건을 만들 때 직전 이송 건 ID를 함께 보내, 서버가 직전 건의 제외 병원(수용 불가 병원 포함)을 이어서 쓴다.</t>
        </is>
      </c>
      <c r="G68" s="42" t="inlineStr">
        <is>
          <t>Given A병원 도착 처리 3분 뒤 응급실 앞에서 수용을 거절당함
When 환자 정보 입력 화면을 연다
Then 직전 환자 정보가 채워져 있고 '병원에 요청'을 바로 누를 수 있다
Given 이송이 끝난 지 11분
When 환자 정보 입력 화면을 연다
Then 빈 입력 화면이 표시된다
Given 직전 환자 정보가 채워진 상태
When '지우기'를 누른다
Then 모든 항목이 비워진다</t>
        </is>
      </c>
      <c r="H68" s="48" t="inlineStr">
        <is>
          <t>Should</t>
        </is>
      </c>
      <c r="I68" s="48" t="inlineStr">
        <is>
          <t>1단계</t>
        </is>
      </c>
      <c r="J68" s="48" t="inlineStr">
        <is>
          <t>S6</t>
        </is>
      </c>
      <c r="K68" s="42" t="inlineStr">
        <is>
          <t>9/30 회의</t>
        </is>
      </c>
      <c r="L68" s="41" t="inlineStr">
        <is>
          <t>응급실 앞에서 거절당했을 때 처음부터 다시 입력하지 않게 (비용을 줄인 방식)</t>
        </is>
      </c>
      <c r="M68" s="49" t="inlineStr">
        <is>
          <t>백강욱 / 진아</t>
        </is>
      </c>
      <c r="N68" s="49" t="inlineStr">
        <is>
          <t>확정</t>
        </is>
      </c>
      <c r="O68" s="42" t="inlineStr">
        <is>
          <t>D-77, D-88, D-96</t>
        </is>
      </c>
      <c r="P68" s="48" t="inlineStr">
        <is>
          <t>2026-09-26</t>
        </is>
      </c>
      <c r="Q68" s="42" t="inlineStr">
        <is>
          <t>[v0.107 신규] 9/30 회의·PM 결정 / [v0.108 수정] '도착 후 다른 병원 찾기' 단순화: 단말이 직전 환자 정보를 10분 동안 채워둠 (D-88) / [v0.110 수정] 개발 충돌 점검 (D-96)</t>
        </is>
      </c>
      <c r="R68" s="42" t="inlineStr">
        <is>
          <t>SFR-107</t>
        </is>
      </c>
    </row>
    <row r="69" ht="126" customHeight="1" s="35">
      <c r="A69" s="48" t="inlineStr">
        <is>
          <t>SFR-036</t>
        </is>
      </c>
      <c r="B69" s="41" t="inlineStr">
        <is>
          <t>위치 기록·도착</t>
        </is>
      </c>
      <c r="C69" s="49" t="inlineStr">
        <is>
          <t>기능</t>
        </is>
      </c>
      <c r="D69" s="48" t="inlineStr">
        <is>
          <t>S-10</t>
        </is>
      </c>
      <c r="E69" s="41" t="inlineStr">
        <is>
          <t>출발 기록 시작</t>
        </is>
      </c>
      <c r="F69" s="41" t="inlineStr">
        <is>
          <t>경로 안내가 시작되면, 시스템은 이송 건에 출발 시각이 없을 때만 출발 시각을 기록하고(다시 요청 뒤 재출발해도 처음 시각 유지), 위치정보 수집에 동의한 경우에만(SFR-041) 경로 안내를 시작한 단말 1대에서 위치 기록을 시작해야 한다.</t>
        </is>
      </c>
      <c r="G69" s="42" t="inlineStr">
        <is>
          <t>Given 대원이 승인한 B병원을 선택함
When 경로 안내가 시작된다
Then 이송 건에 출발 시각이 기록된다
And 위치 기록이 시작된다
Given A병원 전화 확인에서 '수용 확정'을 선택함
When 경로 안내가 시작된다
Then 이송 건에 출발 시각이 기록된다
And 위치 기록이 시작된다</t>
        </is>
      </c>
      <c r="H69" s="48" t="inlineStr">
        <is>
          <t>Should</t>
        </is>
      </c>
      <c r="I69" s="48" t="inlineStr">
        <is>
          <t>1단계</t>
        </is>
      </c>
      <c r="J69" s="48" t="inlineStr">
        <is>
          <t>S5</t>
        </is>
      </c>
      <c r="K69" s="42" t="inlineStr">
        <is>
          <t>REQ-031,032</t>
        </is>
      </c>
      <c r="L69" s="41" t="inlineStr">
        <is>
          <t>실제 소요시간 산출</t>
        </is>
      </c>
      <c r="M69" s="49" t="inlineStr">
        <is>
          <t>백강욱 / 진아</t>
        </is>
      </c>
      <c r="N69" s="49" t="inlineStr">
        <is>
          <t>확정</t>
        </is>
      </c>
      <c r="O69" s="42" t="inlineStr">
        <is>
          <t>D-80, D-94</t>
        </is>
      </c>
      <c r="P69" s="48" t="inlineStr">
        <is>
          <t>2026-09-26</t>
        </is>
      </c>
      <c r="Q69" s="42" t="inlineStr">
        <is>
          <t>[v0.96 수정] Should→Must (Must 요구사항의 선행, C-15) / [v0.94] 인수 기준 추가 / [v0.103 수정] 기본 흐름(승인 병원 선택) 시나리오 추가 (오류 18) / [v0.108 수정] Must → Should (핵심 흐름이 기대지 않음, D-80) / [v0.108 수정] 위치 동의 조건·단말 1대·출발 시각 유지 (검토)</t>
        </is>
      </c>
      <c r="R69" s="42" t="inlineStr">
        <is>
          <t>SFR-031</t>
        </is>
      </c>
    </row>
    <row r="70" ht="129" customHeight="1" s="35">
      <c r="A70" s="48" t="inlineStr">
        <is>
          <t>SFR-037</t>
        </is>
      </c>
      <c r="B70" s="41" t="inlineStr">
        <is>
          <t>위치 기록·도착</t>
        </is>
      </c>
      <c r="C70" s="49" t="inlineStr">
        <is>
          <t>기능</t>
        </is>
      </c>
      <c r="D70" s="48" t="inlineStr">
        <is>
          <t>S-10</t>
        </is>
      </c>
      <c r="E70" s="41" t="inlineStr">
        <is>
          <t>주기적 위치 기록</t>
        </is>
      </c>
      <c r="F70" s="41" t="inlineStr">
        <is>
          <t>출발 시각이 기록된 뒤 이송이 끝날 때까지(다시 요청으로 '요청 중'이 되어도 계속), 시스템은 위치정보 수집에 동의한 경우에만(SFR-041) 경로 안내를 시작한 단말 1대에서 5초 이하 간격으로 위치를 기록해야 한다. (도착 버튼 표시·소요시간 계산 목적) 담당 단말은 최신 좌표를 5초마다 서버에 보내고, 서버는 이송이 끝나면 즉시 익명 이송 경로로 바꾸고 원본은 지운다(SER-002).</t>
        </is>
      </c>
      <c r="G70" s="42" t="inlineStr">
        <is>
          <t>Given A병원으로 이동 중
When 1분이 지난다
Then 위치 기록이 12건 이상 쌓여 있다 (5초 이하 간격)</t>
        </is>
      </c>
      <c r="H70" s="48" t="inlineStr">
        <is>
          <t>Should</t>
        </is>
      </c>
      <c r="I70" s="48" t="inlineStr">
        <is>
          <t>1단계</t>
        </is>
      </c>
      <c r="J70" s="48" t="inlineStr">
        <is>
          <t>S5</t>
        </is>
      </c>
      <c r="K70" s="42" t="inlineStr">
        <is>
          <t>REQ-031,032</t>
        </is>
      </c>
      <c r="L70" s="41" t="inlineStr">
        <is>
          <t>도착 감지의 입력</t>
        </is>
      </c>
      <c r="M70" s="49" t="inlineStr">
        <is>
          <t>백강욱 / 진아</t>
        </is>
      </c>
      <c r="N70" s="49" t="inlineStr">
        <is>
          <t>확정</t>
        </is>
      </c>
      <c r="O70" s="42" t="inlineStr">
        <is>
          <t>C-01, D-68, D-80, D-94, D-96, D-124</t>
        </is>
      </c>
      <c r="P70" s="48" t="inlineStr">
        <is>
          <t>2026-10-26</t>
        </is>
      </c>
      <c r="Q70" s="42" t="inlineStr">
        <is>
          <t>[v0.92 수정] '서버 전송' 구현 방식 제거 / [v0.96 수정] Should→Must (Must 요구사항의 선행, C-15) / [v0.94] 인수 기준 추가 / [v0.108 수정] Must → Should (핵심 흐름이 기대지 않음, D-80) / [v0.108 수정] 위치 동의 조건·단말 1대·출발 시각 유지 (검토) / [v0.110 수정] 개발 충돌 점검 (D-96) / [v1.4.1 수정] 즉시 삭제 → 익명화 문구 맞춤 (CR-005)</t>
        </is>
      </c>
      <c r="R70" s="42" t="inlineStr">
        <is>
          <t>SFR-036, SFR-092</t>
        </is>
      </c>
    </row>
    <row r="71" ht="261.75" customHeight="1" s="35">
      <c r="A71" s="48" t="inlineStr">
        <is>
          <t>SFR-038</t>
        </is>
      </c>
      <c r="B71" s="41" t="inlineStr">
        <is>
          <t>위치 기록·도착</t>
        </is>
      </c>
      <c r="C71" s="49" t="inlineStr">
        <is>
          <t>기능</t>
        </is>
      </c>
      <c r="D71" s="48" t="inlineStr">
        <is>
          <t>S-10</t>
        </is>
      </c>
      <c r="E71" s="41" t="inlineStr">
        <is>
          <t>도착 버튼 표시</t>
        </is>
      </c>
      <c r="F71" s="41" t="inlineStr">
        <is>
          <t>이동 중, 대원 위치가 목적지 응급실 입구 좌표(SFR-145, 없으면 공공 데이터 병원 좌표)로부터 '거리 − GPS 오차 ≤ 30m'이고 속도가 시속 10km 이하이면, 시스템은 경로 안내를 시작한 단말 화면에 큰 '도착 처리할까요?' 버튼을 띄워야 한다. 도착 처리는 대원이 버튼을 눌러야 하며 자동으로 처리하지 않는다. 버튼을 닫거나 버튼이 뜨지 않아도 메뉴의 '도착'(SFR-080)으로 언제든 처리할 수 있다.</t>
        </is>
      </c>
      <c r="G71" s="42" t="inlineStr">
        <is>
          <t>Given 목적지 응급실 입구에서 25m, GPS 오차 10m, 시속 5km
When 위치가 갱신된다
Then '도착 처리할까요?' 버튼이 뜨고
And 아직 도착 처리되지 않는다
Given '도착 처리할까요?' 버튼이 뜬 상태
When 버튼을 누른다
Then 도착 처리되고 이동이 종료된다
Given 응급실 입구에서 45m, GPS 오차 10m, 시속 5km
When 위치가 갱신된다
Then 버튼이 뜨지 않는다
Given 응급실 입구 20m 옆 도로를 시속 40km로 지나감
When 위치가 갱신된다
Then 버튼이 뜨지 않는다</t>
        </is>
      </c>
      <c r="H71" s="48" t="inlineStr">
        <is>
          <t>Should</t>
        </is>
      </c>
      <c r="I71" s="48" t="inlineStr">
        <is>
          <t>1단계</t>
        </is>
      </c>
      <c r="J71" s="48" t="inlineStr">
        <is>
          <t>S5</t>
        </is>
      </c>
      <c r="K71" s="42" t="inlineStr">
        <is>
          <t>REQ-031,032</t>
        </is>
      </c>
      <c r="L71" s="42" t="inlineStr">
        <is>
          <t>GPS 오차(병원 주변 5~50m)와 병원 옆 도로 통과 오작동 방지</t>
        </is>
      </c>
      <c r="M71" s="49" t="inlineStr">
        <is>
          <t>백강욱 / 진아</t>
        </is>
      </c>
      <c r="N71" s="49" t="inlineStr">
        <is>
          <t>확정</t>
        </is>
      </c>
      <c r="O71" s="42" t="inlineStr">
        <is>
          <t>D-68, D-80</t>
        </is>
      </c>
      <c r="P71" s="48" t="inlineStr">
        <is>
          <t>2026-09-26</t>
        </is>
      </c>
      <c r="Q71" s="42" t="inlineStr">
        <is>
          <t>[v0.96 수정] Should→Must (Must 요구사항의 선행, C-15) / [v0.107 수정] 100m 자동 도착 → 30m + 저속이면 '도착 처리할까요?' 버튼, 처리는 대원이 누름 (D-68) / [v0.107 수정] 이름 변경: 도착 감지 → 도착 버튼 표시 / [v0.108 수정] Must → Should (핵심 흐름이 기대지 않음, D-80)</t>
        </is>
      </c>
      <c r="R71" s="42" t="inlineStr">
        <is>
          <t>SFR-037</t>
        </is>
      </c>
    </row>
    <row r="72" ht="140.25" customHeight="1" s="35">
      <c r="A72" s="48" t="inlineStr">
        <is>
          <t>SFR-039</t>
        </is>
      </c>
      <c r="B72" s="41" t="inlineStr">
        <is>
          <t>위치 기록·도착</t>
        </is>
      </c>
      <c r="C72" s="49" t="inlineStr">
        <is>
          <t>기능</t>
        </is>
      </c>
      <c r="D72" s="48" t="inlineStr">
        <is>
          <t>S-10</t>
        </is>
      </c>
      <c r="E72" s="41" t="inlineStr">
        <is>
          <t>소요시간 익명 저장</t>
        </is>
      </c>
      <c r="F72" s="41" t="inlineStr">
        <is>
          <t>도착 처리(도착 버튼 SFR-038, 메뉴 '도착' SFR-080, 병원 웹 도착 확인 SFR-144) 시, 시스템은 이동을 종료하고 출발시각·도착시각·소요시간·이동 거리·목적 병원ID만 대원 계정과 연결하지 않은 익명 데이터로 저장해야 한다. (보관: DAR-005)</t>
        </is>
      </c>
      <c r="G72" s="42" t="inlineStr">
        <is>
          <t>Given 대원 B가 14:05에 출발해 14:17에 A병원 도착 버튼을 누름
When 도착 처리된다
Then 출발 14:05·도착 14:17·소요 12분·A병원ID가 저장된다
And 저장된 기록에 대원 B의 계정 정보가 없다
Given A병원 이송 중 '이송 취소'를 누름
When 취소 처리된다
Then 익명 소요시간은 저장되지 않는다</t>
        </is>
      </c>
      <c r="H72" s="48" t="inlineStr">
        <is>
          <t>Should</t>
        </is>
      </c>
      <c r="I72" s="48" t="inlineStr">
        <is>
          <t>1단계</t>
        </is>
      </c>
      <c r="J72" s="48" t="inlineStr">
        <is>
          <t>S5</t>
        </is>
      </c>
      <c r="K72" s="42" t="inlineStr">
        <is>
          <t>REQ-031,032</t>
        </is>
      </c>
      <c r="L72" s="41" t="inlineStr">
        <is>
          <t>향후 보정계수 산출 데이터</t>
        </is>
      </c>
      <c r="M72" s="49" t="inlineStr">
        <is>
          <t>백강욱 / 진아</t>
        </is>
      </c>
      <c r="N72" s="49" t="inlineStr">
        <is>
          <t>확정</t>
        </is>
      </c>
      <c r="O72" s="42" t="inlineStr">
        <is>
          <t>C-01, D-68</t>
        </is>
      </c>
      <c r="P72" s="48" t="inlineStr">
        <is>
          <t>2026-10-25</t>
        </is>
      </c>
      <c r="Q72" s="42" t="inlineStr">
        <is>
          <t>[v0.96 수정] Should→Must (Must 요구사항의 선행, C-15) / [v0.94] 인수 기준 추가 / [v0.104 수정] Must → Should (용도였던 SFR-042·026이 범위 밖, D-62) / [v0.107 수정] 도착 감지 → 도착 처리 (D-68) / [v1.4 수정] 이동 거리 추가 (D-113)</t>
        </is>
      </c>
      <c r="R72" s="42" t="inlineStr">
        <is>
          <t>SFR-038</t>
        </is>
      </c>
    </row>
    <row r="73" ht="86.25" customHeight="1" s="35">
      <c r="A73" s="48" t="inlineStr">
        <is>
          <t>SFR-040</t>
        </is>
      </c>
      <c r="B73" s="41" t="inlineStr">
        <is>
          <t>위치 기록·도착</t>
        </is>
      </c>
      <c r="C73" s="49" t="inlineStr">
        <is>
          <t>에러처리</t>
        </is>
      </c>
      <c r="D73" s="48" t="inlineStr">
        <is>
          <t>S-10</t>
        </is>
      </c>
      <c r="E73" s="41" t="inlineStr">
        <is>
          <t>위치 이상치 제외</t>
        </is>
      </c>
      <c r="F73" s="41" t="inlineStr">
        <is>
          <t>시스템은 직전 좌표 대비 초속 60m(시속 약 216km)를 넘는 이동으로 계산되는 좌표를 이상치로 보고 도착 버튼 표시(SFR-038) 판정에 사용하지 않아야 한다. (기준값 초안)</t>
        </is>
      </c>
      <c r="G73" s="42" t="inlineStr">
        <is>
          <t>Given 목적지 800m 전을 이동 중인데, 1초 뒤 좌표가 목적지 50m 지점으로 기록됨 (초속 750m)
When 도착 버튼 표시 여부를 판정한다
Then '도착 처리할까요?' 버튼이 뜨지 않고 경로 안내가 계속된다</t>
        </is>
      </c>
      <c r="H73" s="48" t="inlineStr">
        <is>
          <t>Could</t>
        </is>
      </c>
      <c r="I73" s="48" t="inlineStr">
        <is>
          <t>1단계</t>
        </is>
      </c>
      <c r="J73" s="48" t="inlineStr">
        <is>
          <t>S7</t>
        </is>
      </c>
      <c r="K73" s="42" t="inlineStr">
        <is>
          <t>REQ-031,032</t>
        </is>
      </c>
      <c r="L73" s="41" t="inlineStr">
        <is>
          <t>소요시간 왜곡 방지</t>
        </is>
      </c>
      <c r="M73" s="49" t="inlineStr">
        <is>
          <t>백강욱 / 진아</t>
        </is>
      </c>
      <c r="N73" s="49" t="inlineStr">
        <is>
          <t>확정</t>
        </is>
      </c>
      <c r="O73" s="42" t="inlineStr">
        <is>
          <t>D-68</t>
        </is>
      </c>
      <c r="P73" s="48" t="inlineStr">
        <is>
          <t>2026-09-26</t>
        </is>
      </c>
      <c r="Q73" s="42" t="inlineStr">
        <is>
          <t>[v0.92 수정] '불안정하면' 모호어 → 수치 기준으로 구체화 / [v0.96 수정] 인수 기준이 요구사항을 검증하지 못하던 문제 수정: 대상을 도착 판정으로 / [v0.107 수정] 도착 버튼 방식 반영 (D-68)</t>
        </is>
      </c>
      <c r="R73" s="41" t="n"/>
    </row>
    <row r="74" ht="236.25" customHeight="1" s="35">
      <c r="A74" s="48" t="inlineStr">
        <is>
          <t>SFR-079</t>
        </is>
      </c>
      <c r="B74" s="41" t="inlineStr">
        <is>
          <t>위치 기록·도착</t>
        </is>
      </c>
      <c r="C74" s="49" t="inlineStr">
        <is>
          <t>기능</t>
        </is>
      </c>
      <c r="D74" s="48" t="inlineStr">
        <is>
          <t>S-10</t>
        </is>
      </c>
      <c r="E74" s="41" t="inlineStr">
        <is>
          <t>백그라운드 위치 기록</t>
        </is>
      </c>
      <c r="F74" s="41" t="inlineStr">
        <is>
          <t>이송이 진행 중인 동안 화면이 꺼지거나 앱이 화면에 없어도, 시스템은 위치정보 수집에 동의한 경우에만(SFR-041) 이송 중임을 화면 맨 위에 표시한 상태(Android: '이송 중 · 위치 기록 중' 상단 알림, iOS: 상단 위치 사용 표시)로 위치 기록(SFR-037)을 유지해야 하며, 이송이 끝나면 표시와 기록을 멈춘다. 위치 권한은 '앱 사용 중 허용'만 요청하고 '항상 허용'(백그라운드 위치 권한)은 요청하지 않는다. (OS별 방식: COR-014)</t>
        </is>
      </c>
      <c r="G74" s="42" t="inlineStr">
        <is>
          <t>Given A병원으로 경로 안내 중
When 화면을 끄고 2분이 지난다
Then 그 2분 동안의 위치 기록이 끊기지 않고 저장되어 있다
And 화면 맨 위에 이송 중 표시(Android 상단 알림 · iOS 위치 사용 표시)가 떠 있다
Given A병원에 도착 처리함
When 도착 처리가 끝난다
Then 이송 중 표시가 사라지고 위치 기록이 멈춘다
Given iPhone, 위치 권한 '앱 사용 중 허용', A병원으로 경로 안내 중
When 다른 앱으로 넘어가 2분이 지난다
Then 위치 기록이 끊기지 않고, '항상 허용' 권한 요청은 뜨지 않는다</t>
        </is>
      </c>
      <c r="H74" s="48" t="inlineStr">
        <is>
          <t>Should</t>
        </is>
      </c>
      <c r="I74" s="48" t="inlineStr">
        <is>
          <t>1단계</t>
        </is>
      </c>
      <c r="J74" s="48" t="inlineStr">
        <is>
          <t>S5</t>
        </is>
      </c>
      <c r="K74" s="42" t="inlineStr">
        <is>
          <t>REQ-031,032</t>
        </is>
      </c>
      <c r="L74" s="41" t="inlineStr">
        <is>
          <t>이동 중 화면 꺼짐으로 기록이 끊기는 문제</t>
        </is>
      </c>
      <c r="M74" s="49" t="inlineStr">
        <is>
          <t>백강욱 / 진아</t>
        </is>
      </c>
      <c r="N74" s="49" t="inlineStr">
        <is>
          <t>확정</t>
        </is>
      </c>
      <c r="O74" s="42" t="inlineStr">
        <is>
          <t>D-80, D-97</t>
        </is>
      </c>
      <c r="P74" s="48" t="inlineStr">
        <is>
          <t>2026-10-26</t>
        </is>
      </c>
      <c r="Q74" s="42" t="inlineStr">
        <is>
          <t xml:space="preserve"> / [v0.96 수정] Should→Must (Must 요구사항의 선행, C-15) / [v0.94] 인수 기준 추가 / [v0.108 수정] Must → Should (핵심 흐름이 기대지 않음, D-80) / [v0.108 수정] 백그라운드 위치 권한 대신 이동 중 포그라운드 서비스(상단 알림) 방식 (검토) / [v0.111 수정] OS 공통 문장 — Android 상단 알림 / iOS 위치 사용 표시 (D-97) / [v1.4.1 수정] 외부 내비 옛 문구 삭제 (CR-005)</t>
        </is>
      </c>
      <c r="R74" s="42" t="inlineStr">
        <is>
          <t>SFR-037</t>
        </is>
      </c>
    </row>
    <row r="75" ht="72" customHeight="1" s="35">
      <c r="A75" s="48" t="inlineStr">
        <is>
          <t>SFR-080</t>
        </is>
      </c>
      <c r="B75" s="41" t="inlineStr">
        <is>
          <t>위치 기록·도착</t>
        </is>
      </c>
      <c r="C75" s="49" t="inlineStr">
        <is>
          <t>기능</t>
        </is>
      </c>
      <c r="D75" s="48" t="inlineStr">
        <is>
          <t>S-10</t>
        </is>
      </c>
      <c r="E75" s="41" t="inlineStr">
        <is>
          <t>수동 도착 처리</t>
        </is>
      </c>
      <c r="F75" s="41" t="inlineStr">
        <is>
          <t>대원이 메뉴의 '도착'을 누르면, 시스템은 거리와 상관없이 이송 건을 '도착'으로 끝내고 경로 안내(위치 기록 중이면 위치 기록도)를 종료해야 한다. 도착 버튼(SFR-038)과 병원 웹 도착 확인(SFR-144)도 같은 처리를 한다.</t>
        </is>
      </c>
      <c r="G75" s="42" t="inlineStr">
        <is>
          <t>Given A병원 입구에서 80m라 '도착 처리할까요?' 버튼이 뜨지 않음
When 메뉴에서 '도착'을 누른다
Then 이송 건이 '도착'으로 끝나고 팀 연결이 해제된다</t>
        </is>
      </c>
      <c r="H75" s="48" t="inlineStr">
        <is>
          <t>Must</t>
        </is>
      </c>
      <c r="I75" s="48" t="inlineStr">
        <is>
          <t>1단계</t>
        </is>
      </c>
      <c r="J75" s="48" t="inlineStr">
        <is>
          <t>S3</t>
        </is>
      </c>
      <c r="K75" s="42" t="inlineStr">
        <is>
          <t>REQ-031,032</t>
        </is>
      </c>
      <c r="L75" s="41" t="inlineStr">
        <is>
          <t>도착 자동 감지 오작동 대비</t>
        </is>
      </c>
      <c r="M75" s="49" t="inlineStr">
        <is>
          <t>백강욱 / 진아</t>
        </is>
      </c>
      <c r="N75" s="49" t="inlineStr">
        <is>
          <t>확정</t>
        </is>
      </c>
      <c r="O75" s="42" t="inlineStr">
        <is>
          <t>D-68</t>
        </is>
      </c>
      <c r="P75" s="48" t="inlineStr">
        <is>
          <t>2026-09-26</t>
        </is>
      </c>
      <c r="Q75" s="42" t="inlineStr">
        <is>
          <t>[v0.100 수정] Must로 (D-49) / [v0.94] 인수 기준 추가 / [v0.107 수정] 메뉴 '도착'으로 거리와 상관없이 처리 (D-68)</t>
        </is>
      </c>
      <c r="R75" s="42" t="inlineStr">
        <is>
          <t>SFR-086</t>
        </is>
      </c>
    </row>
    <row r="76" ht="207.75" customHeight="1" s="35">
      <c r="A76" s="48" t="inlineStr">
        <is>
          <t>SFR-059</t>
        </is>
      </c>
      <c r="B76" s="41" t="inlineStr">
        <is>
          <t>오프라인</t>
        </is>
      </c>
      <c r="C76" s="49" t="inlineStr">
        <is>
          <t>기능</t>
        </is>
      </c>
      <c r="D76" s="48" t="inlineStr">
        <is>
          <t>S-11</t>
        </is>
      </c>
      <c r="E76" s="41" t="inlineStr">
        <is>
          <t>조회 결과 자동 저장</t>
        </is>
      </c>
      <c r="F76" s="41" t="inlineStr">
        <is>
          <t>조회에 성공할 때마다, 시스템은 결과를 단말에 자동 저장해야 한다. 저장 범위는 조회 위치의 시·군·구별 최근 10건이며, 기준 시각(서버 수집 시각)부터 10분이 지난 캐시는 삭제하지 않고 '참고용 정보'(SFR-081)로 표시한다. 저장 항목은 병원명·주소·좌표·연락처·병상 현황(3종)·진료가능 항목·예상 이동시간·데이터 기준 시각이다.</t>
        </is>
      </c>
      <c r="G76" s="42" t="inlineStr">
        <is>
          <t>Given 단말에 저장된 목록이 없음
When 천안 지역 목록 조회가 성공한다
Then 조회 결과가 단말에 자동 저장된다
Given 천안 지역 저장 결과가 이미 10건 있음
When 천안 지역 조회가 1번 더 성공한다
Then 가장 오래된 1건이 지워지고 10건이 유지된다
Given A병원이 포함된 목록 조회가 성공해 저장됨
When 네트워크를 끊고 A병원 카드를 연다
Then 병원명·주소·좌표·연락처·병상 3종·진료가능 항목·예상 이동시간·기준 시각이 모두 표시된다</t>
        </is>
      </c>
      <c r="H76" s="48" t="inlineStr">
        <is>
          <t>Must</t>
        </is>
      </c>
      <c r="I76" s="48" t="inlineStr">
        <is>
          <t>1단계</t>
        </is>
      </c>
      <c r="J76" s="48" t="inlineStr">
        <is>
          <t>S5</t>
        </is>
      </c>
      <c r="K76" s="41" t="inlineStr">
        <is>
          <t>팀 논의(신규)</t>
        </is>
      </c>
      <c r="L76" s="41" t="inlineStr">
        <is>
          <t>통신 두절 구간 대비</t>
        </is>
      </c>
      <c r="M76" s="49" t="inlineStr">
        <is>
          <t>백강욱 / 진아</t>
        </is>
      </c>
      <c r="N76" s="49" t="inlineStr">
        <is>
          <t>확정</t>
        </is>
      </c>
      <c r="O76" s="42" t="inlineStr">
        <is>
          <t>D-12, D-13, C-13, D-80</t>
        </is>
      </c>
      <c r="P76" s="48" t="inlineStr">
        <is>
          <t>2026-09-26</t>
        </is>
      </c>
      <c r="Q76" s="41" t="inlineStr">
        <is>
          <t>단말 저장 방식은 설계 사항(D-14) / [v0.96 수정] '지역' 정의(C-13) / [v0.96 수정] 기준 시각 정의와 일치 / [v0.94] 인수 기준 추가 / [v0.108 수정] SFR-060(저장 항목) 통합 (D-80)</t>
        </is>
      </c>
      <c r="R76" s="41" t="n"/>
    </row>
    <row r="77" ht="126" customHeight="1" s="35">
      <c r="A77" s="48" t="inlineStr">
        <is>
          <t>SFR-061</t>
        </is>
      </c>
      <c r="B77" s="41" t="inlineStr">
        <is>
          <t>오프라인</t>
        </is>
      </c>
      <c r="C77" s="49" t="inlineStr">
        <is>
          <t>에러처리</t>
        </is>
      </c>
      <c r="D77" s="48" t="inlineStr">
        <is>
          <t>S-11</t>
        </is>
      </c>
      <c r="E77" s="41" t="inlineStr">
        <is>
          <t>오프라인 시 캐시 표시</t>
        </is>
      </c>
      <c r="F77" s="41" t="inlineStr">
        <is>
          <t>단말에 네트워크 연결이 없으면, 시스템은 즉시 단말 저장 데이터로 목록을 표시해야 하며, 최신 기준이 지난 데이터도 기준 시각과 함께 표시해야 한다. 이때 전화 걸기 버튼은 활성 상태로 유지한다. 오프라인 추천은 앱이 다시 계산하지 않고 마지막 서버 추천 결과를 그대로 보여주며, 제외 병원(SFR-086)만 앱에서 뺀다.</t>
        </is>
      </c>
      <c r="G77" s="42" t="inlineStr">
        <is>
          <t>Given 30분 전 캐시 저장, 네트워크 끊김
When 병원 목록 열기
Then 캐시 목록이 기준 시각과 함께 표시되고 상단에 오프라인 표시
Given 데이터 네트워크 끊김
When 병원 카드를 확인한다
Then 전화 버튼이 활성 상태이고 누르면 통화가 연결된다</t>
        </is>
      </c>
      <c r="H77" s="48" t="inlineStr">
        <is>
          <t>Must</t>
        </is>
      </c>
      <c r="I77" s="48" t="inlineStr">
        <is>
          <t>1단계</t>
        </is>
      </c>
      <c r="J77" s="48" t="inlineStr">
        <is>
          <t>S6</t>
        </is>
      </c>
      <c r="K77" s="41" t="inlineStr">
        <is>
          <t>팀 논의(신규)</t>
        </is>
      </c>
      <c r="L77" s="42" t="inlineStr">
        <is>
          <t>'아무것도 안 보임' 상태 방지</t>
        </is>
      </c>
      <c r="M77" s="49" t="inlineStr">
        <is>
          <t>백강욱 / 진아</t>
        </is>
      </c>
      <c r="N77" s="49" t="inlineStr">
        <is>
          <t>확정</t>
        </is>
      </c>
      <c r="O77" s="42" t="inlineStr">
        <is>
          <t>C-03, D-80, D-96</t>
        </is>
      </c>
      <c r="P77" s="48" t="inlineStr">
        <is>
          <t>2026-09-26</t>
        </is>
      </c>
      <c r="Q77" s="42" t="inlineStr">
        <is>
          <t>[v0.108 수정] SFR-063(오프라인 전화) 통합, 조건을 '네트워크 연결 없음'으로 (D-80, 검토) / [v0.110 수정] 개발 충돌 점검 (D-96)</t>
        </is>
      </c>
      <c r="R77" s="42" t="inlineStr">
        <is>
          <t>SFR-059</t>
        </is>
      </c>
    </row>
    <row r="78" ht="140.25" customHeight="1" s="35">
      <c r="A78" s="48" t="inlineStr">
        <is>
          <t>SFR-062</t>
        </is>
      </c>
      <c r="B78" s="41" t="inlineStr">
        <is>
          <t>오프라인</t>
        </is>
      </c>
      <c r="C78" s="49" t="inlineStr">
        <is>
          <t>에러처리</t>
        </is>
      </c>
      <c r="D78" s="48" t="inlineStr">
        <is>
          <t>S-11</t>
        </is>
      </c>
      <c r="E78" s="41" t="inlineStr">
        <is>
          <t>지도 미로드 시 텍스트 전환</t>
        </is>
      </c>
      <c r="F78" s="41" t="inlineStr">
        <is>
          <t>만약 지도 화면이 로드되지 않으면, 시스템은 지도 영역을 텍스트 리스트(병원명·거리·전화번호)로 자동 전환해야 한다.</t>
        </is>
      </c>
      <c r="G78" s="42" t="inlineStr">
        <is>
          <t>Given 네트워크가 끊겨 지도를 불러올 수 없고, 저장된 병원 목록이 있음
When 추천 화면을 연다
Then 지도 영역 대신 병원명·거리·전화번호 텍스트 리스트가 표시된다
Given 텍스트 리스트 상태에서 네트워크가 복구됨
When 지도 로드가 성공한다
Then 텍스트 리스트가 지도로 다시 바뀐다</t>
        </is>
      </c>
      <c r="H78" s="48" t="inlineStr">
        <is>
          <t>Could</t>
        </is>
      </c>
      <c r="I78" s="48" t="inlineStr">
        <is>
          <t>1단계</t>
        </is>
      </c>
      <c r="J78" s="48" t="inlineStr">
        <is>
          <t>S7</t>
        </is>
      </c>
      <c r="K78" s="41" t="inlineStr">
        <is>
          <t>팀 논의(신규)</t>
        </is>
      </c>
      <c r="L78" s="41" t="inlineStr">
        <is>
          <t>빠른 판단에 필요한 핵심 정보 유지</t>
        </is>
      </c>
      <c r="M78" s="49" t="inlineStr">
        <is>
          <t>백강욱 / 진아</t>
        </is>
      </c>
      <c r="N78" s="49" t="inlineStr">
        <is>
          <t>확정</t>
        </is>
      </c>
      <c r="O78" s="42" t="inlineStr">
        <is>
          <t>D-15</t>
        </is>
      </c>
      <c r="P78" s="48" t="inlineStr">
        <is>
          <t>2026-09-26</t>
        </is>
      </c>
      <c r="Q78" s="42" t="inlineStr">
        <is>
          <t>[v0.99 수정] Must → Should (D-41) / [v0.94] 인수 기준 추가 / [v0.104 수정] Should → Could (D-62)</t>
        </is>
      </c>
      <c r="R78" s="41" t="n"/>
    </row>
    <row r="79" ht="140.25" customHeight="1" s="35">
      <c r="A79" s="48" t="inlineStr">
        <is>
          <t>SFR-064</t>
        </is>
      </c>
      <c r="B79" s="41" t="inlineStr">
        <is>
          <t>오프라인</t>
        </is>
      </c>
      <c r="C79" s="49" t="inlineStr">
        <is>
          <t>기능</t>
        </is>
      </c>
      <c r="D79" s="48" t="inlineStr">
        <is>
          <t>S-11</t>
        </is>
      </c>
      <c r="E79" s="41" t="inlineStr">
        <is>
          <t>오프라인 상태 표시</t>
        </is>
      </c>
      <c r="F79" s="41" t="inlineStr">
        <is>
          <t>네트워크가 끊긴 동안, 시스템은 화면 상단에 오프라인 문구(SFR-081 ③)를 표시해야 한다.</t>
        </is>
      </c>
      <c r="G79" s="42" t="inlineStr">
        <is>
          <t>Given 앱을 사용 중
When 네트워크 연결이 끊긴다
Then 화면 상단에 '오프라인 — 저장된 정보입니다'와 '이동 전 반드시 병원에 직접 전화로 확인하세요'가 표시된다
Given 오프라인 표시 상태
When 네트워크가 복구된다
Then 재조회가 성공하면 상단 오프라인 표시가 사라진다</t>
        </is>
      </c>
      <c r="H79" s="48" t="inlineStr">
        <is>
          <t>Must</t>
        </is>
      </c>
      <c r="I79" s="48" t="inlineStr">
        <is>
          <t>1단계</t>
        </is>
      </c>
      <c r="J79" s="48" t="inlineStr">
        <is>
          <t>S6</t>
        </is>
      </c>
      <c r="K79" s="41" t="inlineStr">
        <is>
          <t>팀 논의(신규)</t>
        </is>
      </c>
      <c r="L79" s="41" t="n"/>
      <c r="M79" s="49" t="inlineStr">
        <is>
          <t>백강욱 / 진아</t>
        </is>
      </c>
      <c r="N79" s="49" t="inlineStr">
        <is>
          <t>확정</t>
        </is>
      </c>
      <c r="O79" s="41" t="n"/>
      <c r="P79" s="48" t="inlineStr">
        <is>
          <t>2026-10-12</t>
        </is>
      </c>
      <c r="Q79" s="42" t="inlineStr">
        <is>
          <t>[v0.94] 인수 기준 추가 / [v0.104 수정] SFR-067(전화 확인 강조) 통합 (D-62) / [v1.3 수정] 문구는 SFR-081 ③만 참조 (CR-003)</t>
        </is>
      </c>
      <c r="R79" s="42" t="inlineStr">
        <is>
          <t>SFR-081</t>
        </is>
      </c>
    </row>
    <row r="80" ht="72" customHeight="1" s="35">
      <c r="A80" s="48" t="inlineStr">
        <is>
          <t>SFR-068</t>
        </is>
      </c>
      <c r="B80" s="41" t="inlineStr">
        <is>
          <t>오프라인</t>
        </is>
      </c>
      <c r="C80" s="49" t="inlineStr">
        <is>
          <t>기능</t>
        </is>
      </c>
      <c r="D80" s="48" t="inlineStr">
        <is>
          <t>S-11</t>
        </is>
      </c>
      <c r="E80" s="41" t="inlineStr">
        <is>
          <t>복구 시 자동 재조회</t>
        </is>
      </c>
      <c r="F80" s="41" t="inlineStr">
        <is>
          <t>네트워크가 복구되면, 시스템은 최신 데이터를 자동 재조회하고 성공 시 오프라인 표시를 해제하며 사용자에게 알려야 한다.</t>
        </is>
      </c>
      <c r="G80" s="42" t="inlineStr">
        <is>
          <t>Given 오프라인 상태로 저장 데이터를 보고 있음
When 네트워크가 복구된다
Then 최신 데이터가 자동으로 다시 조회된다
And 오프라인 표시가 사라지고 '최신 정보로 갱신되었습니다' 알림이 표시된다</t>
        </is>
      </c>
      <c r="H80" s="48" t="inlineStr">
        <is>
          <t>Should</t>
        </is>
      </c>
      <c r="I80" s="48" t="inlineStr">
        <is>
          <t>1단계</t>
        </is>
      </c>
      <c r="J80" s="48" t="inlineStr">
        <is>
          <t>S6</t>
        </is>
      </c>
      <c r="K80" s="41" t="inlineStr">
        <is>
          <t>팀 논의(신규)</t>
        </is>
      </c>
      <c r="L80" s="41" t="n"/>
      <c r="M80" s="49" t="inlineStr">
        <is>
          <t>백강욱 / 진아</t>
        </is>
      </c>
      <c r="N80" s="49" t="inlineStr">
        <is>
          <t>확정</t>
        </is>
      </c>
      <c r="O80" s="41" t="n"/>
      <c r="P80" s="48" t="inlineStr">
        <is>
          <t>2026-09-26</t>
        </is>
      </c>
      <c r="Q80" s="42" t="inlineStr">
        <is>
          <t>[v0.94] 인수 기준 추가</t>
        </is>
      </c>
      <c r="R80" s="42" t="inlineStr">
        <is>
          <t>SFR-064</t>
        </is>
      </c>
    </row>
    <row r="81" ht="303.75" customHeight="1" s="35">
      <c r="A81" s="48" t="inlineStr">
        <is>
          <t>SFR-081</t>
        </is>
      </c>
      <c r="B81" s="41" t="inlineStr">
        <is>
          <t>오프라인</t>
        </is>
      </c>
      <c r="C81" s="49" t="inlineStr">
        <is>
          <t>기능</t>
        </is>
      </c>
      <c r="D81" s="48" t="inlineStr">
        <is>
          <t>S-11</t>
        </is>
      </c>
      <c r="E81" s="41" t="inlineStr">
        <is>
          <t>데이터 상태 문구 통일</t>
        </is>
      </c>
      <c r="F81" s="41" t="inlineStr">
        <is>
          <t>시스템은 데이터 상태를 다음 문구로만 표시해야 한다. ① 최신(기준 시각 = 서버 수집 시각부터 10분 이내): 기준 시각만 표시 ② 온라인이지만 갱신 실패·10분 경과: '참고용 정보 · 기준 HH:MM' ③ 오프라인: 상단 '오프라인 — 저장된 정보입니다'와 '이동 전 반드시 병원에 직접 전화로 확인하세요' + 카드 '참고용 정보 · 기준 HH:MM' 기준 시각은 각 병원 카드와 저장(캐시) 데이터에 모두 표시한다(예: 기준 09.24 오후 12:59). 저장·참고용 데이터에는 '수용 가능'·'입실 가능'처럼 현재 상태를 단정하는 문구를 쓰지 않는다.</t>
        </is>
      </c>
      <c r="G81" s="42" t="inlineStr">
        <is>
          <t>Given 서버 수집 후 4분 지난 데이터
When 목록을 연다
Then 카드에 기준 시각만 표시되고 다른 상태 문구는 없다
Given 온라인이지만 수집 후 12분이 지난 데이터(기준 14:00)
When 목록을 연다
Then 카드에 '참고용 정보 · 기준 14:00'이 표시된다
Given 오프라인 상태이고 기준 14:00 저장 데이터를 보여줌
When 목록을 연다
Then 상단에 '오프라인 — 저장된 정보입니다', 카드에 '참고용 정보 · 기준 14:00'이 표시된다
Given 오프라인 상태이고 A병원 저장 데이터에 응급실 가용 4가 있음
When A병원 카드를 연다
Then '수용 가능'·'입실 가능' 문구 없이 '참고용 정보 · 기준 HH:MM'만 표시된다</t>
        </is>
      </c>
      <c r="H81" s="48" t="inlineStr">
        <is>
          <t>Must</t>
        </is>
      </c>
      <c r="I81" s="48" t="inlineStr">
        <is>
          <t>1단계</t>
        </is>
      </c>
      <c r="J81" s="48" t="inlineStr">
        <is>
          <t>S5</t>
        </is>
      </c>
      <c r="K81" s="41" t="inlineStr">
        <is>
          <t>팀 논의(신규)</t>
        </is>
      </c>
      <c r="L81" s="41" t="inlineStr">
        <is>
          <t>같은 상황에 다른 문구가 나오면 대원이 혼란</t>
        </is>
      </c>
      <c r="M81" s="49" t="inlineStr">
        <is>
          <t>백강욱 / 진아</t>
        </is>
      </c>
      <c r="N81" s="49" t="inlineStr">
        <is>
          <t>확정</t>
        </is>
      </c>
      <c r="O81" s="42" t="inlineStr">
        <is>
          <t>C-09, C-12, D-80</t>
        </is>
      </c>
      <c r="P81" s="48" t="inlineStr">
        <is>
          <t>2026-10-12</t>
        </is>
      </c>
      <c r="Q81" s="42" t="inlineStr">
        <is>
          <t>[v0.96 수정] '최신' 기준 10분으로 통일(C-12) / [v0.96 수정] 기준 시각 = 서버 수집 시각으로 통일 / [v0.104 수정] SFR-015(기준 시각 표시) 통합 (D-62) / [v0.108 수정] SFR-066(확정 표현 금지) 통합 (D-80) / [v1.3 수정] 오프라인 상단 문구를 이곳 한 곳에 정의 (SFR-064 중복 정리, CR-003)</t>
        </is>
      </c>
      <c r="R81" s="41" t="n"/>
    </row>
    <row r="82" ht="182.25" customHeight="1" s="35">
      <c r="A82" s="48" t="inlineStr">
        <is>
          <t>SFR-099</t>
        </is>
      </c>
      <c r="B82" s="41" t="inlineStr">
        <is>
          <t>오프라인</t>
        </is>
      </c>
      <c r="C82" s="49" t="inlineStr">
        <is>
          <t>기능</t>
        </is>
      </c>
      <c r="D82" s="48" t="inlineStr">
        <is>
          <t>S-11</t>
        </is>
      </c>
      <c r="E82" s="41" t="inlineStr">
        <is>
          <t>통신 두절 중 기록 보관·전송</t>
        </is>
      </c>
      <c r="F82" s="41" t="inlineStr">
        <is>
          <t>네트워크가 끊긴 동안 발생한 전화 확인 결과·거절·도착 기록은(승인 병원 선택·이송 취소·목적지 변경은 보관하지 않음, SFR-111·160), 시스템이 발생 시각과 함께 단말에 보관하고 네트워크가 복구되면 발생 순서대로 서버에 전송해야 한다. 오프라인 기록(통신 두절 중 만든 예비 추천 이송 건 포함)은 그 이송 건을 조작한 단말 1대에서만 남기며, 서버는 상태 변경 충돌 규칙(SFR-160)으로 판정한다. 전송이 끝난 기록은 단말에서 삭제한다. 병원에 보내는 이송 요청(SFR-109)은 보관·지연 전송하지 않는다. 복구 때 서버의 같은 이송 건에 유효한 승인이나 확정이 없으면 오프라인 기록을 그대로 반영하고, 있으면 오프라인 기록은 이력으로만 남기고 경보와 함께 서버 상태를 보여준다(SFR-160의 예외). 오프라인 건이 같은 팀의 다른 진행 중 건과 겹치면 서버 건을 남기고 오프라인 건은 이력으로 돌린다.</t>
        </is>
      </c>
      <c r="G82" s="42" t="inlineStr">
        <is>
          <t>Given 오프라인 상태에서 14:05에 A병원 '거절', 14:06에 B병원 '수용 확정'을 선택함
When 14:10에 네트워크가 복구된다
Then 서버에 A병원 거절(14:05) → B병원 수용 확정(14:06) 순서로 기록이 전송된다
And 단말에 남은 미전송 기록이 0건이다
Given 오프라인 상태에서 도착 버튼을 눌렀고 아직 전송 전임
When 앱을 종료했다가 네트워크가 연결된 상태로 다시 실행한다
Then 보관된 도착 기록이 서버로 전송되고 이송 건이 '도착'으로 종료된다</t>
        </is>
      </c>
      <c r="H82" s="48" t="inlineStr">
        <is>
          <t>Should</t>
        </is>
      </c>
      <c r="I82" s="48" t="inlineStr">
        <is>
          <t>1단계</t>
        </is>
      </c>
      <c r="J82" s="48" t="inlineStr">
        <is>
          <t>S6</t>
        </is>
      </c>
      <c r="K82" s="41" t="inlineStr">
        <is>
          <t>팀 논의(신규)</t>
        </is>
      </c>
      <c r="L82" s="41" t="inlineStr">
        <is>
          <t>터널·산간에서 거절·도착이 일어나도 이송 건과 익명 데이터가 끊기지 않도록 (UC-02 E4)</t>
        </is>
      </c>
      <c r="M82" s="49" t="inlineStr">
        <is>
          <t>백강욱 / 진아</t>
        </is>
      </c>
      <c r="N82" s="49" t="inlineStr">
        <is>
          <t>확정</t>
        </is>
      </c>
      <c r="O82" s="42" t="inlineStr">
        <is>
          <t>D-96</t>
        </is>
      </c>
      <c r="P82" s="48" t="inlineStr">
        <is>
          <t>2026-09-26</t>
        </is>
      </c>
      <c r="Q82" s="42" t="inlineStr">
        <is>
          <t>[v0.96 신규] 검토 지적(오프라인 기록 누락) 반영 / [v0.99 수정] Must → Should (D-41) / [v0.100 수정] 이송 요청은 보관 대상 아님 (D-45) / [v0.103 수정] 근거 참조 수정 (오류 9) / [v0.110 수정] 개발 충돌 점검 (D-96)</t>
        </is>
      </c>
      <c r="R82" s="42" t="inlineStr">
        <is>
          <t>SFR-086, SFR-064</t>
        </is>
      </c>
    </row>
    <row r="83" ht="86.25" customHeight="1" s="35">
      <c r="A83" s="48" t="inlineStr">
        <is>
          <t>SFR-060</t>
        </is>
      </c>
      <c r="B83" s="41" t="inlineStr">
        <is>
          <t>오프라인</t>
        </is>
      </c>
      <c r="C83" s="49" t="inlineStr">
        <is>
          <t>기능</t>
        </is>
      </c>
      <c r="D83" s="48" t="inlineStr">
        <is>
          <t>S-11</t>
        </is>
      </c>
      <c r="E83" s="41" t="inlineStr">
        <is>
          <t>캐시 저장 항목</t>
        </is>
      </c>
      <c r="F83" s="41" t="inlineStr">
        <is>
          <t>시스템은 병원명·주소·좌표·연락처·병상 현황(3종)·진료가능 항목·예상 이동시간·데이터 기준 시각을 저장해야 한다.</t>
        </is>
      </c>
      <c r="G83" s="42" t="inlineStr">
        <is>
          <t>Given A병원이 포함된 목록 조회가 성공해 저장됨
When 네트워크를 끊고 A병원 카드를 연다
Then 병원명·주소·좌표·연락처·병상 3종·진료가능 항목·예상 이동시간·기준 시각이 모두 표시된다</t>
        </is>
      </c>
      <c r="H83" s="48" t="inlineStr">
        <is>
          <t>Must</t>
        </is>
      </c>
      <c r="I83" s="48" t="inlineStr">
        <is>
          <t>1단계</t>
        </is>
      </c>
      <c r="J83" s="48" t="inlineStr">
        <is>
          <t>-</t>
        </is>
      </c>
      <c r="K83" s="41" t="inlineStr">
        <is>
          <t>팀 논의(신규)</t>
        </is>
      </c>
      <c r="L83" s="41" t="n"/>
      <c r="M83" s="49" t="n"/>
      <c r="N83" s="49" t="inlineStr">
        <is>
          <t>삭제</t>
        </is>
      </c>
      <c r="O83" s="42" t="inlineStr">
        <is>
          <t>C-08</t>
        </is>
      </c>
      <c r="P83" s="48" t="inlineStr">
        <is>
          <t>2026-09-26</t>
        </is>
      </c>
      <c r="Q83" s="42" t="inlineStr">
        <is>
          <t>[v0.96 수정] 재난 지역 여부 추가(오프라인 추천의 재난 분리 유지) / [v0.98 수정] 재난 지역 여부 삭제 / [v0.108 수정] 삭제 — SFR-059에 통합 (D-80)</t>
        </is>
      </c>
      <c r="R83" s="41" t="n"/>
    </row>
    <row r="84" ht="43.5" customHeight="1" s="35">
      <c r="A84" s="48" t="inlineStr">
        <is>
          <t>SFR-063</t>
        </is>
      </c>
      <c r="B84" s="41" t="inlineStr">
        <is>
          <t>오프라인</t>
        </is>
      </c>
      <c r="C84" s="49" t="inlineStr">
        <is>
          <t>기능</t>
        </is>
      </c>
      <c r="D84" s="48" t="inlineStr">
        <is>
          <t>S-11</t>
        </is>
      </c>
      <c r="E84" s="41" t="inlineStr">
        <is>
          <t>오프라인 전화 활성</t>
        </is>
      </c>
      <c r="F84" s="41" t="inlineStr">
        <is>
          <t>네트워크가 끊긴 동안, 시스템은 전화 걸기 버튼을 활성 상태로 유지해야 한다.</t>
        </is>
      </c>
      <c r="G84" s="42" t="inlineStr">
        <is>
          <t>Given 데이터 네트워크 끊김
When 병원 카드 확인
Then 전화 버튼 활성 상태, 탭 시 통화 연결</t>
        </is>
      </c>
      <c r="H84" s="48" t="inlineStr">
        <is>
          <t>Must</t>
        </is>
      </c>
      <c r="I84" s="48" t="inlineStr">
        <is>
          <t>1단계</t>
        </is>
      </c>
      <c r="J84" s="48" t="inlineStr">
        <is>
          <t>-</t>
        </is>
      </c>
      <c r="K84" s="41" t="inlineStr">
        <is>
          <t>팀 논의(신규)</t>
        </is>
      </c>
      <c r="L84" s="41" t="inlineStr">
        <is>
          <t>음성망은 데이터망과 별개로 동작</t>
        </is>
      </c>
      <c r="M84" s="49" t="n"/>
      <c r="N84" s="49" t="inlineStr">
        <is>
          <t>삭제</t>
        </is>
      </c>
      <c r="O84" s="41" t="n"/>
      <c r="P84" s="48" t="inlineStr">
        <is>
          <t>2026-09-26</t>
        </is>
      </c>
      <c r="Q84" s="42" t="inlineStr">
        <is>
          <t>[v0.108 수정] 삭제 — SFR-061에 통합 (D-80)</t>
        </is>
      </c>
      <c r="R84" s="41" t="n"/>
    </row>
    <row r="85" ht="29.25" customHeight="1" s="35">
      <c r="A85" s="48" t="inlineStr">
        <is>
          <t>SFR-065</t>
        </is>
      </c>
      <c r="B85" s="41" t="inlineStr">
        <is>
          <t>오프라인</t>
        </is>
      </c>
      <c r="C85" s="49" t="inlineStr">
        <is>
          <t>기능</t>
        </is>
      </c>
      <c r="D85" s="48" t="inlineStr">
        <is>
          <t>S-11</t>
        </is>
      </c>
      <c r="E85" s="41" t="inlineStr">
        <is>
          <t>캐시 기준 시각 표시</t>
        </is>
      </c>
      <c r="F85" s="41" t="inlineStr">
        <is>
          <t>시스템은 캐시 데이터의 각 병원 카드에 데이터 기준 시각을 표시해야 한다.</t>
        </is>
      </c>
      <c r="G85" s="41" t="n"/>
      <c r="H85" s="48" t="inlineStr">
        <is>
          <t>Must</t>
        </is>
      </c>
      <c r="I85" s="48" t="inlineStr">
        <is>
          <t>1단계</t>
        </is>
      </c>
      <c r="J85" s="48" t="inlineStr">
        <is>
          <t>-</t>
        </is>
      </c>
      <c r="K85" s="41" t="inlineStr">
        <is>
          <t>팀 논의(신규)</t>
        </is>
      </c>
      <c r="L85" s="41" t="n"/>
      <c r="M85" s="49" t="n"/>
      <c r="N85" s="49" t="inlineStr">
        <is>
          <t>삭제</t>
        </is>
      </c>
      <c r="O85" s="42" t="inlineStr">
        <is>
          <t>C-10</t>
        </is>
      </c>
      <c r="P85" s="48" t="inlineStr">
        <is>
          <t>2026-09-26</t>
        </is>
      </c>
      <c r="Q85" s="42" t="inlineStr">
        <is>
          <t>SFR-015와 중복 — 015에 통합 (v0.91 삭제)</t>
        </is>
      </c>
      <c r="R85" s="41" t="n"/>
    </row>
    <row r="86" ht="100.5" customHeight="1" s="35">
      <c r="A86" s="48" t="inlineStr">
        <is>
          <t>SFR-066</t>
        </is>
      </c>
      <c r="B86" s="41" t="inlineStr">
        <is>
          <t>오프라인</t>
        </is>
      </c>
      <c r="C86" s="49" t="inlineStr">
        <is>
          <t>기능</t>
        </is>
      </c>
      <c r="D86" s="48" t="inlineStr">
        <is>
          <t>S-11</t>
        </is>
      </c>
      <c r="E86" s="41" t="inlineStr">
        <is>
          <t>확정 표현 금지</t>
        </is>
      </c>
      <c r="F86" s="41" t="inlineStr">
        <is>
          <t>시스템은 저장·참고용 데이터를 표시할 때 '수용 가능', '입실 가능'처럼 현재 상태를 단정하는 문구를 쓰지 않고 SFR-081 문구표만 사용해야 한다.</t>
        </is>
      </c>
      <c r="G86" s="42" t="inlineStr">
        <is>
          <t>Given 오프라인 상태이고, A병원 저장 데이터에 응급실 가용 4가 있음
When A병원 카드를 연다
Then '수용 가능', '입실 가능' 문구가 표시되지 않는다
And '참고용 정보 · 기준 HH:MM' 문구만 표시된다</t>
        </is>
      </c>
      <c r="H86" s="48" t="inlineStr">
        <is>
          <t>Must</t>
        </is>
      </c>
      <c r="I86" s="48" t="inlineStr">
        <is>
          <t>1단계</t>
        </is>
      </c>
      <c r="J86" s="48" t="inlineStr">
        <is>
          <t>-</t>
        </is>
      </c>
      <c r="K86" s="41" t="inlineStr">
        <is>
          <t>팀 논의(신규)</t>
        </is>
      </c>
      <c r="L86" s="41" t="inlineStr">
        <is>
          <t>잘못된 확신에 의한 이송 방지</t>
        </is>
      </c>
      <c r="M86" s="49" t="n"/>
      <c r="N86" s="49" t="inlineStr">
        <is>
          <t>삭제</t>
        </is>
      </c>
      <c r="O86" s="41" t="n"/>
      <c r="P86" s="48" t="inlineStr">
        <is>
          <t>2026-09-26</t>
        </is>
      </c>
      <c r="Q86" s="42" t="inlineStr">
        <is>
          <t>[v0.92 수정] '단정하는 문구' 모호어 → 금지 문구 예시 명시 / [v0.94] 인수 기준 추가 / [v0.108 수정] 삭제 — SFR-081에 통합 (D-80)</t>
        </is>
      </c>
      <c r="R86" s="41" t="n"/>
    </row>
    <row r="87" ht="57.75" customHeight="1" s="35">
      <c r="A87" s="48" t="inlineStr">
        <is>
          <t>SFR-067</t>
        </is>
      </c>
      <c r="B87" s="41" t="inlineStr">
        <is>
          <t>오프라인</t>
        </is>
      </c>
      <c r="C87" s="49" t="inlineStr">
        <is>
          <t>기능</t>
        </is>
      </c>
      <c r="D87" s="48" t="inlineStr">
        <is>
          <t>S-11</t>
        </is>
      </c>
      <c r="E87" s="41" t="inlineStr">
        <is>
          <t>전화 확인 강조 안내</t>
        </is>
      </c>
      <c r="F87" s="41" t="inlineStr">
        <is>
          <t>네트워크가 끊긴 동안, 시스템은 '이동 전 반드시 병원에 직접 전화 확인' 안내를 강조 표시해야 한다.</t>
        </is>
      </c>
      <c r="G87" s="42" t="inlineStr">
        <is>
          <t>Given 네트워크가 끊겨 있음
When 추천 목록 화면을 연다
Then '이동 전 반드시 병원에 직접 전화 확인' 안내가 강조 표시된다</t>
        </is>
      </c>
      <c r="H87" s="48" t="inlineStr">
        <is>
          <t>Should</t>
        </is>
      </c>
      <c r="I87" s="48" t="inlineStr">
        <is>
          <t>1단계</t>
        </is>
      </c>
      <c r="J87" s="48" t="inlineStr">
        <is>
          <t>-</t>
        </is>
      </c>
      <c r="K87" s="41" t="inlineStr">
        <is>
          <t>팀 논의(신규)</t>
        </is>
      </c>
      <c r="L87" s="41" t="n"/>
      <c r="M87" s="49" t="n"/>
      <c r="N87" s="49" t="inlineStr">
        <is>
          <t>삭제</t>
        </is>
      </c>
      <c r="O87" s="41" t="n"/>
      <c r="P87" s="48" t="inlineStr">
        <is>
          <t>2026-09-26</t>
        </is>
      </c>
      <c r="Q87" s="42" t="inlineStr">
        <is>
          <t>[v0.99 수정] Must → Should (D-41) / [v0.94] 인수 기준 추가 / [v0.104 수정] 삭제 — 오프라인 표시(SFR-064)로 통합 (D-62)</t>
        </is>
      </c>
      <c r="R87" s="41" t="n"/>
    </row>
    <row r="88" ht="100.5" customHeight="1" s="35">
      <c r="A88" s="48" t="inlineStr">
        <is>
          <t>SFR-096</t>
        </is>
      </c>
      <c r="B88" s="41" t="inlineStr">
        <is>
          <t>설정</t>
        </is>
      </c>
      <c r="C88" s="49" t="inlineStr">
        <is>
          <t>기능</t>
        </is>
      </c>
      <c r="D88" s="48" t="inlineStr">
        <is>
          <t>S-12</t>
        </is>
      </c>
      <c r="E88" s="41" t="inlineStr">
        <is>
          <t>설정 화면</t>
        </is>
      </c>
      <c r="F88" s="41" t="inlineStr">
        <is>
          <t>시스템은 설정 화면에서 화면 모드(시스템 설정 따름/라이트/다크)를 바꾸고, 면책 고지(SER-005)·로그아웃(SFR-070)·회원 탈퇴(SFR-071)를 찾을 수 있게 해야 한다. 검색 반경은 입력 화면·추천 카드 영역(SFR-012)에서 바꾼다.</t>
        </is>
      </c>
      <c r="G88" s="42" t="inlineStr">
        <is>
          <t>Given 설정 화면
When 설정 항목을 확인한다
Then 화면 모드·면책 고지·로그아웃·회원 탈퇴가 있고, 검색 반경 항목은 없다</t>
        </is>
      </c>
      <c r="H88" s="48" t="inlineStr">
        <is>
          <t>Should</t>
        </is>
      </c>
      <c r="I88" s="48" t="inlineStr">
        <is>
          <t>1단계</t>
        </is>
      </c>
      <c r="J88" s="48" t="inlineStr">
        <is>
          <t>S6</t>
        </is>
      </c>
      <c r="K88" s="42" t="inlineStr">
        <is>
          <t>REQ-001,008,021</t>
        </is>
      </c>
      <c r="L88" s="41" t="inlineStr">
        <is>
          <t>설정 항목이 흩어지지 않도록</t>
        </is>
      </c>
      <c r="M88" s="49" t="inlineStr">
        <is>
          <t>진아 / 진아</t>
        </is>
      </c>
      <c r="N88" s="49" t="inlineStr">
        <is>
          <t>확정</t>
        </is>
      </c>
      <c r="O88" s="42" t="inlineStr">
        <is>
          <t>D-25, D-94</t>
        </is>
      </c>
      <c r="P88" s="48" t="inlineStr">
        <is>
          <t>2026-10-25</t>
        </is>
      </c>
      <c r="Q88" s="42" t="inlineStr">
        <is>
          <t>[v0.92 신규]  / [v0.96 수정] 갱신 주기 항목 제외(D-25), 화면 모드 정의 / [v0.98 수정] 반경 항목을 카드 영역으로 이동 / [v0.103 수정] 인수 기준 예외 명시 (오류 23) / [v0.108 수정] 삭제된 자동 갱신 문구 제거, 설정 항목 정리 (검토) / [v1.4 수정] 앱 PIN 변경 항목 삭제 (CR-004, D-110)</t>
        </is>
      </c>
      <c r="R88" s="42" t="inlineStr">
        <is>
          <t>SFR-012</t>
        </is>
      </c>
    </row>
    <row r="89" ht="207.75" customHeight="1" s="35">
      <c r="A89" s="48" t="inlineStr">
        <is>
          <t>SFR-102</t>
        </is>
      </c>
      <c r="B89" s="41" t="inlineStr">
        <is>
          <t>설정</t>
        </is>
      </c>
      <c r="C89" s="49" t="inlineStr">
        <is>
          <t>기능</t>
        </is>
      </c>
      <c r="D89" s="48" t="inlineStr">
        <is>
          <t>S-12</t>
        </is>
      </c>
      <c r="E89" s="41" t="inlineStr">
        <is>
          <t>시연·테스트용 모의 모드</t>
        </is>
      </c>
      <c r="F89" s="41" t="inlineStr">
        <is>
          <t>시스템은 시연·테스트 환경(COR-004)에서만 켤 수 있는 모의 모드를 제공해야 한다. 모의 모드에서는 ① 미리 저장한 이동 경로를 재생한 위치를 실제 위치 대신 쓰고 ② 미리 정한 병상·진료가능 데이터를 공공 데이터 대신 쓰며 ③ 시나리오에 정한 모의 병원들이 정해진 시간에 승인·거절·무응답·승인 취소로 자동 응답한다. 모의 모드인 동안 화면 상단에 '모의 모드'를 표시하고, 이때 만든 이송 건과 기록은 실제 데이터와 분리해 저장한다.</t>
        </is>
      </c>
      <c r="G89" s="42" t="inlineStr">
        <is>
          <t>Given 시연 환경에서 모의 시나리오 'UC-01 기본'(모의 병원 8곳, 20초 뒤 B병원 승인·A병원 거절, 나머지 무응답)을 선택함
When 모의 모드를 켜고 요청을 보낸다
Then 상단에 '모의 모드'가 표시되고, 20초 뒤 B병원 승인·A병원 거절이 대원 화면에 나타난다
Given 같은 시나리오에서 B병원을 선택함
When 재생 경로를 따라 위치가 움직인다
Then B병원 100m 안에 들어오면 도착 처리된다
Given 운영 환경
When 설정 화면을 연다
Then 모의 모드 항목이 표시되지 않는다</t>
        </is>
      </c>
      <c r="H89" s="48" t="inlineStr">
        <is>
          <t>Must</t>
        </is>
      </c>
      <c r="I89" s="48" t="inlineStr">
        <is>
          <t>1단계</t>
        </is>
      </c>
      <c r="J89" s="48" t="inlineStr">
        <is>
          <t>-</t>
        </is>
      </c>
      <c r="K89" s="41" t="inlineStr">
        <is>
          <t>시트 점검(09.26)</t>
        </is>
      </c>
      <c r="L89" s="41" t="inlineStr">
        <is>
          <t>시연 때 구급차 운행·실시간 병상 값에 의존하지 않고 UC-01·02를 재현, 도착 감지 테스트</t>
        </is>
      </c>
      <c r="M89" s="49" t="n"/>
      <c r="N89" s="49" t="inlineStr">
        <is>
          <t>삭제</t>
        </is>
      </c>
      <c r="O89" s="41" t="n"/>
      <c r="P89" s="48" t="inlineStr">
        <is>
          <t>2026-09-26</t>
        </is>
      </c>
      <c r="Q89" s="42" t="inlineStr">
        <is>
          <t>[v0.97 신규] 시연 대비 / [v0.100 수정] Must로, 모의 병원 자동 응답 추가 (D-52) / [v0.103 수정] 삭제 — 시연 환경 구성(COR-010)으로 대체 (D-60)</t>
        </is>
      </c>
      <c r="R89" s="41" t="n"/>
    </row>
    <row r="90" ht="354.75" customHeight="1" s="35">
      <c r="A90" s="48" t="inlineStr">
        <is>
          <t>SFR-116</t>
        </is>
      </c>
      <c r="B90" s="41" t="inlineStr">
        <is>
          <t>병원 웹</t>
        </is>
      </c>
      <c r="C90" s="49" t="inlineStr">
        <is>
          <t>기능</t>
        </is>
      </c>
      <c r="D90" s="48" t="inlineStr">
        <is>
          <t>H-01</t>
        </is>
      </c>
      <c r="E90" s="41" t="inlineStr">
        <is>
          <t>병원 웹 로그인</t>
        </is>
      </c>
      <c r="F90" s="41" t="inlineStr">
        <is>
          <t>시스템은 관리자가 병원마다 발급한 라이선스 키(SFR-123)로 등록한 PC에서만 병원 웹을 쓸 수 있게 해야 한다. 아이디·비밀번호와 가입 메뉴는 없다. 등록되지 않은 PC에서 병원 웹을 열면 라이선스 키 입력 화면만 보이고, 올바른 키와 PC 이름(예: 응급실 접수대)을 입력하면 그 PC가 해당 병원 PC로 등록되어(병원당 최대 3대, 등록은 키 유효기간 동안 유지하되 90일 미사용·키 폐기 시 해제, SFR-146·147) 3대가 가득 찬 상태면 기존 PC 목록(PC 이름·마지막 사용 시각)에서 1대를 골라 교체해 등록하고(쿠키 삭제·PC 교체 대응), 이후에는 키 입력 없이 바로 근무 시작 화면(SFR-117)이 열린다. 키는 공공 데이터 병원ID 1개와 연결되며, 키 입력이 5번 연속 틀리면 그 PC에서 10분 동안 입력을 막는다(SER-011). (등록 방식: COR-012)</t>
        </is>
      </c>
      <c r="G90" s="42" t="inlineStr">
        <is>
          <t>Given A병원 키가 발급되었고 등록되지 않은 PC
When 병원 웹을 연다
Then 라이선스 키 입력 화면만 표시되고 아이디·비밀번호·가입 메뉴는 없다
Given 같은 PC
When A병원 키와 PC 이름 '응급실 접수대'를 입력한다
Then 그 PC가 A병원 PC로 등록되고 A병원 근무 시작 화면이 열린다
Given A병원 PC로 등록된 PC
When 다음 날 병원 웹을 연다
Then 키 입력 없이 근무 시작 화면이 열린다
Given A병원에 PC 3대가 등록됨
When 4번째 PC에서 키를 입력한다
Then '등록할 수 있는 PC(3대)가 가득 찼어요'와 기존 PC 목록이 표시되고
And '접수대 2'를 골라 '교체'하면 새 PC가 등록되고 '접수대 2'는 해제된다
Given 등록되지 않은 PC
When 틀린 키를 5번 연속 입력한다
Then 그 PC에서 10분 동안 키를 입력할 수 없다</t>
        </is>
      </c>
      <c r="H90" s="48" t="inlineStr">
        <is>
          <t>Must</t>
        </is>
      </c>
      <c r="I90" s="48" t="inlineStr">
        <is>
          <t>1단계</t>
        </is>
      </c>
      <c r="J90" s="48" t="inlineStr">
        <is>
          <t>S2</t>
        </is>
      </c>
      <c r="K90" s="42" t="inlineStr">
        <is>
          <t>9/29 회의</t>
        </is>
      </c>
      <c r="L90" s="41" t="inlineStr">
        <is>
          <t>가짜 병원의 승인을 막기 위해 (D-33)</t>
        </is>
      </c>
      <c r="M90" s="49" t="inlineStr">
        <is>
          <t>승언 / 승언</t>
        </is>
      </c>
      <c r="N90" s="49" t="inlineStr">
        <is>
          <t>확정</t>
        </is>
      </c>
      <c r="O90" s="42" t="inlineStr">
        <is>
          <t>D-33, D-70</t>
        </is>
      </c>
      <c r="P90" s="48" t="inlineStr">
        <is>
          <t>2026-10-12</t>
        </is>
      </c>
      <c r="Q90" s="42" t="inlineStr">
        <is>
          <t>[v0.98 신규] 9/29 회의 / [v0.102 수정] 첫 로그인 비밀번호 변경 강제 (D-54) / [v0.103 수정] 인수 기준 논리 수정, 아이디 형식 (오류 29) / [v0.107 수정] 아이디·비밀번호 없앰 → 라이선스 키로 PC 등록 (D-70, D-54 일부 번복) / [v1.3 일정] S3 → S2 (스프린트 재분배, D-108)</t>
        </is>
      </c>
      <c r="R90" s="42" t="inlineStr">
        <is>
          <t>SFR-123</t>
        </is>
      </c>
    </row>
    <row r="91" ht="247.5" customHeight="1" s="35">
      <c r="A91" s="48" t="inlineStr">
        <is>
          <t>SFR-117</t>
        </is>
      </c>
      <c r="B91" s="41" t="inlineStr">
        <is>
          <t>병원 웹</t>
        </is>
      </c>
      <c r="C91" s="49" t="inlineStr">
        <is>
          <t>기능</t>
        </is>
      </c>
      <c r="D91" s="48" t="inlineStr">
        <is>
          <t>H-02</t>
        </is>
      </c>
      <c r="E91" s="41" t="inlineStr">
        <is>
          <t>이송 요청 알람</t>
        </is>
      </c>
      <c r="F91" s="41" t="inlineStr">
        <is>
          <t>근무 시작 시 담당자가 이름을 입력하고 '알림 켜기'를 한 번 누르면, 시스템은 그 병원을 '요청 받을 수 있음'으로 서버에 등록하고, 새 이송 요청이 오면 반복 알림음·브라우저 알림·탭 제목 표시를 동시에 하며, 응답하거나 요청이 끝날 때까지 알림음을 반복해야 한다. 응답 대기 요청이 여러 건이면 알림음은 겹치지 않게 하나만 반복하고, 탭 제목과 화면 상단에 대기 건수('🔴 새 이송 요청 3건')를 표시하며, 브라우저 알림은 요청마다 1번 띄운다. 모든 대기 요청에 응답하거나 요청이 끝나면 알림음이 멈춘다. 브라우저를 닫거나 연결이 끊기면 '요청 받을 수 있음'이 해제된다. 병원은 등록 PC 중 1대 이상이 연결되어 '알림 켜기' 상태이면 요청 대상이며, 알림은 그 병원의 켜진 PC 모두에 울린다. 탭을 유지한 채 연결만 끊겼다 다시 붙으면 '알림 켜기'를 자동으로 복구하고, 새로고침하거나 다시 열었으면 '알림 켜기를 다시 누르세요'를 크게 표시한다. 새 요청이 오면 브라우저 화면 전체를 덮는 빨간 알림 창(요청 요약 + '확인' 버튼)을 띄우고, '확인'을 누르거나 그 요청이 끝날 때까지 닫히지 않게 한다. 대기 요청이 여러 건이면 알림 창에 건수를 표시한다. 브라우저 정책상 자동 전체 화면 모드는 쓰지 않는다.</t>
        </is>
      </c>
      <c r="G91" s="42" t="inlineStr">
        <is>
          <t>Given A병원 담당자가 '알림 켜기'를 누른 상태에서 다른 창을 보고 있음
When 새 이송 요청이 온다
Then 알림음이 반복되고 브라우저 알림 팝업이 뜨며 탭 제목이 '🔴 새 이송 요청 1건'이 된다
Given 대기 요청 1건으로 알림음이 울리는 중
When 요청 2건이 더 온다
Then 알림음은 하나만 계속 울리고 탭 제목과 화면 상단이 '🔴 새 이송 요청 3건'이 된다
Given 대기 요청 3건
When 담당자가 3건 모두에 응답한다
Then 알림음이 멈춘다
Given A병원이 '알림 켜기'를 누르지 않음
When 반경 안 대원이 요청을 보낸다
Then A병원은 요청 대상에서 빠진다
Given A병원 담당자가 병원 웹에서 다른 화면(도착 예정 목록)을 보고 있음
When 새 이송 요청이 온다
Then 화면 전체를 덮는 알림 창이 뜨고 '확인'을 누르기 전에는 닫히지 않는다
Given 알림 창이 떠 있음
When 대원이 요청을 취소한다
Then 알림 창이 닫힌다</t>
        </is>
      </c>
      <c r="H91" s="48" t="inlineStr">
        <is>
          <t>Must</t>
        </is>
      </c>
      <c r="I91" s="48" t="inlineStr">
        <is>
          <t>1단계</t>
        </is>
      </c>
      <c r="J91" s="48" t="inlineStr">
        <is>
          <t>S3</t>
        </is>
      </c>
      <c r="K91" s="42" t="inlineStr">
        <is>
          <t>9/29 회의</t>
        </is>
      </c>
      <c r="L91" s="41" t="inlineStr">
        <is>
          <t>응급실이 요청을 놓치지 않게 (9/29 회의)</t>
        </is>
      </c>
      <c r="M91" s="49" t="inlineStr">
        <is>
          <t>승언 / 승언</t>
        </is>
      </c>
      <c r="N91" s="49" t="inlineStr">
        <is>
          <t>확정</t>
        </is>
      </c>
      <c r="O91" s="42" t="inlineStr">
        <is>
          <t>D-27, D-76, D-96, D-114</t>
        </is>
      </c>
      <c r="P91" s="48" t="inlineStr">
        <is>
          <t>2026-10-25</t>
        </is>
      </c>
      <c r="Q91" s="42" t="inlineStr">
        <is>
          <t>[v0.98 신규] 9/29 회의 / [v0.100 수정] 알림 켜짐·연결 상태를 서버에 알림 (D-43) / [v0.102 수정] 근무 시작 때 담당자 이름 입력 (D-54) / [v0.107 수정] 여러 건이 쌓이면 알림음 하나만 반복 + 대기 건수 표시 (D-76) / [v0.110 수정] 개발 충돌 점검 (D-96) / [v1.4 수정] 새 요청 시 화면 전체 덮개 알림 창 추가 (교수님 피드백, CR-004, D-114)</t>
        </is>
      </c>
      <c r="R91" s="42" t="inlineStr">
        <is>
          <t>SFR-116</t>
        </is>
      </c>
    </row>
    <row r="92" ht="250.5" customHeight="1" s="35">
      <c r="A92" s="48" t="inlineStr">
        <is>
          <t>SFR-118</t>
        </is>
      </c>
      <c r="B92" s="41" t="inlineStr">
        <is>
          <t>병원 웹</t>
        </is>
      </c>
      <c r="C92" s="49" t="inlineStr">
        <is>
          <t>기능</t>
        </is>
      </c>
      <c r="D92" s="48" t="inlineStr">
        <is>
          <t>H-02</t>
        </is>
      </c>
      <c r="E92" s="41" t="inlineStr">
        <is>
          <t>이송 요청 상세</t>
        </is>
      </c>
      <c r="F92" s="41" t="inlineStr">
        <is>
          <t>시스템은 병원 웹에서 요청마다 환자 평가 정보(SFR-108), 도착 예상 시간(SFR-129), 우리 병원의 3종 병상 현황을 한 화면에 보여줘야 한다. 대원이 증상 선택지를 고른 경우에만 해당 진료가능 여부를 함께 표시한다. 정상 범위를 벗어난 값(10_부록 E)은 빨간색으로 강조하고, 앱이 위급도를 판정하거나 등급을 매기지는 않는다. 요청한 구급대의 소속(소방서·안전센터)과 연락처는 병원 웹에 표시하지 않는다(D-65, D-98).</t>
        </is>
      </c>
      <c r="G92" s="42" t="inlineStr">
        <is>
          <t>Given A병원에 뇌출혈 의심(증상 S03 선택) 요청이 옴
When 요청을 연다
Then 환자 평가 정보·도착 예상 12분이 표시되고 요청 구급대 소속은 표시되지 않으며
And '우리 병원: [뇌출혈수술] 가능 ✅ · 응급실 5/20 · 수술실 1/4 · 중환자실 0/10'이 함께 표시된다
Given 증상 선택지 없이 요청이 옴
When 요청을 연다
Then 진료가능 항목 줄 없이 응급실·수술실·중환자실 병상 현황만 표시된다
Given 산소포화도 86%, 맥박 88인 요청
When 요청을 연다
Then 산소포화도 86%만 빨간색으로 강조되고 맥박은 기본 색으로 표시된다</t>
        </is>
      </c>
      <c r="H92" s="48" t="inlineStr">
        <is>
          <t>Must</t>
        </is>
      </c>
      <c r="I92" s="48" t="inlineStr">
        <is>
          <t>1단계</t>
        </is>
      </c>
      <c r="J92" s="48" t="inlineStr">
        <is>
          <t>S3</t>
        </is>
      </c>
      <c r="K92" s="42" t="inlineStr">
        <is>
          <t>9/29 회의</t>
        </is>
      </c>
      <c r="L92" s="41" t="inlineStr">
        <is>
          <t>반경 내 전체에 보내므로 병원이 몇 초 안에 판단할 수 있게 (D-28)</t>
        </is>
      </c>
      <c r="M92" s="49" t="inlineStr">
        <is>
          <t>승언 / 승언</t>
        </is>
      </c>
      <c r="N92" s="49" t="inlineStr">
        <is>
          <t>확정</t>
        </is>
      </c>
      <c r="O92" s="42" t="inlineStr">
        <is>
          <t>D-38, D-48, D-98</t>
        </is>
      </c>
      <c r="P92" s="48" t="inlineStr">
        <is>
          <t>2026-09-26</t>
        </is>
      </c>
      <c r="Q92" s="42" t="inlineStr">
        <is>
          <t>[v0.98 신규] 9/29 회의 / [v0.99 수정] 이상 수치 빨간색 강조 (D-38, 10_부록 E) / [v0.100 수정] 진료가능 여부는 증상 선택 시에만 (D-48) / [v0.112 수정] 요청 구급대 소속 표시 삭제 (UX/UI 리뷰, D-98)</t>
        </is>
      </c>
      <c r="R92" s="42" t="inlineStr">
        <is>
          <t>SFR-117</t>
        </is>
      </c>
    </row>
    <row r="93" ht="290.25" customHeight="1" s="35">
      <c r="A93" s="48" t="inlineStr">
        <is>
          <t>SFR-119</t>
        </is>
      </c>
      <c r="B93" s="41" t="inlineStr">
        <is>
          <t>병원 웹</t>
        </is>
      </c>
      <c r="C93" s="49" t="inlineStr">
        <is>
          <t>기능</t>
        </is>
      </c>
      <c r="D93" s="48" t="inlineStr">
        <is>
          <t>H-02</t>
        </is>
      </c>
      <c r="E93" s="41" t="inlineStr">
        <is>
          <t>승인·거절 응답</t>
        </is>
      </c>
      <c r="F93" s="41" t="inlineStr">
        <is>
          <t>병원 담당자가 요청에 '승인' 또는 '거절'을 누르면, 시스템은 즉시 대원 앱에 결과를 보내고, 근무 시작 때 입력한 담당자 이름을 응답자로 기록해야 한다. 거절은 사유(응급실 병상 부족·수술실 부족·입원실 부족·중환자실 부족·해당 전문의 부재·의료장비 고장(CT 등)·기타(20자 입력), 구급활동일지 재이송 사유와 대응: 부록 G) 중 1개를 반드시 골라야 하며, 대원 앱에 병원 이름과 함께 사유를 표시한다. ('요청 중지'는 SFR-139가 자동으로 붙이는 시스템 사유로, 담당자 선택 목록에는 없다.)</t>
        </is>
      </c>
      <c r="G93" s="42" t="inlineStr">
        <is>
          <t>Given A병원 요청 상세 화면, 근무 시작 때 '박서연'으로 알림을 켬
When '승인'을 누른다
Then 대원 앱에 3초 안에 'A병원 승인'이 표시되고
And 요청 기록에 응답자 '박서연'이 남는다
Given A병원 요청 상세 화면
When '거절'과 사유 '해당 전문의 부재'를 선택한다
Then 대원 앱에 'A병원 거절 · 해당 전문의 부재'가 표시된다
Given A병원 요청 상세 화면
When 사유를 고르지 않고 '거절'을 누른다
Then 거절이 전송되지 않고 '거절 사유를 골라 주세요'가 표시된다
Given '기타'를 고름
When 사유를 21자 입력한다
Then 20자까지만 입력된다</t>
        </is>
      </c>
      <c r="H93" s="48" t="inlineStr">
        <is>
          <t>Must</t>
        </is>
      </c>
      <c r="I93" s="48" t="inlineStr">
        <is>
          <t>1단계</t>
        </is>
      </c>
      <c r="J93" s="48" t="inlineStr">
        <is>
          <t>S3</t>
        </is>
      </c>
      <c r="K93" s="42" t="inlineStr">
        <is>
          <t>9/29 회의</t>
        </is>
      </c>
      <c r="L93" s="41" t="inlineStr">
        <is>
          <t>승인한 곳으로만 출발하는 흐름의 핵심</t>
        </is>
      </c>
      <c r="M93" s="49" t="inlineStr">
        <is>
          <t>승언 / 승언</t>
        </is>
      </c>
      <c r="N93" s="49" t="inlineStr">
        <is>
          <t>확정</t>
        </is>
      </c>
      <c r="O93" s="42" t="inlineStr">
        <is>
          <t>D-67, D-115</t>
        </is>
      </c>
      <c r="P93" s="48" t="inlineStr">
        <is>
          <t>2026-10-25</t>
        </is>
      </c>
      <c r="Q93" s="42" t="inlineStr">
        <is>
          <t>[v0.98 신규] 9/29 회의 / [v0.102 수정] 응답자(담당자 이름) 기록 (D-54) / [v0.103 수정] 거절 기록 검증은 SFR-043으로 이동 (오류 7) / [v0.107 수정] 거절 사유 6개로 세분화, 대원 앱에 사유 표시 (D-67) / [v1.4 수정] 거절 사유를 구급활동일지 재이송 사유 분류에 맞춤(환자 과밀 → 응급실 병상 부족에 포함) (CR-004, D-115)</t>
        </is>
      </c>
      <c r="R93" s="42" t="inlineStr">
        <is>
          <t>SFR-118</t>
        </is>
      </c>
    </row>
    <row r="94" ht="148.5" customHeight="1" s="35">
      <c r="A94" s="48" t="inlineStr">
        <is>
          <t>SFR-121</t>
        </is>
      </c>
      <c r="B94" s="41" t="inlineStr">
        <is>
          <t>병원 웹</t>
        </is>
      </c>
      <c r="C94" s="49" t="inlineStr">
        <is>
          <t>기능</t>
        </is>
      </c>
      <c r="D94" s="48" t="inlineStr">
        <is>
          <t>H-03</t>
        </is>
      </c>
      <c r="E94" s="41" t="inlineStr">
        <is>
          <t>도착 예정 환자 목록</t>
        </is>
      </c>
      <c r="F94" s="41" t="inlineStr">
        <is>
          <t>시스템은 병원 웹에서 우리 병원으로 확정된 이송 건의 환자 요약·현재 상태·도착 예상 시간을 목록으로 보여주고, 대원이 이송을 취소하거나 목적지를 바꾸면 즉시 표시해야 한다. 구급차의 실시간 위치(지도)는 병원 웹에 보여주지 않고 도착 예상 시간만 표시한다. 도착 예상 시간은 앱 안 경로 안내(카카오 내비 SDK)가 계산한 남은 시간을 담당 단말이 1분마다 서버로 보내 갱신하고, 2분 넘게 값이 오지 않으면 마지막 값에서 지난 시간을 뺀 값을 쓴다. 팀원 단말의 남은 시간(SFR-132)도 같은 값을 쓴다.</t>
        </is>
      </c>
      <c r="G94" s="42" t="inlineStr">
        <is>
          <t>Given B병원으로 확정된 이송 건이 1건 있음
When 도착 예정 목록을 연다
Then '뇌출혈 의심 · 도착 예상 7분 · 이동 중'이 표시된다
Given B병원으로 이동 중인 구급차가 있음
When 도착 예정 목록을 본다
Then 도착 예상 시간만 표시되고 지도·구급차 위치는 표시되지 않는다</t>
        </is>
      </c>
      <c r="H94" s="48" t="inlineStr">
        <is>
          <t>Should</t>
        </is>
      </c>
      <c r="I94" s="48" t="inlineStr">
        <is>
          <t>1단계</t>
        </is>
      </c>
      <c r="J94" s="48" t="inlineStr">
        <is>
          <t>S4</t>
        </is>
      </c>
      <c r="K94" s="42" t="inlineStr">
        <is>
          <t>9/29 회의</t>
        </is>
      </c>
      <c r="L94" s="41" t="inlineStr">
        <is>
          <t>도착 전 준비</t>
        </is>
      </c>
      <c r="M94" s="49" t="inlineStr">
        <is>
          <t>백강욱 / 승언</t>
        </is>
      </c>
      <c r="N94" s="49" t="inlineStr">
        <is>
          <t>확정</t>
        </is>
      </c>
      <c r="O94" s="42" t="inlineStr">
        <is>
          <t>D-71, D-96, D-106, D-107</t>
        </is>
      </c>
      <c r="P94" s="48" t="inlineStr">
        <is>
          <t>2026-10-12</t>
        </is>
      </c>
      <c r="Q94" s="42" t="inlineStr">
        <is>
          <t>[v0.98 신규] 9/29 회의 / [v0.107 수정] 구급차 실시간 위치는 병원 웹에 보여주지 않음 (D-71) / [v0.110 수정] 개발 충돌 점검 (D-96) / [v1.2 수정] 이동 중 도착 예상 시간은 앱 경로 안내 값 사용, 외부 내비 건만 서버 3분 계산 (CR-002, D-106) / [v1.3 수정] 외부 내비 분기·위치 미동의 분기 삭제(경로 안내는 SDK만), 값이 끊기면 마지막 값 − 지난 시간. 담당 단말이 남은 시간을 보내는 부분은 앱(진아) (CR-003, D-107)</t>
        </is>
      </c>
      <c r="R94" s="42" t="inlineStr">
        <is>
          <t>SFR-111</t>
        </is>
      </c>
    </row>
    <row r="95" ht="153.75" customHeight="1" s="35">
      <c r="A95" s="48" t="inlineStr">
        <is>
          <t>SFR-122</t>
        </is>
      </c>
      <c r="B95" s="41" t="inlineStr">
        <is>
          <t>병원 웹</t>
        </is>
      </c>
      <c r="C95" s="49" t="inlineStr">
        <is>
          <t>기능</t>
        </is>
      </c>
      <c r="D95" s="48" t="inlineStr">
        <is>
          <t>H-02</t>
        </is>
      </c>
      <c r="E95" s="41" t="inlineStr">
        <is>
          <t>병원 웹 연결 끊김 표시</t>
        </is>
      </c>
      <c r="F95" s="41" t="inlineStr">
        <is>
          <t>병원 웹과 서버의 연결이 끊기면, 시스템은 화면 상단에 '연결 끊김 — 새 요청을 받을 수 없어요'를 크게 표시하고, 다시 연결되면 놓친 요청을 불러와야 한다.</t>
        </is>
      </c>
      <c r="G95" s="42" t="inlineStr">
        <is>
          <t>Given 병원 웹이 열려 있음
When 네트워크가 끊긴다
Then 상단에 '연결 끊김 — 새 요청을 받을 수 없어요'가 표시된다
Given 연결이 끊긴 사이 A병원에 요청 1건이 오고 다른 1건은 닫힘
When 다시 연결된다
Then 서버에서 대기 요청 목록을 새로 받아 열린 요청 1건만 표시되고 닫힌 요청에는 응답할 수 없다</t>
        </is>
      </c>
      <c r="H95" s="48" t="inlineStr">
        <is>
          <t>Must</t>
        </is>
      </c>
      <c r="I95" s="48" t="inlineStr">
        <is>
          <t>1단계</t>
        </is>
      </c>
      <c r="J95" s="48" t="inlineStr">
        <is>
          <t>S3</t>
        </is>
      </c>
      <c r="K95" s="42" t="inlineStr">
        <is>
          <t>9/29 회의</t>
        </is>
      </c>
      <c r="L95" s="41" t="inlineStr">
        <is>
          <t>알람을 못 받는 상태를 담당자가 알아야 함</t>
        </is>
      </c>
      <c r="M95" s="49" t="inlineStr">
        <is>
          <t>승언 / 승언</t>
        </is>
      </c>
      <c r="N95" s="49" t="inlineStr">
        <is>
          <t>확정</t>
        </is>
      </c>
      <c r="O95" s="42" t="inlineStr">
        <is>
          <t>D-93</t>
        </is>
      </c>
      <c r="P95" s="48" t="inlineStr">
        <is>
          <t>2026-09-26</t>
        </is>
      </c>
      <c r="Q95" s="42" t="inlineStr">
        <is>
          <t>[v0.98 신규] 9/29 회의 / [v0.108 수정] 다시 연결되면 대기 요청 다시 받기 → Must S3 (D-93)</t>
        </is>
      </c>
      <c r="R95" s="42" t="inlineStr">
        <is>
          <t>SFR-116</t>
        </is>
      </c>
    </row>
    <row r="96" ht="290.25" customHeight="1" s="35">
      <c r="A96" s="48" t="inlineStr">
        <is>
          <t>SFR-128</t>
        </is>
      </c>
      <c r="B96" s="41" t="inlineStr">
        <is>
          <t>병원 웹</t>
        </is>
      </c>
      <c r="C96" s="49" t="inlineStr">
        <is>
          <t>기능</t>
        </is>
      </c>
      <c r="D96" s="48" t="inlineStr">
        <is>
          <t>H-02</t>
        </is>
      </c>
      <c r="E96" s="41" t="inlineStr">
        <is>
          <t>병원 승인 취소</t>
        </is>
      </c>
      <c r="F96" s="41" t="inlineStr">
        <is>
          <t>병원 담당자가 승인한 요청에서 '승인 취소'를 누르면 사유(병원 웹 거절과 같은 목록: 응급실 병상 부족·수술실 부족·입원실 부족·중환자실 부족·해당 전문의 부재·의료장비 고장(CT 등)·기타)를 반드시 골라야 하며, 시스템은 즉시 대원 앱에 사유와 함께 알려야 한다. 대원이 아직 선택하지 않았으면 그 병원을 '승인 취소'로 표시한다. 이미 선택해 이동 중이면 경보(SFR-130)와 함께 사유와 큰 '다시 요청' 버튼을 보여주고, 대원이 누르면(목적지 변경 횟수(SFR-077)에 세지 않으며, 같은 이송 건에서 여러 번 가능) 현재 위치 기준으로 그 병원을 뺀 반경 안 병원에 새 요청(SFR-109)을 보낸다. 자동으로 보내지는 않는다. 승인 취소는 병원별 승인 취소율 통계(SFR-106)에 들어간다. 다시 요청하는 동안에도 경로 안내(위치 기록 중이면 위치 기록도)는 유지하고, 소요시간은 처음 출발 시각 기준으로 계산한다(SFR-036·039). 제외 병원(SFR-086)은 새 요청에서 뺀다. 고른 병원 등급(SFR-162)은 그대로 유지한다.</t>
        </is>
      </c>
      <c r="G96" s="42" t="inlineStr">
        <is>
          <t>Given B병원·C병원이 승인, 대원은 아직 선택 전
When B병원이 '승인 취소'(응급실 병상 부족)를 누른다
Then 대원 화면에서 B병원이 '승인 취소 · 응급실 병상 부족'으로 바뀌고 C병원만 선택할 수 있다
Given B병원 승인 화면
When 사유를 고르지 않고 '승인 취소'를 누른다
Then 취소되지 않고 '사유를 골라 주세요'가 표시된다
Given 대원이 B병원으로 이동 중
When B병원이 '승인 취소'를 누른다
Then 대원 앱에 진동·소리 경보와 사유, '다시 요청' 버튼이 표시되고 요청은 자동으로 가지 않는다
Given 같은 경보가 뜬 상태
When '다시 요청'을 누른다
Then B병원을 뺀 반경 안 병원에 새 요청이 간다
Given B병원 승인 취소로 '다시 요청'해 C병원으로 이동 중, C병원도 '승인 취소'
When '다시 요청'을 누른다
Then 막히지 않고 B·C병원을 뺀 반경 안 병원에 새 요청이 간다</t>
        </is>
      </c>
      <c r="H96" s="48" t="inlineStr">
        <is>
          <t>Must</t>
        </is>
      </c>
      <c r="I96" s="48" t="inlineStr">
        <is>
          <t>1단계</t>
        </is>
      </c>
      <c r="J96" s="48" t="inlineStr">
        <is>
          <t>S4</t>
        </is>
      </c>
      <c r="K96" s="42" t="inlineStr">
        <is>
          <t>9/29 회의</t>
        </is>
      </c>
      <c r="L96" s="41" t="inlineStr">
        <is>
          <t>승인 뒤 병상 상황이 바뀌는 경우 대응 (D-44)</t>
        </is>
      </c>
      <c r="M96" s="49" t="inlineStr">
        <is>
          <t>승언 / 승언</t>
        </is>
      </c>
      <c r="N96" s="49" t="inlineStr">
        <is>
          <t>확정</t>
        </is>
      </c>
      <c r="O96" s="42" t="inlineStr">
        <is>
          <t>D-44, D-77, D-81, D-115, D-120</t>
        </is>
      </c>
      <c r="P96" s="48" t="inlineStr">
        <is>
          <t>2026-10-26</t>
        </is>
      </c>
      <c r="Q96" s="42" t="inlineStr">
        <is>
          <t>[v0.100 신규] 전체 검토 반영 / [v0.107 수정] 사유 필수, 이동 중이면 10초 뒤 자동 새 요청, 직전 승인 병원 표시 (D-77) / [v0.108 수정] 10초 자동 새 요청 → 경보 + '다시 요청' 버튼 (D-81, D-77 일부 번복) / [v1.3 수정] 제외 병원은 SFR-086 참조만 (CR-003) / [v1.3 수정] '다시 요청'은 목적지 변경 1회 제한에 포함 안 됨 (CR-003) / [v1.4 수정] 거절 사유를 구급활동일지 재이송 사유 분류에 맞춤(환자 과밀 → 응급실 병상 부족에 포함) (CR-004, D-115) / [v1.4.1 수정] 병원 등급 유지 (CR-005)</t>
        </is>
      </c>
      <c r="R96" s="42" t="inlineStr">
        <is>
          <t>SFR-119, SFR-130</t>
        </is>
      </c>
    </row>
    <row r="97" ht="190.5" customHeight="1" s="35">
      <c r="A97" s="48" t="inlineStr">
        <is>
          <t>SFR-135</t>
        </is>
      </c>
      <c r="B97" s="41" t="inlineStr">
        <is>
          <t>병원 웹</t>
        </is>
      </c>
      <c r="C97" s="49" t="inlineStr">
        <is>
          <t>기능</t>
        </is>
      </c>
      <c r="D97" s="48" t="inlineStr">
        <is>
          <t>H-02</t>
        </is>
      </c>
      <c r="E97" s="41" t="inlineStr">
        <is>
          <t>병원 웹 요청 목록</t>
        </is>
      </c>
      <c r="F97" s="41" t="inlineStr">
        <is>
          <t>시스템은 병원 웹에서 우리 병원에 온 이송 요청을 목록으로 보여줘야 한다. 응답 대기 중인 요청을 남은 응답 시간이 짧은 순으로 맨 위에 두고, 새 요청이 오면 알림(SFR-117)을 울리고 대기 건수를 갱신한다. 목록에서 요청을 누르면 요청 상세(SFR-118)를 연다. 각 요청과 요청 상세에는 응답 제한(2분)의 남은 시간을 표시하고, 30초 이하가 되면 빨간색으로 강조한다.</t>
        </is>
      </c>
      <c r="G97" s="42" t="inlineStr">
        <is>
          <t>Given A병원에 요청 3건이 연달아 옴 (남은 시간 1:50, 1:20, 0:40)
When 요청 목록을 본다
Then 남은 시간 0:40 요청이 맨 위에 오고 3건 모두 '응답 대기'로 표시된다
Given 요청 1건에 응답하는 중
When 새 요청 1건이 더 온다
Then 목록에 새 요청이 추가되고 대기 건수가 1 늘어난다
Given 요청이 온 지 1분 35초가 지남
When 요청 목록을 본다
Then '남은 시간 0:25'가 빨간색으로 표시된다</t>
        </is>
      </c>
      <c r="H97" s="48" t="inlineStr">
        <is>
          <t>Must</t>
        </is>
      </c>
      <c r="I97" s="48" t="inlineStr">
        <is>
          <t>1단계</t>
        </is>
      </c>
      <c r="J97" s="48" t="inlineStr">
        <is>
          <t>S3</t>
        </is>
      </c>
      <c r="K97" s="42" t="inlineStr">
        <is>
          <t>9/29 회의</t>
        </is>
      </c>
      <c r="L97" s="41" t="inlineStr">
        <is>
          <t>구급차 여러 대가 동시에 요청하는 경우</t>
        </is>
      </c>
      <c r="M97" s="49" t="inlineStr">
        <is>
          <t>승언 / 승언</t>
        </is>
      </c>
      <c r="N97" s="49" t="inlineStr">
        <is>
          <t>확정</t>
        </is>
      </c>
      <c r="O97" s="42" t="inlineStr">
        <is>
          <t>D-63, D-76, D-95</t>
        </is>
      </c>
      <c r="P97" s="48" t="inlineStr">
        <is>
          <t>2026-09-26</t>
        </is>
      </c>
      <c r="Q97" s="42" t="inlineStr">
        <is>
          <t>[v0.105 신규] 추가 요구사항 / [v0.107 수정] 알림 방식 SFR-117과 맞춤 (D-76) / [v0.109 수정] SFR-120(남은 시간 표시) 통합</t>
        </is>
      </c>
      <c r="R97" s="42" t="inlineStr">
        <is>
          <t>SFR-117</t>
        </is>
      </c>
    </row>
    <row r="98" ht="126" customHeight="1" s="35">
      <c r="A98" s="48" t="inlineStr">
        <is>
          <t>SFR-136</t>
        </is>
      </c>
      <c r="B98" s="41" t="inlineStr">
        <is>
          <t>병원 웹</t>
        </is>
      </c>
      <c r="C98" s="49" t="inlineStr">
        <is>
          <t>기능</t>
        </is>
      </c>
      <c r="D98" s="48" t="inlineStr">
        <is>
          <t>H-02</t>
        </is>
      </c>
      <c r="E98" s="41" t="inlineStr">
        <is>
          <t>병원 웹 알림 권한 거부 처리</t>
        </is>
      </c>
      <c r="F98" s="41" t="inlineStr">
        <is>
          <t>병원 웹에서 브라우저 알림 권한이 거부되어 있으면, 시스템은 반복 알림음과 탭 제목 표시로만 알리고 화면 상단에 '브라우저 알림을 허용해야 다른 창을 볼 때도 알 수 있어요'와 허용 방법을 계속 표시해야 한다.</t>
        </is>
      </c>
      <c r="G98" s="42" t="inlineStr">
        <is>
          <t>Given A병원 PC에서 브라우저 알림 권한이 거부됨
When '알림 켜기'를 누른다
Then 상단에 알림 허용 안내가 표시된다
Given 같은 상태에서 새 요청이 옴
When 요청이 도착한다
Then 브라우저 알림 없이 알림음이 반복되고 탭 제목이 '🔴 새 이송 요청 1건'이 된다</t>
        </is>
      </c>
      <c r="H98" s="48" t="inlineStr">
        <is>
          <t>Should</t>
        </is>
      </c>
      <c r="I98" s="48" t="inlineStr">
        <is>
          <t>1단계</t>
        </is>
      </c>
      <c r="J98" s="48" t="inlineStr">
        <is>
          <t>S4</t>
        </is>
      </c>
      <c r="K98" s="42" t="inlineStr">
        <is>
          <t>9/29 회의</t>
        </is>
      </c>
      <c r="L98" s="41" t="inlineStr">
        <is>
          <t>알림 권한이 없으면 다른 창을 볼 때 요청을 놓침</t>
        </is>
      </c>
      <c r="M98" s="49" t="inlineStr">
        <is>
          <t>승언 / 승언</t>
        </is>
      </c>
      <c r="N98" s="49" t="inlineStr">
        <is>
          <t>확정</t>
        </is>
      </c>
      <c r="O98" s="42" t="inlineStr">
        <is>
          <t>D-63, D-80</t>
        </is>
      </c>
      <c r="P98" s="48" t="inlineStr">
        <is>
          <t>2026-09-26</t>
        </is>
      </c>
      <c r="Q98" s="42" t="inlineStr">
        <is>
          <t>[v0.105 신규] 추가 요구사항 / [v0.108 수정] Must → Should (핵심 흐름이 기대지 않음, D-80)</t>
        </is>
      </c>
      <c r="R98" s="42" t="inlineStr">
        <is>
          <t>SFR-117</t>
        </is>
      </c>
    </row>
    <row r="99" ht="179.25" customHeight="1" s="35">
      <c r="A99" s="48" t="inlineStr">
        <is>
          <t>SFR-139</t>
        </is>
      </c>
      <c r="B99" s="41" t="inlineStr">
        <is>
          <t>병원 웹</t>
        </is>
      </c>
      <c r="C99" s="49" t="inlineStr">
        <is>
          <t>기능</t>
        </is>
      </c>
      <c r="D99" s="48" t="inlineStr">
        <is>
          <t>H-02</t>
        </is>
      </c>
      <c r="E99" s="41" t="inlineStr">
        <is>
          <t>병원 잠시 요청 중지</t>
        </is>
      </c>
      <c r="F99" s="41" t="inlineStr">
        <is>
          <t>병원 담당자가 한 PC에서 '잠시 요청 중지'를 누르면(그 병원 전체에 적용), 시스템은 그 병원을 요청 대상(SFR-109)에서 빼고 병원 웹 상단에 '요청 중지 중'을 표시해야 한다. 이때 응답 대기 중인 요청이 있으면 'n건이 거절 처리돼요'를 확인받은 뒤 모두 '거절(사유: 요청 중지)'로 한꺼번에 응답해 대원이 바로 다른 병원을 볼 수 있게 한다. 이미 승인한 요청은 그대로 둔다. 담당자가 '요청 다시 받기'를 누르면 다시 대상이 된다. 중지 상태가 2시간 넘게 이어지면 '아직 요청을 멈춘 상태예요'를 알린다.</t>
        </is>
      </c>
      <c r="G99" s="42" t="inlineStr">
        <is>
          <t>Given A병원이 '잠시 요청 중지'를 누름
When 반경 안 대원이 요청을 보낸다
Then A병원은 요청 대상에서 빠진다
Given A병원에 응답 대기 요청 2건, 승인한 요청 1건
When '잠시 요청 중지'를 누르고 확인한다
Then 대기 2건은 '거절 · 요청 중지'로 대원 앱에 바로 표시되고 승인 1건은 그대로 유지된다
Given A병원이 '요청 다시 받기'를 누름
When 대원이 요청을 보낸다
Then A병원에도 요청이 간다</t>
        </is>
      </c>
      <c r="H99" s="48" t="inlineStr">
        <is>
          <t>Should</t>
        </is>
      </c>
      <c r="I99" s="48" t="inlineStr">
        <is>
          <t>1단계</t>
        </is>
      </c>
      <c r="J99" s="48" t="inlineStr">
        <is>
          <t>S4</t>
        </is>
      </c>
      <c r="K99" s="42" t="inlineStr">
        <is>
          <t>9/29 회의</t>
        </is>
      </c>
      <c r="L99" s="41" t="inlineStr">
        <is>
          <t>응급실 포화 시 헛된 알람과 대원 대기 시간을 줄임</t>
        </is>
      </c>
      <c r="M99" s="49" t="inlineStr">
        <is>
          <t>승언 / 승언</t>
        </is>
      </c>
      <c r="N99" s="49" t="inlineStr">
        <is>
          <t>확정</t>
        </is>
      </c>
      <c r="O99" s="42" t="inlineStr">
        <is>
          <t>D-63, D-76</t>
        </is>
      </c>
      <c r="P99" s="48" t="inlineStr">
        <is>
          <t>2026-09-26</t>
        </is>
      </c>
      <c r="Q99" s="42" t="inlineStr">
        <is>
          <t>[v0.105 신규] 추가 요구사항 / [v0.107 수정] 누를 때 응답 대기 요청 일괄 거절 (D-76)</t>
        </is>
      </c>
      <c r="R99" s="42" t="inlineStr">
        <is>
          <t>SFR-117</t>
        </is>
      </c>
    </row>
    <row r="100" ht="168" customHeight="1" s="35">
      <c r="A100" s="48" t="inlineStr">
        <is>
          <t>SFR-140</t>
        </is>
      </c>
      <c r="B100" s="41" t="inlineStr">
        <is>
          <t>병원 웹</t>
        </is>
      </c>
      <c r="C100" s="49" t="inlineStr">
        <is>
          <t>기능</t>
        </is>
      </c>
      <c r="D100" s="48" t="inlineStr">
        <is>
          <t>H-02</t>
        </is>
      </c>
      <c r="E100" s="41" t="inlineStr">
        <is>
          <t>승인 메모</t>
        </is>
      </c>
      <c r="F100" s="41" t="inlineStr">
        <is>
          <t>병원 담당자가 승인할 때 한 줄 메모(최대 50자, 선택)를 입력하면, 시스템은 대원 앱의 해당 병원 승인 표시에 메모를 함께 보여줘야 한다. 우리 병원으로 확정된 이송 건에는 도착 전까지 '추가 메모'를 1번 더 보낼 수 있고(예: 'CT 고장, 2번 입구로 오세요'), 대원 앱은 경보(SFR-130)와 함께 표시한다. 메모에는 환자 식별 정보를 쓰지 않도록 안내하며 전화번호는 보여주지 않는다.</t>
        </is>
      </c>
      <c r="G100" s="42" t="inlineStr">
        <is>
          <t>Given B병원이 메모 '3번 출입구로 오세요'와 함께 승인
When 대원 앱에 승인이 표시된다
Then B병원 승인 옆에 '3번 출입구로 오세요'가 보인다
Given B병원으로 확정되어 이동 중
When B병원이 추가 메모 'CT 고장, 2번 입구로 오세요'를 보낸다
Then 대원 앱에 경보와 함께 메모가 표시된다
And B병원 화면에서 '추가 메모' 버튼이 사라진다</t>
        </is>
      </c>
      <c r="H100" s="48" t="inlineStr">
        <is>
          <t>Should</t>
        </is>
      </c>
      <c r="I100" s="48" t="inlineStr">
        <is>
          <t>1단계</t>
        </is>
      </c>
      <c r="J100" s="48" t="inlineStr">
        <is>
          <t>S4</t>
        </is>
      </c>
      <c r="K100" s="42" t="inlineStr">
        <is>
          <t>9/29 회의</t>
        </is>
      </c>
      <c r="L100" s="41" t="inlineStr">
        <is>
          <t>도착 동선·준비 상황 전달 (예: 3번 출입구, CT 준비)</t>
        </is>
      </c>
      <c r="M100" s="49" t="inlineStr">
        <is>
          <t>승언 / 승언</t>
        </is>
      </c>
      <c r="N100" s="49" t="inlineStr">
        <is>
          <t>확정</t>
        </is>
      </c>
      <c r="O100" s="42" t="inlineStr">
        <is>
          <t>D-63, D-90</t>
        </is>
      </c>
      <c r="P100" s="48" t="inlineStr">
        <is>
          <t>2026-09-26</t>
        </is>
      </c>
      <c r="Q100" s="42" t="inlineStr">
        <is>
          <t>[v0.105 신규] 추가 요구사항 / [v0.108 수정] 확정 후 추가 메모 1번 (D-90)</t>
        </is>
      </c>
      <c r="R100" s="42" t="inlineStr">
        <is>
          <t>SFR-119</t>
        </is>
      </c>
    </row>
    <row r="101" ht="207.75" customHeight="1" s="35">
      <c r="A101" s="48" t="inlineStr">
        <is>
          <t>SFR-144</t>
        </is>
      </c>
      <c r="B101" s="41" t="inlineStr">
        <is>
          <t>병원 웹</t>
        </is>
      </c>
      <c r="C101" s="49" t="inlineStr">
        <is>
          <t>기능</t>
        </is>
      </c>
      <c r="D101" s="48" t="inlineStr">
        <is>
          <t>H-03</t>
        </is>
      </c>
      <c r="E101" s="41" t="inlineStr">
        <is>
          <t>병원 웹 도착 확인</t>
        </is>
      </c>
      <c r="F101" s="41" t="inlineStr">
        <is>
          <t>병원 웹의 도착 예정 목록(SFR-121)에서 담당자가 확정 환자의 '도착 확인'을 누르면, 시스템은 대원 앱에서 도착 처리한 것과 같게 이동을 종료(익명 소요시간 저장·위치 기록 익명화)하고 대원 앱에 '병원에서 도착을 확인했어요'를 표시해야 한다. 이미 도착 처리된 건은 버튼을 보여주지 않는다. '도착 확인'은 서버가 아는 구급차 마지막 위치가 병원 200m 안일 때만 누를 수 있다(병원 웹에는 위치를 보여주지 않음). 위치 정보가 없는 이송 건은 누르면 대원 앱에 '병원에서 도착 확인을 요청했어요 — 도착 처리할까요?'를 띄운다.</t>
        </is>
      </c>
      <c r="G101" s="42" t="inlineStr">
        <is>
          <t>Given B병원으로 이동 중인 이송 건, 대원이 아직 도착 처리 안 함
When B병원 담당자가 '도착 확인'을 누른다
Then 이송 건이 '도착'으로 끝나고 대원 앱에 '병원에서 도착을 확인했어요'가 표시된다
Given 대원이 이미 도착 버튼을 누름
When B병원 도착 예정 목록을 본다
Then 그 환자에 '도착 확인' 버튼이 없고 '도착'으로 표시된다
Given B병원으로 오는 구급차가 아직 3km 밖
When B병원 도착 예정 목록을 본다
Then 그 환자의 '도착 확인' 버튼이 비활성화되어 있다</t>
        </is>
      </c>
      <c r="H101" s="48" t="inlineStr">
        <is>
          <t>Should</t>
        </is>
      </c>
      <c r="I101" s="48" t="inlineStr">
        <is>
          <t>1단계</t>
        </is>
      </c>
      <c r="J101" s="48" t="inlineStr">
        <is>
          <t>S5</t>
        </is>
      </c>
      <c r="K101" s="42" t="inlineStr">
        <is>
          <t>9/30 회의</t>
        </is>
      </c>
      <c r="L101" s="41" t="inlineStr">
        <is>
          <t>대원이 도착 버튼을 잊어도 이송이 끝나게 (9/30 회의 5-D)</t>
        </is>
      </c>
      <c r="M101" s="49" t="inlineStr">
        <is>
          <t>승언 / 승언</t>
        </is>
      </c>
      <c r="N101" s="49" t="inlineStr">
        <is>
          <t>확정</t>
        </is>
      </c>
      <c r="O101" s="42" t="inlineStr">
        <is>
          <t>D-68, D-94</t>
        </is>
      </c>
      <c r="P101" s="48" t="inlineStr">
        <is>
          <t>2026-10-25</t>
        </is>
      </c>
      <c r="Q101" s="42" t="inlineStr">
        <is>
          <t>[v0.107 신규] 9/30 회의·PM 결정 / [v0.108 수정] 구급차가 병원 200m 안일 때만 활성, 위치 없으면 대원에게 확인 요청 (검토) / [v1.4 수정] 원본 삭제 → 익명화 (D-113)</t>
        </is>
      </c>
      <c r="R101" s="42" t="inlineStr">
        <is>
          <t>SFR-121, SFR-080</t>
        </is>
      </c>
    </row>
    <row r="102" ht="193.5" customHeight="1" s="35">
      <c r="A102" s="48" t="inlineStr">
        <is>
          <t>SFR-154</t>
        </is>
      </c>
      <c r="B102" s="41" t="inlineStr">
        <is>
          <t>병원 웹</t>
        </is>
      </c>
      <c r="C102" s="49" t="inlineStr">
        <is>
          <t>기능</t>
        </is>
      </c>
      <c r="D102" s="48" t="inlineStr">
        <is>
          <t>H-02</t>
        </is>
      </c>
      <c r="E102" s="41" t="inlineStr">
        <is>
          <t>과승인 경고</t>
        </is>
      </c>
      <c r="F102" s="41" t="inlineStr">
        <is>
          <t>병원 담당자가 '승인'을 누를 때 지금 누르는 승인을 빼고 우리 병원의 유효한 승인 건수(대원이 아직 고르지 않은 승인 + 우리 병원으로 이동 중인 건)가 공공 데이터 응급실 가용 병상 수 이상이면, 시스템은 '지금 유효한 승인 2건 · 응급실 병상 2개 — 그래도 승인할까요?' 확인창을 띄워야 한다. 승인을 막지는 않는다.</t>
        </is>
      </c>
      <c r="G102" s="42" t="inlineStr">
        <is>
          <t>Given A병원 유효한 승인 2건, 응급실 가용 병상 2개
When 새 요청에 '승인'을 누른다
Then '지금 유효한 승인 2건 · 응급실 병상 2개 — 그래도 승인할까요?'가 표시된다
Given 같은 확인창
When '승인'을 한 번 더 누른다
Then 승인이 전송된다
Given A병원 유효한 승인 1건, 응급실 가용 병상 3개
When '승인'을 누른다
Then 확인창 없이 승인된다</t>
        </is>
      </c>
      <c r="H102" s="48" t="inlineStr">
        <is>
          <t>Should</t>
        </is>
      </c>
      <c r="I102" s="48" t="inlineStr">
        <is>
          <t>1단계</t>
        </is>
      </c>
      <c r="J102" s="48" t="inlineStr">
        <is>
          <t>S6</t>
        </is>
      </c>
      <c r="K102" s="42" t="inlineStr">
        <is>
          <t>9/30 회의</t>
        </is>
      </c>
      <c r="L102" s="41" t="inlineStr">
        <is>
          <t>요청이 몰릴 때 병상보다 많이 승인해 응급실 앞 거절이 생기는 것 방지 (D-76)</t>
        </is>
      </c>
      <c r="M102" s="49" t="inlineStr">
        <is>
          <t>승언 / 승언</t>
        </is>
      </c>
      <c r="N102" s="49" t="inlineStr">
        <is>
          <t>확정</t>
        </is>
      </c>
      <c r="O102" s="42" t="inlineStr">
        <is>
          <t>D-76</t>
        </is>
      </c>
      <c r="P102" s="48" t="inlineStr">
        <is>
          <t>2026-09-26</t>
        </is>
      </c>
      <c r="Q102" s="42" t="inlineStr">
        <is>
          <t>[v0.107 신규] 9/30 회의·PM 결정</t>
        </is>
      </c>
      <c r="R102" s="42" t="inlineStr">
        <is>
          <t>SFR-119</t>
        </is>
      </c>
    </row>
    <row r="103" ht="86.25" customHeight="1" s="35">
      <c r="A103" s="48" t="inlineStr">
        <is>
          <t>SFR-155</t>
        </is>
      </c>
      <c r="B103" s="41" t="inlineStr">
        <is>
          <t>병원 웹</t>
        </is>
      </c>
      <c r="C103" s="49" t="inlineStr">
        <is>
          <t>기능</t>
        </is>
      </c>
      <c r="D103" s="48" t="inlineStr">
        <is>
          <t>H-02</t>
        </is>
      </c>
      <c r="E103" s="41" t="inlineStr">
        <is>
          <t>요청 목록 이상 수치 표시</t>
        </is>
      </c>
      <c r="F103" s="41" t="inlineStr">
        <is>
          <t>시스템은 병원 웹 요청 목록의 요청마다 정상 범위를 벗어난 값(10_부록 E)의 개수와 항목(예: '⚠ 이상 2 · 혈압·산소포화도')을 표시해야 한다. 목록 순서는 남은 응답 시간순(SFR-135)을 그대로 두고, 이상 수치로 순서를 바꾸지 않는다(앱은 위급도를 판정하지 않음, D-38).</t>
        </is>
      </c>
      <c r="G103" s="42" t="inlineStr">
        <is>
          <t>Given 요청 2건: R-1(남은 1:30, 이상 없음), R-2(남은 1:50, 혈압·산소포화도 이상)
When 요청 목록을 본다
Then R-2에 '⚠ 이상 2 · 혈압·산소포화도'가 표시되고
And 순서는 R-1, R-2 그대로다</t>
        </is>
      </c>
      <c r="H103" s="48" t="inlineStr">
        <is>
          <t>Should</t>
        </is>
      </c>
      <c r="I103" s="48" t="inlineStr">
        <is>
          <t>1단계</t>
        </is>
      </c>
      <c r="J103" s="48" t="inlineStr">
        <is>
          <t>S6</t>
        </is>
      </c>
      <c r="K103" s="42" t="inlineStr">
        <is>
          <t>9/30 회의</t>
        </is>
      </c>
      <c r="L103" s="41" t="inlineStr">
        <is>
          <t>요청이 여러 건 쌓였을 때 상세를 열기 전에 급한 요청을 알아보기 (D-76)</t>
        </is>
      </c>
      <c r="M103" s="49" t="inlineStr">
        <is>
          <t>승언 / 승언</t>
        </is>
      </c>
      <c r="N103" s="49" t="inlineStr">
        <is>
          <t>확정</t>
        </is>
      </c>
      <c r="O103" s="42" t="inlineStr">
        <is>
          <t>D-76</t>
        </is>
      </c>
      <c r="P103" s="48" t="inlineStr">
        <is>
          <t>2026-09-26</t>
        </is>
      </c>
      <c r="Q103" s="42" t="inlineStr">
        <is>
          <t>[v0.107 신규] 9/30 회의·PM 결정</t>
        </is>
      </c>
      <c r="R103" s="42" t="inlineStr">
        <is>
          <t>SFR-135, SFR-118</t>
        </is>
      </c>
    </row>
    <row r="104" ht="153.75" customHeight="1" s="35">
      <c r="A104" s="48" t="inlineStr">
        <is>
          <t>SFR-158</t>
        </is>
      </c>
      <c r="B104" s="41" t="inlineStr">
        <is>
          <t>병원 웹</t>
        </is>
      </c>
      <c r="C104" s="49" t="inlineStr">
        <is>
          <t>기능</t>
        </is>
      </c>
      <c r="D104" s="48" t="inlineStr">
        <is>
          <t>H-03</t>
        </is>
      </c>
      <c r="E104" s="41" t="inlineStr">
        <is>
          <t>도착 환자 수용 불가 알림</t>
        </is>
      </c>
      <c r="F104" s="41" t="inlineStr">
        <is>
          <t>병원 웹 도착 예정 목록에서 도착한 지 10분 안의 환자에 담당자가 '수용 불가'와 사유(병원 웹 거절과 같은 목록: 응급실 병상 부족·수술실 부족·입원실 부족·중환자실 부족·해당 전문의 부재·의료장비 고장(CT 등)·기타)를 누르면, 시스템은 대원 앱에 경보(SFR-130)와 함께 사유를 띄우고 직전 환자 정보가 채워진 입력 화면(SFR-157)으로 바로 갈 수 있게 해야 한다. 서버는 도착 처리된 이송 건의 병원·팀을 도착 후 10분 동안만 기억해 이 알림에 쓴다. 수용 불가는 승인 취소율 통계(SFR-106)에 함께 센다.</t>
        </is>
      </c>
      <c r="G104" s="42" t="inlineStr">
        <is>
          <t>Given A병원에 도착한 지 2분 된 환자
When A병원 담당자가 '수용 불가'(해당 전문의 부재)를 누른다
Then 대원 앱에 경보와 'A병원 수용 불가 · 해당 전문의 부재'가 표시되고 '다시 요청하기'를 누르면 직전 환자 정보가 채워진 입력 화면이 열린다
Given A병원에 도착한 지 11분 된 환자
When A병원 도착 예정 목록을 본다
Then 그 환자에 '수용 불가' 버튼이 없다</t>
        </is>
      </c>
      <c r="H104" s="48" t="inlineStr">
        <is>
          <t>Could</t>
        </is>
      </c>
      <c r="I104" s="48" t="inlineStr">
        <is>
          <t>1단계</t>
        </is>
      </c>
      <c r="J104" s="48" t="inlineStr">
        <is>
          <t>S7</t>
        </is>
      </c>
      <c r="K104" s="42" t="inlineStr">
        <is>
          <t>9/30 회의</t>
        </is>
      </c>
      <c r="L104" s="41" t="inlineStr">
        <is>
          <t>도착 후 응급실 앞 거절을 대원에게 바로 알림 (D-77)</t>
        </is>
      </c>
      <c r="M104" s="49" t="inlineStr">
        <is>
          <t>승언 / 승언</t>
        </is>
      </c>
      <c r="N104" s="49" t="inlineStr">
        <is>
          <t>확정</t>
        </is>
      </c>
      <c r="O104" s="42" t="inlineStr">
        <is>
          <t>D-77, D-88, D-115</t>
        </is>
      </c>
      <c r="P104" s="48" t="inlineStr">
        <is>
          <t>2026-10-25</t>
        </is>
      </c>
      <c r="Q104" s="42" t="inlineStr">
        <is>
          <t>[v0.107 신규] 9/30 회의·PM 결정 / [v0.108 수정] Should → Could, 버튼 대신 직전 환자 정보 채워두기와 연결 (D-88) / [v1.4 수정] 거절 사유를 구급활동일지 재이송 사유 분류에 맞춤(환자 과밀 → 응급실 병상 부족에 포함) (CR-004, D-115)</t>
        </is>
      </c>
      <c r="R104" s="42" t="inlineStr">
        <is>
          <t>SFR-121, SFR-157</t>
        </is>
      </c>
    </row>
    <row r="105" ht="43.5" customHeight="1" s="35">
      <c r="A105" s="48" t="inlineStr">
        <is>
          <t>SFR-120</t>
        </is>
      </c>
      <c r="B105" s="41" t="inlineStr">
        <is>
          <t>병원 웹</t>
        </is>
      </c>
      <c r="C105" s="49" t="inlineStr">
        <is>
          <t>기능</t>
        </is>
      </c>
      <c r="D105" s="48" t="inlineStr">
        <is>
          <t>H-02</t>
        </is>
      </c>
      <c r="E105" s="41" t="inlineStr">
        <is>
          <t>응답 남은 시간 표시</t>
        </is>
      </c>
      <c r="F105" s="41" t="inlineStr">
        <is>
          <t>시스템은 병원 웹의 각 요청에 응답 제한 시간(2분)의 남은 시간을 표시하고, 30초 이하가 되면 강조해야 한다.</t>
        </is>
      </c>
      <c r="G105" s="42" t="inlineStr">
        <is>
          <t>Given 요청이 온 지 1분 35초가 지남
When 요청 목록을 본다
Then '남은 시간 0:25'가 빨간색으로 표시된다</t>
        </is>
      </c>
      <c r="H105" s="48" t="inlineStr">
        <is>
          <t>Should</t>
        </is>
      </c>
      <c r="I105" s="48" t="inlineStr">
        <is>
          <t>1단계</t>
        </is>
      </c>
      <c r="J105" s="48" t="inlineStr">
        <is>
          <t>-</t>
        </is>
      </c>
      <c r="K105" s="42" t="inlineStr">
        <is>
          <t>9/29 회의</t>
        </is>
      </c>
      <c r="L105" s="41" t="inlineStr">
        <is>
          <t>빠른 응답 유도</t>
        </is>
      </c>
      <c r="M105" s="49" t="n"/>
      <c r="N105" s="49" t="inlineStr">
        <is>
          <t>삭제</t>
        </is>
      </c>
      <c r="O105" s="42" t="inlineStr">
        <is>
          <t>D-29</t>
        </is>
      </c>
      <c r="P105" s="48" t="inlineStr">
        <is>
          <t>2026-09-26</t>
        </is>
      </c>
      <c r="Q105" s="42" t="inlineStr">
        <is>
          <t>[v0.98 신규] 9/29 회의 / [v0.109 수정] 삭제 — SFR-135에 통합 (D-95)</t>
        </is>
      </c>
      <c r="R105" s="41" t="n"/>
    </row>
    <row r="106" ht="72" customHeight="1" s="35">
      <c r="A106" s="48" t="inlineStr">
        <is>
          <t>SFR-141</t>
        </is>
      </c>
      <c r="B106" s="41" t="inlineStr">
        <is>
          <t>병원 웹</t>
        </is>
      </c>
      <c r="C106" s="49" t="inlineStr">
        <is>
          <t>기능</t>
        </is>
      </c>
      <c r="D106" s="48" t="inlineStr">
        <is>
          <t>H-02</t>
        </is>
      </c>
      <c r="E106" s="41" t="inlineStr">
        <is>
          <t>병원에서 구급대 연락</t>
        </is>
      </c>
      <c r="F106" s="41" t="inlineStr">
        <is>
          <t>시스템은 병원 웹 요청 상세에 요청한 구급대의 소속과 업무 전화번호(소속기관 코드 초기 데이터, COR-007)를 표시해 병원이 바로 전화할 수 있게 해야 한다. 대원 개인 전화번호는 표시하지 않는다.</t>
        </is>
      </c>
      <c r="G106" s="42" t="inlineStr">
        <is>
          <t>Given 천안서북소방서 구급대가 A병원에 요청함
When A병원이 요청 상세를 연다
Then '천안서북소방서 구급대 · 041-XXX-XXXX'가 표시되고 대원 개인 번호는 없다</t>
        </is>
      </c>
      <c r="H106" s="48" t="inlineStr">
        <is>
          <t>Should</t>
        </is>
      </c>
      <c r="I106" s="48" t="inlineStr">
        <is>
          <t>1단계</t>
        </is>
      </c>
      <c r="J106" s="48" t="inlineStr">
        <is>
          <t>-</t>
        </is>
      </c>
      <c r="K106" s="42" t="inlineStr">
        <is>
          <t>9/29 회의</t>
        </is>
      </c>
      <c r="L106" s="41" t="inlineStr">
        <is>
          <t>병원이 추가로 궁금한 점을 바로 확인</t>
        </is>
      </c>
      <c r="M106" s="49" t="n"/>
      <c r="N106" s="49" t="inlineStr">
        <is>
          <t>삭제</t>
        </is>
      </c>
      <c r="O106" s="42" t="inlineStr">
        <is>
          <t>D-63</t>
        </is>
      </c>
      <c r="P106" s="48" t="inlineStr">
        <is>
          <t>2026-09-26</t>
        </is>
      </c>
      <c r="Q106" s="42" t="inlineStr">
        <is>
          <t>[v0.105 신규] 추가 요구사항 / [v0.107 수정] 삭제 — 9/30 회의: 병원 웹의 구급대 연락 기능 없앰, 승인 메모(SFR-140)는 유지 (D-65)</t>
        </is>
      </c>
      <c r="R106" s="41" t="n"/>
    </row>
    <row r="107" ht="140.25" customHeight="1" s="35">
      <c r="A107" s="48" t="inlineStr">
        <is>
          <t>SFR-021</t>
        </is>
      </c>
      <c r="B107" s="41" t="inlineStr">
        <is>
          <t>관리자 웹</t>
        </is>
      </c>
      <c r="C107" s="49" t="inlineStr">
        <is>
          <t>기능</t>
        </is>
      </c>
      <c r="D107" s="48" t="inlineStr">
        <is>
          <t>A-01</t>
        </is>
      </c>
      <c r="E107" s="41" t="inlineStr">
        <is>
          <t>비밀번호 재설정</t>
        </is>
      </c>
      <c r="F107" s="41" t="inlineStr">
        <is>
          <t>대원이 비밀번호를 잊으면, 관리자가 관리자 웹에서 그 대원 계정의 비밀번호를 초기화하고 임시 비밀번호를 소속 확인(소속 기관 전화) 뒤 전달해야 한다. 임시 비밀번호로 로그인하면 새 비밀번호로 바꾸기 전에는 다른 화면을 쓸 수 없고, 초기화는 작업 이력(SFR-091)에 남는다.</t>
        </is>
      </c>
      <c r="G107" s="42" t="inlineStr">
        <is>
          <t>Given 김도윤이 비밀번호를 잊음
When 관리자가 김도윤 계정 '비밀번호 초기화'를 누른다
Then 임시 비밀번호가 한 번 표시되고 작업 이력에 1건 기록된다
Given 임시 비밀번호로 로그인함
When 로그인한다
Then 비밀번호 변경 화면만 표시되고, 바꾼 뒤 이전 비밀번호로는 로그인되지 않는다</t>
        </is>
      </c>
      <c r="H107" s="48" t="inlineStr">
        <is>
          <t>Could</t>
        </is>
      </c>
      <c r="I107" s="48" t="inlineStr">
        <is>
          <t>1단계</t>
        </is>
      </c>
      <c r="J107" s="48" t="inlineStr">
        <is>
          <t>S7</t>
        </is>
      </c>
      <c r="K107" s="42" t="inlineStr">
        <is>
          <t>REQ-007,012</t>
        </is>
      </c>
      <c r="L107" s="41" t="n"/>
      <c r="M107" s="49" t="inlineStr">
        <is>
          <t>승언 / 승언</t>
        </is>
      </c>
      <c r="N107" s="49" t="inlineStr">
        <is>
          <t>확정</t>
        </is>
      </c>
      <c r="O107" s="42" t="inlineStr">
        <is>
          <t>D-95</t>
        </is>
      </c>
      <c r="P107" s="48" t="inlineStr">
        <is>
          <t>2026-09-26</t>
        </is>
      </c>
      <c r="Q107" s="42" t="inlineStr">
        <is>
          <t>[v0.94] 인수 기준 추가 / [v0.109 수정] 이메일이 없어 관리자 초기화 방식으로, 관리자 웹으로 이동</t>
        </is>
      </c>
      <c r="R107" s="42" t="inlineStr">
        <is>
          <t>SFR-082, SFR-091</t>
        </is>
      </c>
    </row>
    <row r="108" ht="126" customHeight="1" s="35">
      <c r="A108" s="48" t="inlineStr">
        <is>
          <t>SFR-082</t>
        </is>
      </c>
      <c r="B108" s="41" t="inlineStr">
        <is>
          <t>관리자 웹</t>
        </is>
      </c>
      <c r="C108" s="49" t="inlineStr">
        <is>
          <t>기능</t>
        </is>
      </c>
      <c r="D108" s="48" t="inlineStr">
        <is>
          <t>A-01</t>
        </is>
      </c>
      <c r="E108" s="41" t="inlineStr">
        <is>
          <t>관리자 로그인·권한</t>
        </is>
      </c>
      <c r="F108" s="41" t="inlineStr">
        <is>
          <t>시스템은 관리자 웹에 관리자 계정 로그인을 제공하고, 관리자 기능은 관리자 권한 계정만 접근할 수 있게 해야 한다. (권한표: SER-010)</t>
        </is>
      </c>
      <c r="G108" s="42" t="inlineStr">
        <is>
          <t>Given 관리자 권한 계정
When 관리자 웹에 로그인한다
Then 계정(A-01)·모니터링(A-02)·병원 관리(A-03) 메뉴가 표시된다
Given 구급대원 권한 계정
When 관리자 웹에 로그인한다
Then 로그인이 거부되고 '관리자 권한이 없습니다'가 표시된다</t>
        </is>
      </c>
      <c r="H108" s="48" t="inlineStr">
        <is>
          <t>Must</t>
        </is>
      </c>
      <c r="I108" s="48" t="inlineStr">
        <is>
          <t>1단계</t>
        </is>
      </c>
      <c r="J108" s="48" t="inlineStr">
        <is>
          <t>S2</t>
        </is>
      </c>
      <c r="K108" s="41" t="inlineStr">
        <is>
          <t>시트 점검(09.26)</t>
        </is>
      </c>
      <c r="L108" s="41" t="inlineStr">
        <is>
          <t>가입 승인·병원 계정 발급의 전제</t>
        </is>
      </c>
      <c r="M108" s="49" t="inlineStr">
        <is>
          <t>승언 / 승언</t>
        </is>
      </c>
      <c r="N108" s="49" t="inlineStr">
        <is>
          <t>확정</t>
        </is>
      </c>
      <c r="O108" s="42" t="inlineStr">
        <is>
          <t>D-75</t>
        </is>
      </c>
      <c r="P108" s="48" t="inlineStr">
        <is>
          <t>2026-10-12</t>
        </is>
      </c>
      <c r="Q108" s="42" t="inlineStr">
        <is>
          <t>[v0.98 수정] 근거 문구 수정 / [v0.98 수정] 인수 기준의 재난 메뉴를 병원 계정 메뉴로 변경 / [v0.107 수정] 관리자 메뉴 3개 (D-75) / [v1.3 일정] S3 → S2 (스프린트 재분배, D-108)</t>
        </is>
      </c>
      <c r="R108" s="41" t="n"/>
    </row>
    <row r="109" ht="264.75" customHeight="1" s="35">
      <c r="A109" s="48" t="inlineStr">
        <is>
          <t>SFR-083</t>
        </is>
      </c>
      <c r="B109" s="41" t="inlineStr">
        <is>
          <t>관리자 웹</t>
        </is>
      </c>
      <c r="C109" s="49" t="inlineStr">
        <is>
          <t>기능</t>
        </is>
      </c>
      <c r="D109" s="48" t="inlineStr">
        <is>
          <t>A-01</t>
        </is>
      </c>
      <c r="E109" s="41" t="inlineStr">
        <is>
          <t>가입 승인/반려</t>
        </is>
      </c>
      <c r="F109" s="41" t="inlineStr">
        <is>
          <t>관리자가 가입 요청 목록에서 신청 정보와 공무원증 사진을 비교해 승인 또는 반려(사유: 사진 불명확·정보 불일치·소속 확인 불가·기타)를 선택하면, 시스템은 해당 계정 상태를 변경하고 신청자에게 결과를 표시해야 한다. 승인·반려가 끝나면 공무원증 사진은 바로 삭제하고 확인자·확인 시각만 남긴다(DAR-012).</t>
        </is>
      </c>
      <c r="G109" s="42" t="inlineStr">
        <is>
          <t>Given 가입 신청 1건이 '승인 대기'
When 관리자가 공무원증 사진을 보고 '승인'을 누른다
Then 계정 상태가 '승인'이 되고 신청자는 다음 로그인부터 모든 기능을 쓸 수 있다
And 공무원증 사진이 삭제되고 확인자·확인 시각만 남는다
Given 가입 신청 1건이 '승인 대기'
When 관리자가 '반려'와 사유 '사진 불명확'을 고른다
Then 신청자가 로그인하면 '가입이 반려되었습니다 · 사진 불명확'이 표시된다
And 공무원증 사진이 삭제된다
Given 관리자가 공무원증 사진을 엶
When 사진이 표시된다
Then 작업 이력에 '공무원증 사진 열람' 1건이 기록된다</t>
        </is>
      </c>
      <c r="H109" s="48" t="inlineStr">
        <is>
          <t>Must</t>
        </is>
      </c>
      <c r="I109" s="48" t="inlineStr">
        <is>
          <t>1단계</t>
        </is>
      </c>
      <c r="J109" s="48" t="inlineStr">
        <is>
          <t>S5</t>
        </is>
      </c>
      <c r="K109" s="41" t="inlineStr">
        <is>
          <t>시트 점검(09.26)</t>
        </is>
      </c>
      <c r="L109" s="42" t="inlineStr">
        <is>
          <t>SFR-017 관리자 승인의 본체</t>
        </is>
      </c>
      <c r="M109" s="49" t="inlineStr">
        <is>
          <t>승언 / 승언</t>
        </is>
      </c>
      <c r="N109" s="49" t="inlineStr">
        <is>
          <t>확정</t>
        </is>
      </c>
      <c r="O109" s="42" t="inlineStr">
        <is>
          <t>D-73</t>
        </is>
      </c>
      <c r="P109" s="48" t="inlineStr">
        <is>
          <t>2026-09-26</t>
        </is>
      </c>
      <c r="Q109" s="42" t="inlineStr">
        <is>
          <t>[v0.96 수정] Should→Must (Must 요구사항의 선행, C-15) / [v0.94] 인수 기준 추가 / [v0.107 수정] 공무원증 사진 확인, 반려 사유 (D-73)</t>
        </is>
      </c>
      <c r="R109" s="42" t="inlineStr">
        <is>
          <t>SFR-017, SFR-082</t>
        </is>
      </c>
    </row>
    <row r="110" ht="83.25" customHeight="1" s="35">
      <c r="A110" s="48" t="inlineStr">
        <is>
          <t>SFR-091</t>
        </is>
      </c>
      <c r="B110" s="41" t="inlineStr">
        <is>
          <t>관리자 웹</t>
        </is>
      </c>
      <c r="C110" s="49" t="inlineStr">
        <is>
          <t>기능</t>
        </is>
      </c>
      <c r="D110" s="48" t="inlineStr">
        <is>
          <t>A-02</t>
        </is>
      </c>
      <c r="E110" s="41" t="inlineStr">
        <is>
          <t>관리자 작업 이력 기록</t>
        </is>
      </c>
      <c r="F110" s="41" t="inlineStr">
        <is>
          <t>관리자가 가입 승인·반려, 공무원증 사진 열람, 대원 계정 정지·해제·비밀번호 초기화, 병원 계정 발급·정지, 라이선스 키 발급·폐기·재발급, 병원 PC 해제, 응급실 입구 좌표 저장을 하면, 시스템은 작업자·작업 내용·사유·시각을 이력으로 기록해야 하며, 이력은 수정·삭제할 수 없어야 한다. (보관: DAR-006)</t>
        </is>
      </c>
      <c r="G110" s="42" t="inlineStr">
        <is>
          <t>Given 관리자가 A병원 계정을 발급함
When 발급을 저장한다
Then 작업자·'A병원 계정 발급'·시각이 이력에 1건 기록된다</t>
        </is>
      </c>
      <c r="H110" s="48" t="inlineStr">
        <is>
          <t>Must</t>
        </is>
      </c>
      <c r="I110" s="48" t="inlineStr">
        <is>
          <t>1단계</t>
        </is>
      </c>
      <c r="J110" s="48" t="inlineStr">
        <is>
          <t>S2</t>
        </is>
      </c>
      <c r="K110" s="41" t="inlineStr">
        <is>
          <t>시트 점검(09.26)</t>
        </is>
      </c>
      <c r="L110" s="41" t="inlineStr">
        <is>
          <t>모든 대원의 추천에 영향을 주는 작업이라 추적 필요</t>
        </is>
      </c>
      <c r="M110" s="49" t="inlineStr">
        <is>
          <t>승언 / 승언</t>
        </is>
      </c>
      <c r="N110" s="49" t="inlineStr">
        <is>
          <t>확정</t>
        </is>
      </c>
      <c r="O110" s="42" t="inlineStr">
        <is>
          <t>D-73, D-75</t>
        </is>
      </c>
      <c r="P110" s="48" t="inlineStr">
        <is>
          <t>2026-10-12</t>
        </is>
      </c>
      <c r="Q110" s="42" t="inlineStr">
        <is>
          <t>[v0.92 신규]  / [v0.98 수정] 재난 삭제, 병원 계정 발급 추가 / [v0.99 수정] Must → Should (D-41) / [v0.102 수정] Should → Must (D-54) / [v0.107 수정] 기록 대상 추가 (D-73, D-75) / [v1.3 일정] S3 → S2 (스프린트 재분배, D-108)</t>
        </is>
      </c>
      <c r="R110" s="42" t="inlineStr">
        <is>
          <t>SFR-082</t>
        </is>
      </c>
    </row>
    <row r="111" ht="290.25" customHeight="1" s="35">
      <c r="A111" s="48" t="inlineStr">
        <is>
          <t>SFR-100</t>
        </is>
      </c>
      <c r="B111" s="41" t="inlineStr">
        <is>
          <t>관리자 웹</t>
        </is>
      </c>
      <c r="C111" s="49" t="inlineStr">
        <is>
          <t>기능</t>
        </is>
      </c>
      <c r="D111" s="48" t="inlineStr">
        <is>
          <t>A-02</t>
        </is>
      </c>
      <c r="E111" s="41" t="inlineStr">
        <is>
          <t>관리자 알림 목록</t>
        </is>
      </c>
      <c r="F111" s="41" t="inlineStr">
        <is>
          <t>다음 사건이 발생하면, 시스템은 관리자 웹 알림 목록에 알림을 추가하고 화면 상단에 읽지 않은 알림 개수를 표시해야 한다. ① 공공 데이터 수집 3회 연속 실패(QUR-008) ② 신규 가입 신청(SFR-017) ③ 병원 PC 새 등록·교체·해제(SFR-116, 147) ④ 라이선스 키 만료 30일·7일·1일 전(SFR-146) ⑤ 이상 PC 등록(SFR-148). 같은 종류의 알림이 30분 안에 다시 발생하면 새로 추가하지 않고 기존 알림의 발생 횟수를 늘린다(③은 병원마다 따로). 관리자가 알림을 열면 읽음으로 표시한다.</t>
        </is>
      </c>
      <c r="G111" s="42" t="inlineStr">
        <is>
          <t>Given 공공 데이터 수집이 2회 연속 실패한 상태
When 3번째 수집도 실패한다
Then 관리자 웹 알림 목록에 '병상 수집 3회 연속 실패' 1건이 추가된다
And 상단 읽지 않은 알림 개수가 1 늘어난다
Given 14:09에 '병상 수집 3회 연속 실패' 알림이 추가됨
When 14:21에 같은 사건이 다시 발생한다
Then 새 알림은 추가되지 않고 기존 알림의 발생 횟수가 2가 된다
Given 신규 가입 신청이 1건 들어옴
When 관리자가 알림 목록에서 해당 알림을 연다
Then 알림이 읽음으로 바뀌고 읽지 않은 알림 개수가 1 줄어든다
Given A병원에서 새 PC 1대가 등록됨
When 등록이 끝난다
Then 관리자 알림 목록에 'A병원 PC 등록 · 응급실 접수대' 1건이 추가된다</t>
        </is>
      </c>
      <c r="H111" s="48" t="inlineStr">
        <is>
          <t>Should</t>
        </is>
      </c>
      <c r="I111" s="48" t="inlineStr">
        <is>
          <t>1단계</t>
        </is>
      </c>
      <c r="J111" s="48" t="inlineStr">
        <is>
          <t>S5</t>
        </is>
      </c>
      <c r="K111" s="41" t="inlineStr">
        <is>
          <t>시트 점검(09.26)</t>
        </is>
      </c>
      <c r="L111" s="41" t="inlineStr">
        <is>
          <t>관리자에게 알린다는 요구사항(QUR-008)을 검증 가능하게 (D-23)</t>
        </is>
      </c>
      <c r="M111" s="49" t="inlineStr">
        <is>
          <t>승언 / 승언</t>
        </is>
      </c>
      <c r="N111" s="49" t="inlineStr">
        <is>
          <t>확정</t>
        </is>
      </c>
      <c r="O111" s="42" t="inlineStr">
        <is>
          <t>D-23, D-70, D-75, D-95, D-116</t>
        </is>
      </c>
      <c r="P111" s="48" t="inlineStr">
        <is>
          <t>2026-10-25</t>
        </is>
      </c>
      <c r="Q111" s="42" t="inlineStr">
        <is>
          <t>[v0.96 신규] 결정 D-23 / [v0.107 수정] 알림 대상 추가: 병원 PC 등록·교체, 키 만료 예정, 이상 PC 등록 (D-70, D-75) / [v0.109 수정] 호출 한도 알림 삭제(090 삭제) / [v1.4 수정] 만료 알림 30일·7일·1일 전 (교수님 피드백, CR-004, D-116)</t>
        </is>
      </c>
      <c r="R111" s="42" t="inlineStr">
        <is>
          <t>SFR-082</t>
        </is>
      </c>
    </row>
    <row r="112" ht="329.25" customHeight="1" s="35">
      <c r="A112" s="48" t="inlineStr">
        <is>
          <t>SFR-106</t>
        </is>
      </c>
      <c r="B112" s="41" t="inlineStr">
        <is>
          <t>관리자 웹</t>
        </is>
      </c>
      <c r="C112" s="49" t="inlineStr">
        <is>
          <t>기능</t>
        </is>
      </c>
      <c r="D112" s="48" t="inlineStr">
        <is>
          <t>A-02</t>
        </is>
      </c>
      <c r="E112" s="41" t="inlineStr">
        <is>
          <t>관리자 통계 화면</t>
        </is>
      </c>
      <c r="F112" s="41" t="inlineStr">
        <is>
          <t>시스템은 관리자 웹에서 기간(최근 7일/30일)을 골라 병원별 ① 응답률(요청 대비 승인·거절 응답 비율) ② 평균 응답 시간 ③ 거절 사유별 건수(출처별: 병원 웹 직접·요청 중지·전화 확인·승인 취소·수용 불가) ④ 승인 취소율(도착 후 수용 불가 포함, SFR-158) ⑤ 평균 '요청→첫 승인'·'요청→출발' 시간을 조회할 수 있게 해야 한다. 응답률·응답 시간은 병원이 병원 웹에서 직접 누른 응답(SFR-126)만 쓰고, 거절 사유는 출처별로 나눠 보여준다. 기간 안 요청이 10건 미만인 병원은 수치 대신 '표본 부족'으로 표시한다. 최근 7일 거절률이 최근 30일 거절률보다 20%p 이상 높은 병원은 강조 표시한다. 통계는 관리자만 볼 수 있고(SER-010), 시연 환경 데이터는 섞이지 않는다(COR-004).</t>
        </is>
      </c>
      <c r="G112" s="42" t="inlineStr">
        <is>
          <t>Given 최근 7일 동안 A병원이 요청 10건 중 8건에 응답
When 관리자가 '최근 7일' 통계를 연다
Then A병원 응답률이 80%로 표시된다
Given 최근 7일 동안 A병원 응답 시간이 30초·60초·90초
When 통계를 연다
Then A병원 평균 응답 시간이 60초로 표시된다
Given 최근 7일 동안 C병원 요청이 6건
When 통계를 연다
Then C병원은 수치 없이 '표본 부족'으로 표시된다
Given D병원 최근 30일 거절률 20%, 최근 7일 거절률 45%
When 통계를 연다
Then D병원이 강조 표시된다
Given 최근 7일 A병원 병원 웹 거절 1건(해당 전문의 부재), 대원 전화 확인 거절 3건
When 통계를 연다
Then A병원 거절 사유별 건수가 '병원 웹 직접' 1건, '전화 확인' 3건으로 나뉘어 표시된다</t>
        </is>
      </c>
      <c r="H112" s="48" t="inlineStr">
        <is>
          <t>Could</t>
        </is>
      </c>
      <c r="I112" s="48" t="inlineStr">
        <is>
          <t>1단계</t>
        </is>
      </c>
      <c r="J112" s="48" t="inlineStr">
        <is>
          <t>S7</t>
        </is>
      </c>
      <c r="K112" s="41" t="inlineStr">
        <is>
          <t>시트 점검(09.26)</t>
        </is>
      </c>
      <c r="L112" s="41" t="inlineStr">
        <is>
          <t>축적 데이터의 활용 모습을 시연에서 보여줌</t>
        </is>
      </c>
      <c r="M112" s="49" t="inlineStr">
        <is>
          <t>승언 / 승언</t>
        </is>
      </c>
      <c r="N112" s="49" t="inlineStr">
        <is>
          <t>확정</t>
        </is>
      </c>
      <c r="O112" s="42" t="inlineStr">
        <is>
          <t>D-66, D-76, D-77, D-92, D-115</t>
        </is>
      </c>
      <c r="P112" s="48" t="inlineStr">
        <is>
          <t>2026-10-25</t>
        </is>
      </c>
      <c r="Q112" s="42" t="inlineStr">
        <is>
          <t>[v0.97 신규] 증상별 집계는 익명 기록에 증상이 없어 제외(C-01) / [v0.103 수정] 모의 모드 삭제 반영 / [v0.104 수정] 내용을 병원 응답 통계로 변경 (D-62) / [v0.107 수정] 병원 직접 응답만 사용, 10건 미만 비표시, 거절 사유·승인 취소율·이상 거절률 강조 추가 (D-66, D-76, D-77) / [v1.4 수정] 거절 사유 출처별 표시 (D-115)</t>
        </is>
      </c>
      <c r="R112" s="42" t="inlineStr">
        <is>
          <t>SFR-082, SFR-126</t>
        </is>
      </c>
    </row>
    <row r="113" ht="207.75" customHeight="1" s="35">
      <c r="A113" s="48" t="inlineStr">
        <is>
          <t>SFR-123</t>
        </is>
      </c>
      <c r="B113" s="41" t="inlineStr">
        <is>
          <t>관리자 웹</t>
        </is>
      </c>
      <c r="C113" s="49" t="inlineStr">
        <is>
          <t>기능</t>
        </is>
      </c>
      <c r="D113" s="48" t="inlineStr">
        <is>
          <t>A-03</t>
        </is>
      </c>
      <c r="E113" s="41" t="inlineStr">
        <is>
          <t>병원 계정 발급</t>
        </is>
      </c>
      <c r="F113" s="41" t="inlineStr">
        <is>
          <t>관리자가 관리자 웹에서 공공 데이터의 병원을 골라 발급하면, 시스템은 병원ID와 연결된 병원 계정과 라이선스 키(추측할 수 없는 무작위 키, 유효 1년)를 만들어야 한다. 키 전체는 발급 직후 한 번만 표시하고 이후에는 앞 4자리만 보여준다. 관리자는 병원 계정을 정지할 수 있으며, 정지하면 그 병원의 모든 등록 PC에서 병원 웹이 바로 막힌다. (키 전달 절차: COR-013)</t>
        </is>
      </c>
      <c r="G113" s="42" t="inlineStr">
        <is>
          <t>Given 관리자가 관리자 웹에 로그인함
When 'A대학교병원'을 골라 발급한다
Then A대학교병원 병원ID와 연결된 계정과 라이선스 키가 만들어지고 키 전체가 한 번 표시된다
And 작업 이력에 1건 기록된다
Given 발급 화면을 닫음
When A대학교병원 정보를 다시 연다
Then 키는 앞 4자리만 보인다
Given A병원 PC 2대가 병원 웹을 쓰는 중
When 관리자가 A병원 계정을 '정지'한다
Then 두 PC 모두 병원 웹이 막히고 '관리자에게 문의하세요'가 표시된다</t>
        </is>
      </c>
      <c r="H113" s="48" t="inlineStr">
        <is>
          <t>Must</t>
        </is>
      </c>
      <c r="I113" s="48" t="inlineStr">
        <is>
          <t>1단계</t>
        </is>
      </c>
      <c r="J113" s="48" t="inlineStr">
        <is>
          <t>S2</t>
        </is>
      </c>
      <c r="K113" s="41" t="inlineStr">
        <is>
          <t>시트 점검(09.26)</t>
        </is>
      </c>
      <c r="L113" s="41" t="inlineStr">
        <is>
          <t>병원 계정은 관리자만 발급 (D-33)</t>
        </is>
      </c>
      <c r="M113" s="49" t="inlineStr">
        <is>
          <t>승언 / 승언</t>
        </is>
      </c>
      <c r="N113" s="49" t="inlineStr">
        <is>
          <t>확정</t>
        </is>
      </c>
      <c r="O113" s="42" t="inlineStr">
        <is>
          <t>D-33, D-70, D-75</t>
        </is>
      </c>
      <c r="P113" s="48" t="inlineStr">
        <is>
          <t>2026-10-12</t>
        </is>
      </c>
      <c r="Q113" s="42" t="inlineStr">
        <is>
          <t>[v0.98 신규] 9/29 회의 / [v0.100 수정] 작업 이력 문장 삭제 — SFR-091 우선순위는 결정 D-54(대기)에서 정함 / [v0.102 수정] 작업 이력 기록 인수 기준 복원 (D-54) / [v0.103 수정] 아이디 형식 (오류 29) / [v0.107 수정] 초기 비밀번호 → 라이선스 키 발급, 화면 A-03 병원 관리 (D-70, D-75) / [v1.3 일정] S3 → S2 (스프린트 재분배, D-108)</t>
        </is>
      </c>
      <c r="R113" s="42" t="inlineStr">
        <is>
          <t>SFR-082, SFR-091</t>
        </is>
      </c>
    </row>
    <row r="114" ht="140.25" customHeight="1" s="35">
      <c r="A114" s="48" t="inlineStr">
        <is>
          <t>SFR-145</t>
        </is>
      </c>
      <c r="B114" s="41" t="inlineStr">
        <is>
          <t>관리자 웹</t>
        </is>
      </c>
      <c r="C114" s="49" t="inlineStr">
        <is>
          <t>기능</t>
        </is>
      </c>
      <c r="D114" s="48" t="inlineStr">
        <is>
          <t>A-03</t>
        </is>
      </c>
      <c r="E114" s="41" t="inlineStr">
        <is>
          <t>응급실 입구 좌표 등록</t>
        </is>
      </c>
      <c r="F114" s="41" t="inlineStr">
        <is>
          <t>관리자가 병원 계정을 발급하거나 수정할 때 지도에서 응급실 입구 위치를 찍어 저장하면, 시스템은 그 병원의 도착 판정(SFR-038)에 이 좌표를 써야 한다. 저장하지 않은 병원은 공공 데이터 병원 좌표를 쓰고, 목록에 '입구 좌표 없음'을 표시한다.</t>
        </is>
      </c>
      <c r="G114" s="42" t="inlineStr">
        <is>
          <t>Given 관리자가 A대학교병원 병원 관리 화면을 엶
When 지도에서 응급실 입구를 찍고 저장한다
Then A대학교병원 도착 판정 기준이 찍은 좌표로 바뀌고 작업 이력에 1건 기록된다
Given B병원은 입구 좌표를 저장하지 않음
When 병원 목록을 본다
Then B병원에 '입구 좌표 없음'이 표시되고 도착 판정은 공공 데이터 좌표로 한다</t>
        </is>
      </c>
      <c r="H114" s="48" t="inlineStr">
        <is>
          <t>Should</t>
        </is>
      </c>
      <c r="I114" s="48" t="inlineStr">
        <is>
          <t>1단계</t>
        </is>
      </c>
      <c r="J114" s="48" t="inlineStr">
        <is>
          <t>S6</t>
        </is>
      </c>
      <c r="K114" s="42" t="inlineStr">
        <is>
          <t>9/30 회의</t>
        </is>
      </c>
      <c r="L114" s="41" t="inlineStr">
        <is>
          <t>공공 데이터 좌표는 본관 기준이라 넓은 병원은 응급실 입구와 100m 이상 차이 (9/30 회의 5-C)</t>
        </is>
      </c>
      <c r="M114" s="49" t="inlineStr">
        <is>
          <t>승언 / 승언</t>
        </is>
      </c>
      <c r="N114" s="49" t="inlineStr">
        <is>
          <t>확정</t>
        </is>
      </c>
      <c r="O114" s="42" t="inlineStr">
        <is>
          <t>D-68</t>
        </is>
      </c>
      <c r="P114" s="48" t="inlineStr">
        <is>
          <t>2026-09-26</t>
        </is>
      </c>
      <c r="Q114" s="42" t="inlineStr">
        <is>
          <t>[v0.107 신규] 9/30 회의·PM 결정</t>
        </is>
      </c>
      <c r="R114" s="42" t="inlineStr">
        <is>
          <t>SFR-123, SFR-091</t>
        </is>
      </c>
    </row>
    <row r="115" ht="318" customHeight="1" s="35">
      <c r="A115" s="48" t="inlineStr">
        <is>
          <t>SFR-146</t>
        </is>
      </c>
      <c r="B115" s="41" t="inlineStr">
        <is>
          <t>관리자 웹</t>
        </is>
      </c>
      <c r="C115" s="49" t="inlineStr">
        <is>
          <t>기능</t>
        </is>
      </c>
      <c r="D115" s="48" t="inlineStr">
        <is>
          <t>A-03</t>
        </is>
      </c>
      <c r="E115" s="41" t="inlineStr">
        <is>
          <t>라이선스 키 폐기·재발급</t>
        </is>
      </c>
      <c r="F115" s="41" t="inlineStr">
        <is>
          <t>관리자가 병원의 라이선스 키를 '폐기'하면, 시스템은 그 키와 키로 등록된 모든 PC 등록을 즉시 무효로 해야 한다. '재발급'하면 이전 키를 폐기하고 새 키를 만들어 한 번만 전체 표시한다. 만료 안내 배너는 SFR-168을 따르고, 만료되면 등록 PC에서도 병원 웹이 막힌다. 폐기·재발급은 사유와 함께 작업 이력(SFR-091)에 남는다.</t>
        </is>
      </c>
      <c r="G115" s="42" t="inlineStr">
        <is>
          <t xml:space="preserve">Given A병원 PC 2대가 등록되어 있음
When 관리자가 사유 '병원 탈퇴'로 A병원 키를 '폐기'한다
Then 2대 모두 병원 웹이 막히고, 새 키는 만들어지지 않는다
Given A병원 PC 3대가 등록되어 있음
When 관리자가 사유 '키 유출 의심'으로 A병원 키를 '재발급'한다
Then 3대 모두 병원 웹이 막히고 키 입력 화면이 표시된다
And 새 키가 한 번 전체 표시되고 작업 이력에 사유와 함께 기록된다
Given A병원 키가 만료됨
When 등록된 PC에서 병원 웹을 연다
Then 병원 웹이 막히고 '라이선스 키가 만료됐어요, 관리자에게 문의하세요'가 표시된다</t>
        </is>
      </c>
      <c r="H115" s="48" t="inlineStr">
        <is>
          <t>Should</t>
        </is>
      </c>
      <c r="I115" s="48" t="inlineStr">
        <is>
          <t>1단계</t>
        </is>
      </c>
      <c r="J115" s="48" t="inlineStr">
        <is>
          <t>S5</t>
        </is>
      </c>
      <c r="K115" s="42" t="inlineStr">
        <is>
          <t>9/30 회의</t>
        </is>
      </c>
      <c r="L115" s="41" t="inlineStr">
        <is>
          <t>키 유출·분실·담당자 퇴사 대응 (D-70)</t>
        </is>
      </c>
      <c r="M115" s="49" t="inlineStr">
        <is>
          <t>승언 / 승언</t>
        </is>
      </c>
      <c r="N115" s="49" t="inlineStr">
        <is>
          <t>확정</t>
        </is>
      </c>
      <c r="O115" s="42" t="inlineStr">
        <is>
          <t>D-70, D-75, D-80, D-116</t>
        </is>
      </c>
      <c r="P115" s="48" t="inlineStr">
        <is>
          <t xml:space="preserve">2026-10-27</t>
        </is>
      </c>
      <c r="Q115" s="42" t="inlineStr">
        <is>
          <t xml:space="preserve">[v0.107 신규] 9/30 회의·PM 결정 / [v0.108 수정] Must → Should (핵심 흐름이 기대지 않음, D-80) / [v1.4.1 수정] 만료 배너는 SFR-168로 일원화 (CR-005) / [v1.4.2 수정] 만료 배너 시나리오 삭제 — SFR-168에서만 검증 (CR-006)</t>
        </is>
      </c>
      <c r="R115" s="42" t="inlineStr">
        <is>
          <t>SFR-123, SFR-116, SFR-091</t>
        </is>
      </c>
    </row>
    <row r="116" ht="111.75" customHeight="1" s="35">
      <c r="A116" s="48" t="inlineStr">
        <is>
          <t>SFR-147</t>
        </is>
      </c>
      <c r="B116" s="41" t="inlineStr">
        <is>
          <t>관리자 웹</t>
        </is>
      </c>
      <c r="C116" s="49" t="inlineStr">
        <is>
          <t>기능</t>
        </is>
      </c>
      <c r="D116" s="48" t="inlineStr">
        <is>
          <t>A-03</t>
        </is>
      </c>
      <c r="E116" s="41" t="inlineStr">
        <is>
          <t>병원 등록 PC 관리</t>
        </is>
      </c>
      <c r="F116" s="41" t="inlineStr">
        <is>
          <t>시스템은 관리자 웹에서 병원별 등록 PC 목록(PC 이름·등록 시각·마지막 사용 시각)을 보여주고 관리자가 PC 등록을 해제할 수 있게 해야 한다. 90일 동안 쓰지 않은 PC 등록은 자동 해제한다. 해제는 작업 이력(SFR-091)과 관리자 알림(SFR-100)에 남는다.</t>
        </is>
      </c>
      <c r="G116" s="42" t="inlineStr">
        <is>
          <t>Given A병원 '야간 PC'를 90일 동안 쓰지 않음
When 자동 정리 시점이 된다
Then '야간 PC' 등록이 해제된다
Given 관리자가 A병원 등록 PC 목록을 엶
When '응급실 접수대'를 '해제'한다
Then 그 PC에서 병원 웹이 막히고 작업 이력에 1건 기록된다</t>
        </is>
      </c>
      <c r="H116" s="48" t="inlineStr">
        <is>
          <t>Should</t>
        </is>
      </c>
      <c r="I116" s="48" t="inlineStr">
        <is>
          <t>1단계</t>
        </is>
      </c>
      <c r="J116" s="48" t="inlineStr">
        <is>
          <t>S5</t>
        </is>
      </c>
      <c r="K116" s="42" t="inlineStr">
        <is>
          <t>9/30 회의</t>
        </is>
      </c>
      <c r="L116" s="41" t="inlineStr">
        <is>
          <t>브라우저 쿠키 삭제·PC 교체 때 관리자 없이 복구 (D-70)</t>
        </is>
      </c>
      <c r="M116" s="49" t="inlineStr">
        <is>
          <t>승언 / 승언</t>
        </is>
      </c>
      <c r="N116" s="49" t="inlineStr">
        <is>
          <t>확정</t>
        </is>
      </c>
      <c r="O116" s="42" t="inlineStr">
        <is>
          <t>D-70, D-75</t>
        </is>
      </c>
      <c r="P116" s="48" t="inlineStr">
        <is>
          <t>2026-09-26</t>
        </is>
      </c>
      <c r="Q116" s="42" t="inlineStr">
        <is>
          <t>[v0.107 신규] 9/30 회의·PM 결정</t>
        </is>
      </c>
      <c r="R116" s="42" t="inlineStr">
        <is>
          <t>SFR-116, SFR-091</t>
        </is>
      </c>
    </row>
    <row r="117" ht="140.25" customHeight="1" s="35">
      <c r="A117" s="48" t="inlineStr">
        <is>
          <t>SFR-148</t>
        </is>
      </c>
      <c r="B117" s="41" t="inlineStr">
        <is>
          <t>관리자 웹</t>
        </is>
      </c>
      <c r="C117" s="49" t="inlineStr">
        <is>
          <t>기능</t>
        </is>
      </c>
      <c r="D117" s="48" t="inlineStr">
        <is>
          <t>A-02</t>
        </is>
      </c>
      <c r="E117" s="41" t="inlineStr">
        <is>
          <t>이상 PC 등록 감지</t>
        </is>
      </c>
      <c r="F117" s="41" t="inlineStr">
        <is>
          <t>병원 PC 등록이 ① 새벽 0~6시 ② 같은 병원에서 1시간 안에 2대 이상 ③ 병원 소재지와 다른 시·도의 IP 중 하나에 해당하면, 시스템은 관리자 알림 목록(SFR-100)에 '이상 PC 등록' 알림을 추가해야 한다. 등록을 막지는 않는다.</t>
        </is>
      </c>
      <c r="G117" s="42" t="inlineStr">
        <is>
          <t>Given A병원(천안)에 새벽 3시에 새 PC가 등록됨
When 등록이 끝난다
Then 관리자 알림 목록에 'A병원 이상 PC 등록(새벽)' 1건이 추가된다
Given A병원에 오후 2시 같은 시·도에서 PC 1대 등록
When 등록이 끝난다
Then '이상 PC 등록' 알림은 추가되지 않는다</t>
        </is>
      </c>
      <c r="H117" s="48" t="inlineStr">
        <is>
          <t>Could</t>
        </is>
      </c>
      <c r="I117" s="48" t="inlineStr">
        <is>
          <t>1단계</t>
        </is>
      </c>
      <c r="J117" s="48" t="inlineStr">
        <is>
          <t>S7</t>
        </is>
      </c>
      <c r="K117" s="42" t="inlineStr">
        <is>
          <t>9/30 회의</t>
        </is>
      </c>
      <c r="L117" s="41" t="inlineStr">
        <is>
          <t>라이선스 키 유출 조기 발견 (AI 대신 규칙, 9/30 회의 7-B)</t>
        </is>
      </c>
      <c r="M117" s="49" t="inlineStr">
        <is>
          <t>승언 / 승언</t>
        </is>
      </c>
      <c r="N117" s="49" t="inlineStr">
        <is>
          <t>확정</t>
        </is>
      </c>
      <c r="O117" s="42" t="inlineStr">
        <is>
          <t>D-70</t>
        </is>
      </c>
      <c r="P117" s="48" t="inlineStr">
        <is>
          <t>2026-09-26</t>
        </is>
      </c>
      <c r="Q117" s="42" t="inlineStr">
        <is>
          <t>[v0.107 신규] 9/30 회의·PM 결정</t>
        </is>
      </c>
      <c r="R117" s="42" t="inlineStr">
        <is>
          <t>SFR-100, SFR-116</t>
        </is>
      </c>
    </row>
    <row r="118" ht="207.75" customHeight="1" s="35">
      <c r="A118" s="48" t="inlineStr">
        <is>
          <t>SFR-151</t>
        </is>
      </c>
      <c r="B118" s="41" t="inlineStr">
        <is>
          <t>관리자 웹</t>
        </is>
      </c>
      <c r="C118" s="49" t="inlineStr">
        <is>
          <t>기능</t>
        </is>
      </c>
      <c r="D118" s="48" t="inlineStr">
        <is>
          <t>A-01</t>
        </is>
      </c>
      <c r="E118" s="41" t="inlineStr">
        <is>
          <t>대원 계정 정지·해제</t>
        </is>
      </c>
      <c r="F118" s="41" t="inlineStr">
        <is>
          <t>관리자가 대원 계정을 사유(퇴직·폰 분실·부정 사용·기타)와 함께 '정지'하면, 시스템은 그 계정의 로그인 상태를 즉시 끊고 로그인을 막아야 하며, 정지된 대원은 팀에서 빠지며, 팀의 마지막 대원이면 진행 중 이송 건을 '취소'(사유 '계정 정지')로 끝낸다. 진행 중 이송 건이 있으면 정지 전에 '진행 중 이송 1건이 있어요'를 경고한다. '해제'하면 다시 쓸 수 있다. 정지·해제는 작업 이력(SFR-091)에 남는다.</t>
        </is>
      </c>
      <c r="G118" s="42" t="inlineStr">
        <is>
          <t>Given 대원 김도윤이 로그인한 상태
When 관리자가 사유 '폰 분실'로 김도윤 계정을 정지한다
Then 김도윤 앱이 로그아웃되고 다시 로그인하면 '정지된 계정입니다'가 표시된다
And 작업 이력에 1건 기록된다
Given 김도윤이 B병원으로 이동 중
When 관리자가 정지를 누른다
Then '진행 중 이송 1건이 있어요' 경고가 먼저 표시된다
Given 정지된 김도윤 계정
When 관리자가 '해제'한다
Then 김도윤이 다시 로그인할 수 있다</t>
        </is>
      </c>
      <c r="H118" s="48" t="inlineStr">
        <is>
          <t>Should</t>
        </is>
      </c>
      <c r="I118" s="48" t="inlineStr">
        <is>
          <t>1단계</t>
        </is>
      </c>
      <c r="J118" s="48" t="inlineStr">
        <is>
          <t>S5</t>
        </is>
      </c>
      <c r="K118" s="42" t="inlineStr">
        <is>
          <t>9/30 회의</t>
        </is>
      </c>
      <c r="L118" s="41" t="inlineStr">
        <is>
          <t>퇴직·폰 분실 때 바로 막기 (D-75)</t>
        </is>
      </c>
      <c r="M118" s="49" t="inlineStr">
        <is>
          <t>승언 / 승언</t>
        </is>
      </c>
      <c r="N118" s="49" t="inlineStr">
        <is>
          <t>확정</t>
        </is>
      </c>
      <c r="O118" s="42" t="inlineStr">
        <is>
          <t>D-75</t>
        </is>
      </c>
      <c r="P118" s="48" t="inlineStr">
        <is>
          <t>2026-09-26</t>
        </is>
      </c>
      <c r="Q118" s="42" t="inlineStr">
        <is>
          <t>[v0.107 신규] 9/30 회의·PM 결정</t>
        </is>
      </c>
      <c r="R118" s="42" t="inlineStr">
        <is>
          <t>SFR-082, SFR-091</t>
        </is>
      </c>
    </row>
    <row r="119" ht="179.25" customHeight="1" s="35">
      <c r="A119" s="48" t="inlineStr">
        <is>
          <t>SFR-152</t>
        </is>
      </c>
      <c r="B119" s="41" t="inlineStr">
        <is>
          <t>관리자 웹</t>
        </is>
      </c>
      <c r="C119" s="49" t="inlineStr">
        <is>
          <t>기능</t>
        </is>
      </c>
      <c r="D119" s="48" t="inlineStr">
        <is>
          <t>A-01</t>
        </is>
      </c>
      <c r="E119" s="41" t="inlineStr">
        <is>
          <t>관리자 OTP 로그인</t>
        </is>
      </c>
      <c r="F119" s="41" t="inlineStr">
        <is>
          <t>시스템은 관리자 웹 로그인 때 비밀번호와 OTP 앱의 6자리 코드를 모두 확인해야 한다. 관리자 계정은 초기 데이터로 등록하고(COR-007) 첫 로그인 때 OTP 앱을 연결한다. 관리자 가입 메뉴는 없다.</t>
        </is>
      </c>
      <c r="G119" s="42" t="inlineStr">
        <is>
          <t>Given OTP를 연결한 관리자 계정
When 올바른 비밀번호와 OTP 코드를 입력한다
Then 관리자 웹이 열린다
Given 같은 계정
When 비밀번호는 맞고 OTP 코드가 틀린다
Then 로그인되지 않고 실패 횟수(SER-011)에 1회 더해진다
Given 초기 데이터로 만든 관리자 계정의 첫 로그인
When 비밀번호로 로그인한다
Then OTP 앱 연결 화면이 먼저 표시된다</t>
        </is>
      </c>
      <c r="H119" s="48" t="inlineStr">
        <is>
          <t>Should</t>
        </is>
      </c>
      <c r="I119" s="48" t="inlineStr">
        <is>
          <t>1단계</t>
        </is>
      </c>
      <c r="J119" s="48" t="inlineStr">
        <is>
          <t>S5</t>
        </is>
      </c>
      <c r="K119" s="42" t="inlineStr">
        <is>
          <t>9/30 회의</t>
        </is>
      </c>
      <c r="L119" s="41" t="inlineStr">
        <is>
          <t>관리자 계정은 가입 승인·병원 키 발급 권한이 있어 탈취 피해가 가장 큼 (D-75)</t>
        </is>
      </c>
      <c r="M119" s="49" t="inlineStr">
        <is>
          <t>승언 / 승언</t>
        </is>
      </c>
      <c r="N119" s="49" t="inlineStr">
        <is>
          <t>확정</t>
        </is>
      </c>
      <c r="O119" s="42" t="inlineStr">
        <is>
          <t>D-75</t>
        </is>
      </c>
      <c r="P119" s="48" t="inlineStr">
        <is>
          <t>2026-09-26</t>
        </is>
      </c>
      <c r="Q119" s="42" t="inlineStr">
        <is>
          <t>[v0.107 신규] 9/30 회의·PM 결정</t>
        </is>
      </c>
      <c r="R119" s="42" t="inlineStr">
        <is>
          <t>SFR-082</t>
        </is>
      </c>
    </row>
    <row r="120" ht="153.75" customHeight="1" s="35">
      <c r="A120" s="48" t="inlineStr">
        <is>
          <t>SFR-101</t>
        </is>
      </c>
      <c r="B120" s="41" t="inlineStr">
        <is>
          <t>관리자 웹</t>
        </is>
      </c>
      <c r="C120" s="49" t="inlineStr">
        <is>
          <t>기능</t>
        </is>
      </c>
      <c r="D120" s="48" t="inlineStr">
        <is>
          <t>A-02</t>
        </is>
      </c>
      <c r="E120" s="41" t="inlineStr">
        <is>
          <t>팀 메신저 알림 전송</t>
        </is>
      </c>
      <c r="F120" s="41" t="inlineStr">
        <is>
          <t>관리자 알림이 추가되면, 시스템은 알림 종류·발생 시각·발생 횟수만 팀 메신저 채널로 전송해야 하며, 이름·연락처·소속 같은 개인정보는 포함하지 않는다. 전송에 실패해도 관리자 웹 알림 기록에는 영향을 주지 않는다. (전송 수단: D-23)</t>
        </is>
      </c>
      <c r="G120" s="42" t="inlineStr">
        <is>
          <t>Given 신규 가입 신청(신청자 홍길동, 천안동남소방서)으로 관리자 알림이 추가됨
When 알림 전송이 실행된다
Then 팀 메신저 채널에 '신규 가입 신청 1건 (14:05)'만 표시되고 이름·소속은 표시되지 않는다
Given 메신저 채널 주소가 잘못 설정됨
When 관리자 알림이 추가된다
Then 메신저 전송은 실패하지만 관리자 웹 알림 목록에는 1건이 정상 추가된다</t>
        </is>
      </c>
      <c r="H120" s="48" t="inlineStr">
        <is>
          <t>Could</t>
        </is>
      </c>
      <c r="I120" s="48" t="inlineStr">
        <is>
          <t>1단계</t>
        </is>
      </c>
      <c r="J120" s="48" t="inlineStr">
        <is>
          <t>-</t>
        </is>
      </c>
      <c r="K120" s="41" t="inlineStr">
        <is>
          <t>시트 점검(09.26)</t>
        </is>
      </c>
      <c r="L120" s="41" t="inlineStr">
        <is>
          <t>시연 기간에 장애를 즉시 인지</t>
        </is>
      </c>
      <c r="M120" s="49" t="n"/>
      <c r="N120" s="49" t="inlineStr">
        <is>
          <t>삭제</t>
        </is>
      </c>
      <c r="O120" s="42" t="inlineStr">
        <is>
          <t>D-23</t>
        </is>
      </c>
      <c r="P120" s="48" t="inlineStr">
        <is>
          <t>2026-09-26</t>
        </is>
      </c>
      <c r="Q120" s="42" t="inlineStr">
        <is>
          <t>[v0.96 신규] 결정 D-23 / [v0.96 수정] 외부 전송 내용 범위 제한(개인정보 미포함) / [v0.104 수정] 삭제 — 학생 팀 운영용, 정부 제안 시스템에 불필요 (D-62)</t>
        </is>
      </c>
      <c r="R120" s="41" t="n"/>
    </row>
    <row r="121" ht="126" customHeight="1" s="35">
      <c r="A121" s="48" t="inlineStr">
        <is>
          <t>SFR-138</t>
        </is>
      </c>
      <c r="B121" s="41" t="inlineStr">
        <is>
          <t>관리자 웹</t>
        </is>
      </c>
      <c r="C121" s="49" t="inlineStr">
        <is>
          <t>기능</t>
        </is>
      </c>
      <c r="D121" s="48" t="inlineStr">
        <is>
          <t>A-01</t>
        </is>
      </c>
      <c r="E121" s="41" t="inlineStr">
        <is>
          <t>병원 계정 비밀번호 초기화</t>
        </is>
      </c>
      <c r="F121" s="41" t="inlineStr">
        <is>
          <t>병원이 비밀번호를 잊으면, 관리자가 관리자 웹에서 해당 병원 계정의 비밀번호를 초기화하고 새 초기 비밀번호를 안내해야 한다. 초기화된 계정은 다음 로그인 때 비밀번호 변경을 강제하며(SFR-116), 초기화는 작업 이력(SFR-091)에 남는다.</t>
        </is>
      </c>
      <c r="G121" s="42" t="inlineStr">
        <is>
          <t>Given A병원이 비밀번호를 잊음
When 관리자가 A병원 계정 '비밀번호 초기화'를 누른다
Then 새 초기 비밀번호가 표시되고 작업 이력에 1건 기록된다
Given 초기화된 A병원 계정
When 새 초기 비밀번호로 로그인한다
Then 비밀번호 변경 화면만 표시된다</t>
        </is>
      </c>
      <c r="H121" s="48" t="inlineStr">
        <is>
          <t>Must</t>
        </is>
      </c>
      <c r="I121" s="48" t="inlineStr">
        <is>
          <t>1단계</t>
        </is>
      </c>
      <c r="J121" s="48" t="inlineStr">
        <is>
          <t>-</t>
        </is>
      </c>
      <c r="K121" s="41" t="inlineStr">
        <is>
          <t>시트 점검(09.26)</t>
        </is>
      </c>
      <c r="L121" s="41" t="inlineStr">
        <is>
          <t>병원 계정은 이메일 없이 발급하므로 스스로 찾을 방법이 없음 (D-54)</t>
        </is>
      </c>
      <c r="M121" s="49" t="n"/>
      <c r="N121" s="49" t="inlineStr">
        <is>
          <t>삭제</t>
        </is>
      </c>
      <c r="O121" s="42" t="inlineStr">
        <is>
          <t>D-63</t>
        </is>
      </c>
      <c r="P121" s="48" t="inlineStr">
        <is>
          <t>2026-09-26</t>
        </is>
      </c>
      <c r="Q121" s="42" t="inlineStr">
        <is>
          <t>[v0.105 신규] 추가 요구사항 / [v0.107 수정] 삭제 — 병원 비밀번호 없앰, 라이선스 키 재발급(신규)으로 대체 (D-70)</t>
        </is>
      </c>
      <c r="R121" s="41" t="n"/>
    </row>
    <row r="122" ht="256.5" customHeight="1" s="35">
      <c r="A122" s="48" t="inlineStr">
        <is>
          <t>SFR-023</t>
        </is>
      </c>
      <c r="B122" s="41" t="inlineStr">
        <is>
          <t>추천 로직(서버)</t>
        </is>
      </c>
      <c r="C122" s="49" t="inlineStr">
        <is>
          <t>기능</t>
        </is>
      </c>
      <c r="D122" s="48" t="inlineStr">
        <is>
          <t>—</t>
        </is>
      </c>
      <c r="E122" s="41" t="inlineStr">
        <is>
          <t>병상 데이터 주기 수집</t>
        </is>
      </c>
      <c r="F122" s="41" t="inlineStr">
        <is>
          <t>시스템은 국립중앙의료원 공공 응급의료 데이터에서 전국 17개 시·도의 병상 데이터를 주기적으로 수집해야 한다. 한 회차는 시·도 4곳씩 동시에 수집하고 150초 안에 끝내며, 못 끝낸 시·도는 다음 회차에 먼저 수집한다. 회차는 겹쳐 실행하지 않는다. 시·도별 성공·실패·기준 시각을 기록하고, 한 시·도가 실패해도 나머지 시·도는 계속 수집한다. 수집 대상 시·도 목록은 설정값으로 바꿀 수 있어야 한다. 서버가 여러 대여도 한 회차는 한 번만 실행한다(QUR-012). (주기: PER-003, DAR-008)</t>
        </is>
      </c>
      <c r="G122" s="42" t="inlineStr">
        <is>
          <t>Given 마지막 수집이 14:00에 성공했음
When 14:03이 된다
Then 시스템이 전국 17개 시·도 병상 데이터를 4곳씩 나눠 다시 수집한다
And 수집 로그에 시·도별 14:03 성공 기록이 17건 남는다
Given 14:03 회차에서 세종 수집이 실패함
When 회차가 끝난다
Then 나머지 16곳은 14:03 값으로 갱신되고 세종은 14:00 값과 기준 시각을 유지한다
Given 앱 서버가 2대 실행 중
When 14:06 회차가 된다
Then 수집 회차는 1번만 실행된다</t>
        </is>
      </c>
      <c r="H122" s="48" t="inlineStr">
        <is>
          <t>Must</t>
        </is>
      </c>
      <c r="I122" s="48" t="inlineStr">
        <is>
          <t>1단계</t>
        </is>
      </c>
      <c r="J122" s="48" t="inlineStr">
        <is>
          <t>S1</t>
        </is>
      </c>
      <c r="K122" s="42" t="inlineStr">
        <is>
          <t>REQ-002,005,024</t>
        </is>
      </c>
      <c r="L122" s="41" t="inlineStr">
        <is>
          <t>추천의 기초 데이터</t>
        </is>
      </c>
      <c r="M122" s="49" t="inlineStr">
        <is>
          <t>백강욱 / -</t>
        </is>
      </c>
      <c r="N122" s="49" t="inlineStr">
        <is>
          <t>확정</t>
        </is>
      </c>
      <c r="O122" s="41" t="inlineStr">
        <is>
          <t>D-104, D-106</t>
        </is>
      </c>
      <c r="P122" s="48" t="inlineStr">
        <is>
          <t>2026-10-12</t>
        </is>
      </c>
      <c r="Q122" s="42" t="inlineStr">
        <is>
          <t>[v0.98 수정] 공통 백엔드 문구 삭제 (D-35) / [v0.94] 인수 기준 추가 / [v1.2 수정] 전국 17개 시·도, 4곳씩·150초·시·도별 기록, 서버 여러 대에서 1번만 실행 (CR-002, D-104·106)</t>
        </is>
      </c>
      <c r="R122" s="41" t="n"/>
    </row>
    <row r="123" ht="140.25" customHeight="1" s="35">
      <c r="A123" s="48" t="inlineStr">
        <is>
          <t>SFR-024</t>
        </is>
      </c>
      <c r="B123" s="41" t="inlineStr">
        <is>
          <t>추천 로직(서버)</t>
        </is>
      </c>
      <c r="C123" s="49" t="inlineStr">
        <is>
          <t>기능</t>
        </is>
      </c>
      <c r="D123" s="48" t="inlineStr">
        <is>
          <t>—</t>
        </is>
      </c>
      <c r="E123" s="41" t="inlineStr">
        <is>
          <t>캐시 fallback 구조</t>
        </is>
      </c>
      <c r="F123" s="41" t="inlineStr">
        <is>
          <t>시스템(서버)은 공공 데이터 조회가 실패하면 1회 다시 조회하고(INR-001), 그래도 실패하면 저장된 데이터를 기준 시각과 함께 제공해야 한다. 앱이 서버 응답을 받지 못할 때의 처리는 SFR-008을 따른다. (단말 캐시 정책: 03 탭 '오프라인' 분류)</t>
        </is>
      </c>
      <c r="G123" s="42" t="inlineStr">
        <is>
          <t>Given 최신 데이터 조회가 실패함
When 시스템이 1회 재조회한다
Then 재조회가 성공하면 최신 데이터가 표시된다
Given 최신 조회와 재조회가 모두 실패하고, 기준 13:50 저장 데이터가 있음
When 목록을 요청한다
Then 13:50 저장 데이터가 '참고용 정보 · 기준 13:50'과 함께 표시된다</t>
        </is>
      </c>
      <c r="H123" s="48" t="inlineStr">
        <is>
          <t>Must</t>
        </is>
      </c>
      <c r="I123" s="48" t="inlineStr">
        <is>
          <t>1단계</t>
        </is>
      </c>
      <c r="J123" s="48" t="inlineStr">
        <is>
          <t>S1</t>
        </is>
      </c>
      <c r="K123" s="42" t="inlineStr">
        <is>
          <t>REQ-002,005,024</t>
        </is>
      </c>
      <c r="L123" s="41" t="inlineStr">
        <is>
          <t>공공 API 지연·장애 대응</t>
        </is>
      </c>
      <c r="M123" s="49" t="inlineStr">
        <is>
          <t>백강욱 / -</t>
        </is>
      </c>
      <c r="N123" s="49" t="inlineStr">
        <is>
          <t>확정</t>
        </is>
      </c>
      <c r="O123" s="41" t="n"/>
      <c r="P123" s="48" t="inlineStr">
        <is>
          <t>2026-10-12</t>
        </is>
      </c>
      <c r="Q123" s="42" t="inlineStr">
        <is>
          <t>[v0.92 수정] 영문 기술 용어를 동작 설명으로 변경 / [v0.94] 인수 기준 추가 / [v1.3 수정] '재조회' 주체를 서버로 명시, INR-001·SFR-008과 역할 구분 (CR-003)</t>
        </is>
      </c>
      <c r="R123" s="41" t="n"/>
    </row>
    <row r="124" ht="72" customHeight="1" s="35">
      <c r="A124" s="48" t="inlineStr">
        <is>
          <t>SFR-025</t>
        </is>
      </c>
      <c r="B124" s="41" t="inlineStr">
        <is>
          <t>추천 로직(서버)</t>
        </is>
      </c>
      <c r="C124" s="49" t="inlineStr">
        <is>
          <t>기능</t>
        </is>
      </c>
      <c r="D124" s="48" t="inlineStr">
        <is>
          <t>—</t>
        </is>
      </c>
      <c r="E124" s="42" t="inlineStr">
        <is>
          <t>[1단계] 게이트 후 이동시간순 정렬</t>
        </is>
      </c>
      <c r="F124" s="41" t="inlineStr">
        <is>
          <t>시스템은 증상별 필수 병상 게이트(SFR-030)로 후보를 추린 뒤, 예상 이동시간(SFR-072)이 짧은 순으로 정렬해 제공해야 한다.</t>
        </is>
      </c>
      <c r="G124" s="42" t="inlineStr">
        <is>
          <t>Given 뇌출혈 선택, 수술실 0개인 A병원과 수술실 있는 B·C병원 존재
When 추천 목록 조회
Then A는 목록에 없고 B·C는 이동시간 짧은 순으로 표시</t>
        </is>
      </c>
      <c r="H124" s="48" t="inlineStr">
        <is>
          <t>Must</t>
        </is>
      </c>
      <c r="I124" s="48" t="inlineStr">
        <is>
          <t>1단계</t>
        </is>
      </c>
      <c r="J124" s="48" t="inlineStr">
        <is>
          <t>S2</t>
        </is>
      </c>
      <c r="K124" s="42" t="inlineStr">
        <is>
          <t>REQ-002,005,024</t>
        </is>
      </c>
      <c r="L124" s="41" t="inlineStr">
        <is>
          <t>초기에는 데이터가 없어 정교한 스코어링이 성립하지 않음</t>
        </is>
      </c>
      <c r="M124" s="49" t="inlineStr">
        <is>
          <t>백강욱 / -</t>
        </is>
      </c>
      <c r="N124" s="49" t="inlineStr">
        <is>
          <t>삭제</t>
        </is>
      </c>
      <c r="O124" s="42" t="inlineStr">
        <is>
          <t>C-02, D-107</t>
        </is>
      </c>
      <c r="P124" s="48" t="inlineStr">
        <is>
          <t>2026-10-12</t>
        </is>
      </c>
      <c r="Q124" s="41" t="inlineStr">
        <is>
          <t>[v1.3 삭제] SFR-098 ⑤·⑦과 같은 내용 — 098로 통합 (CR-003, D-107)</t>
        </is>
      </c>
      <c r="R124" s="42" t="inlineStr">
        <is>
          <t>SFR-030, SFR-072</t>
        </is>
      </c>
    </row>
    <row r="125" ht="111.75" customHeight="1" s="35">
      <c r="A125" s="48" t="inlineStr">
        <is>
          <t>SFR-030</t>
        </is>
      </c>
      <c r="B125" s="41" t="inlineStr">
        <is>
          <t>추천 로직(서버)</t>
        </is>
      </c>
      <c r="C125" s="49" t="inlineStr">
        <is>
          <t>기능</t>
        </is>
      </c>
      <c r="D125" s="48" t="inlineStr">
        <is>
          <t>—</t>
        </is>
      </c>
      <c r="E125" s="41" t="inlineStr">
        <is>
          <t>필수 병상 게이트</t>
        </is>
      </c>
      <c r="F125" s="41" t="inlineStr">
        <is>
          <t>시스템은 진료가능 항목→필수 병상 매핑표(DAR-001)에 따라 필수 병상이 0개인 병원을 후보에서 제외해야 한다. 증상 선택지를 고르지 않았으면 'S16 기타'와 같게 응급실 병상만 필수로 본다. 증상별 가중치는 2단계(SFR-026)에서 적용한다. 증상 하나에 진료가능 항목이 여럿이면, 그중 하나라도 '가능'이고 그 항목의 필수 병상이 1개 이상이면 통과한다.</t>
        </is>
      </c>
      <c r="G125" s="42" t="inlineStr">
        <is>
          <t>Given 증상별 필수 병상 매핑표가 정의됨
When 필수 병상이 0개인 병원이 조회됨
Then 해당 병원은 추천 후보에서 제외
Given 증상 선택지를 고르지 않음, A병원 응급실 0·수술실 2, B병원 응급실 3·수술실 0
When 예비 추천을 연다
Then A병원은 빠지고 B병원은 후보에 남는다</t>
        </is>
      </c>
      <c r="H125" s="48" t="inlineStr">
        <is>
          <t>Must</t>
        </is>
      </c>
      <c r="I125" s="48" t="inlineStr">
        <is>
          <t>1단계</t>
        </is>
      </c>
      <c r="J125" s="48" t="inlineStr">
        <is>
          <t>S2</t>
        </is>
      </c>
      <c r="K125" s="42" t="inlineStr">
        <is>
          <t>REQ-002,005,024</t>
        </is>
      </c>
      <c r="L125" s="41" t="inlineStr">
        <is>
          <t>필요 병상이 없는 병원으로의 이송 방지</t>
        </is>
      </c>
      <c r="M125" s="49" t="inlineStr">
        <is>
          <t>백강욱 / -</t>
        </is>
      </c>
      <c r="N125" s="49" t="inlineStr">
        <is>
          <t>확정</t>
        </is>
      </c>
      <c r="O125" s="42" t="inlineStr">
        <is>
          <t>D-03, C-02, D-48, D-96</t>
        </is>
      </c>
      <c r="P125" s="48" t="inlineStr">
        <is>
          <t>2026-09-26</t>
        </is>
      </c>
      <c r="Q125" s="42" t="inlineStr">
        <is>
          <t>[v0.100 수정] 증상 미선택이면 응급실 병상만 필수 (D-48) / [v0.103 수정] 매핑표 이름 통일 (오류 25) / [v0.110 수정] 개발 충돌 점검 (D-96)</t>
        </is>
      </c>
      <c r="R125" s="42" t="inlineStr">
        <is>
          <t>SFR-023</t>
        </is>
      </c>
    </row>
    <row r="126" ht="86.25" customHeight="1" s="35">
      <c r="A126" s="48" t="inlineStr">
        <is>
          <t>SFR-072</t>
        </is>
      </c>
      <c r="B126" s="41" t="inlineStr">
        <is>
          <t>추천 로직(서버)</t>
        </is>
      </c>
      <c r="C126" s="49" t="inlineStr">
        <is>
          <t>기능</t>
        </is>
      </c>
      <c r="D126" s="48" t="inlineStr">
        <is>
          <t>—</t>
        </is>
      </c>
      <c r="E126" s="41" t="inlineStr">
        <is>
          <t>예상 이동시간 산출</t>
        </is>
      </c>
      <c r="F126" s="41" t="inlineStr">
        <is>
          <t>시스템은 게이트를 통과한 후보 중 직선거리 기준 가까운 최대 10곳에 대해 도로 기준 예상 이동시간을 산출해야 한다. (D-19 확정: 10곳)</t>
        </is>
      </c>
      <c r="G126" s="42" t="inlineStr">
        <is>
          <t>Given 게이트를 통과한 후보가 15곳임
When 추천 목록을 조회한다
Then 직선거리가 가까운 10곳에만 예상 이동시간이 표시된다
And 나머지 5곳은 이동시간 없이 10곳 뒤에 직선거리순으로 정렬된다</t>
        </is>
      </c>
      <c r="H126" s="48" t="inlineStr">
        <is>
          <t>Must</t>
        </is>
      </c>
      <c r="I126" s="48" t="inlineStr">
        <is>
          <t>1단계</t>
        </is>
      </c>
      <c r="J126" s="48" t="inlineStr">
        <is>
          <t>S2</t>
        </is>
      </c>
      <c r="K126" s="42" t="inlineStr">
        <is>
          <t>REQ-002,005,024</t>
        </is>
      </c>
      <c r="L126" s="42" t="inlineStr">
        <is>
          <t>SFR-098 ⑦ 이동시간순 정렬의 전제 / 외부 호출 한도 고려</t>
        </is>
      </c>
      <c r="M126" s="49" t="inlineStr">
        <is>
          <t>백강욱 / -</t>
        </is>
      </c>
      <c r="N126" s="49" t="inlineStr">
        <is>
          <t>확정</t>
        </is>
      </c>
      <c r="O126" s="42" t="inlineStr">
        <is>
          <t>D-19</t>
        </is>
      </c>
      <c r="P126" s="48" t="inlineStr">
        <is>
          <t>2026-09-26</t>
        </is>
      </c>
      <c r="Q126" s="42" t="inlineStr">
        <is>
          <t>[v0.92 수정] 구현 수단 명칭 제거 / [v0.96 수정] 산출 대상에서 빠진 병원의 정렬 위치 명시</t>
        </is>
      </c>
      <c r="R126" s="42" t="inlineStr">
        <is>
          <t>SFR-023</t>
        </is>
      </c>
    </row>
    <row r="127" ht="168" customHeight="1" s="35">
      <c r="A127" s="48" t="inlineStr">
        <is>
          <t>SFR-073</t>
        </is>
      </c>
      <c r="B127" s="41" t="inlineStr">
        <is>
          <t>추천 로직(서버)</t>
        </is>
      </c>
      <c r="C127" s="49" t="inlineStr">
        <is>
          <t>에러처리</t>
        </is>
      </c>
      <c r="D127" s="48" t="inlineStr">
        <is>
          <t>—</t>
        </is>
      </c>
      <c r="E127" s="41" t="inlineStr">
        <is>
          <t>이동시간 산출 실패 대체</t>
        </is>
      </c>
      <c r="F127" s="41" t="inlineStr">
        <is>
          <t>만약 예상 이동시간 산출에 실패하면, 시스템은 직선거리순으로 정렬하고 '예상 이동시간 없음 · 거리순'을 표시해야 한다.</t>
        </is>
      </c>
      <c r="G127" s="42" t="inlineStr">
        <is>
          <t>Given 후보 5곳이 있고 이동시간 계산 서비스가 응답하지 않음
When 추천 목록을 조회한다
Then 목록이 직선거리 가까운 순으로 표시된다
And 상단에 '예상 이동시간 없음 · 거리순'이 표시된다
Given '거리순' 상태에서 계산 서비스가 다시 응답함
When 새로고침 버튼을 누른다
Then 목록이 이동시간순으로 다시 표시되고 '거리순' 안내가 사라진다</t>
        </is>
      </c>
      <c r="H127" s="48" t="inlineStr">
        <is>
          <t>Must</t>
        </is>
      </c>
      <c r="I127" s="48" t="inlineStr">
        <is>
          <t>1단계</t>
        </is>
      </c>
      <c r="J127" s="48" t="inlineStr">
        <is>
          <t>S2</t>
        </is>
      </c>
      <c r="K127" s="42" t="inlineStr">
        <is>
          <t>REQ-002,005,024</t>
        </is>
      </c>
      <c r="L127" s="41" t="inlineStr">
        <is>
          <t>정렬 기준 부재로 목록이 멈추는 상황 방지</t>
        </is>
      </c>
      <c r="M127" s="49" t="inlineStr">
        <is>
          <t>백강욱 / -</t>
        </is>
      </c>
      <c r="N127" s="49" t="inlineStr">
        <is>
          <t>확정</t>
        </is>
      </c>
      <c r="O127" s="41" t="n"/>
      <c r="P127" s="48" t="inlineStr">
        <is>
          <t>2026-09-26</t>
        </is>
      </c>
      <c r="Q127" s="42" t="inlineStr">
        <is>
          <t>[v0.92 수정] 구현 수단 명칭 제거 / [v0.94] 인수 기준 추가</t>
        </is>
      </c>
      <c r="R127" s="41" t="n"/>
    </row>
    <row r="128" ht="43.5" customHeight="1" s="35">
      <c r="A128" s="48" t="inlineStr">
        <is>
          <t>SFR-087</t>
        </is>
      </c>
      <c r="B128" s="41" t="inlineStr">
        <is>
          <t>추천 로직(서버)</t>
        </is>
      </c>
      <c r="C128" s="49" t="inlineStr">
        <is>
          <t>에러처리</t>
        </is>
      </c>
      <c r="D128" s="48" t="inlineStr">
        <is>
          <t>—</t>
        </is>
      </c>
      <c r="E128" s="41" t="inlineStr">
        <is>
          <t>요청 입력값 검증</t>
        </is>
      </c>
      <c r="F128" s="41" t="inlineStr">
        <is>
          <t>만약 조회 요청의 좌표가 대한민국 영역(위도 33~39°, 경도 124~132°)을 벗어나거나 정의되지 않은 증상 코드가 오면, 시스템은 조회를 수행하지 않고 오류 사유를 반환해야 한다.</t>
        </is>
      </c>
      <c r="G128" s="42" t="inlineStr">
        <is>
          <t>Given 위도 0°, 경도 0° 좌표
When 추천 조회 요청
Then 조회 미수행, '좌표 범위 오류' 반환</t>
        </is>
      </c>
      <c r="H128" s="48" t="inlineStr">
        <is>
          <t>Must</t>
        </is>
      </c>
      <c r="I128" s="48" t="inlineStr">
        <is>
          <t>1단계</t>
        </is>
      </c>
      <c r="J128" s="48" t="inlineStr">
        <is>
          <t>S1</t>
        </is>
      </c>
      <c r="K128" s="42" t="inlineStr">
        <is>
          <t>REQ-002,005,024</t>
        </is>
      </c>
      <c r="L128" s="41" t="inlineStr">
        <is>
          <t>잘못된 요청으로 인한 오동작·불필요한 외부 호출 방지</t>
        </is>
      </c>
      <c r="M128" s="49" t="inlineStr">
        <is>
          <t>백강욱 / -</t>
        </is>
      </c>
      <c r="N128" s="49" t="inlineStr">
        <is>
          <t>확정</t>
        </is>
      </c>
      <c r="O128" s="41" t="n"/>
      <c r="P128" s="48" t="inlineStr">
        <is>
          <t>2026-09-26</t>
        </is>
      </c>
      <c r="Q128" s="42" t="inlineStr">
        <is>
          <t xml:space="preserve">[v0.92 신규] </t>
        </is>
      </c>
      <c r="R128" s="41" t="n"/>
    </row>
    <row r="129" ht="43.5" customHeight="1" s="35">
      <c r="A129" s="48" t="inlineStr">
        <is>
          <t>SFR-088</t>
        </is>
      </c>
      <c r="B129" s="41" t="inlineStr">
        <is>
          <t>추천 로직(서버)</t>
        </is>
      </c>
      <c r="C129" s="49" t="inlineStr">
        <is>
          <t>에러처리</t>
        </is>
      </c>
      <c r="D129" s="48" t="inlineStr">
        <is>
          <t>—</t>
        </is>
      </c>
      <c r="E129" s="41" t="inlineStr">
        <is>
          <t>공공데이터 이상치 처리</t>
        </is>
      </c>
      <c r="F129" s="41" t="inlineStr">
        <is>
          <t>만약 수집한 병상 데이터에서 가용 병상이 전체 병상보다 크거나 음수이거나 병원 좌표가 없으면, 시스템은 해당 병원을 추천에서 제외하고 이상치 로그를 남겨야 한다.</t>
        </is>
      </c>
      <c r="G129" s="42" t="inlineStr">
        <is>
          <t>Given A병원 응급실 가용 15 / 전체 10
When 데이터 수집
Then A병원은 추천 제외, 이상치 로그 1건 기록</t>
        </is>
      </c>
      <c r="H129" s="48" t="inlineStr">
        <is>
          <t>Must</t>
        </is>
      </c>
      <c r="I129" s="48" t="inlineStr">
        <is>
          <t>1단계</t>
        </is>
      </c>
      <c r="J129" s="48" t="inlineStr">
        <is>
          <t>S1</t>
        </is>
      </c>
      <c r="K129" s="42" t="inlineStr">
        <is>
          <t>REQ-002,005,024</t>
        </is>
      </c>
      <c r="L129" s="41" t="inlineStr">
        <is>
          <t>잘못된 공공데이터로 잘못된 병원 추천 방지</t>
        </is>
      </c>
      <c r="M129" s="49" t="inlineStr">
        <is>
          <t>백강욱 / -</t>
        </is>
      </c>
      <c r="N129" s="49" t="inlineStr">
        <is>
          <t>확정</t>
        </is>
      </c>
      <c r="O129" s="41" t="n"/>
      <c r="P129" s="48" t="inlineStr">
        <is>
          <t>2026-09-26</t>
        </is>
      </c>
      <c r="Q129" s="42" t="inlineStr">
        <is>
          <t xml:space="preserve">[v0.92 신규] </t>
        </is>
      </c>
      <c r="R129" s="41" t="n"/>
    </row>
    <row r="130" ht="111.75" customHeight="1" s="35">
      <c r="A130" s="48" t="inlineStr">
        <is>
          <t>SFR-089</t>
        </is>
      </c>
      <c r="B130" s="41" t="inlineStr">
        <is>
          <t>추천 로직(서버)</t>
        </is>
      </c>
      <c r="C130" s="49" t="inlineStr">
        <is>
          <t>에러처리</t>
        </is>
      </c>
      <c r="D130" s="48" t="inlineStr">
        <is>
          <t>—</t>
        </is>
      </c>
      <c r="E130" s="41" t="inlineStr">
        <is>
          <t>공공데이터 필드 누락 처리</t>
        </is>
      </c>
      <c r="F130" s="41" t="inlineStr">
        <is>
          <t>만약 특정 병원의 병상 항목 일부가 비어서 오면, 시스템은 해당 항목을 '정보 없음'으로 표시하고 그 항목을 게이트 판정에서 '0개'로 간주해야 한다. 실시간 병상 정보가 전부 없는 병원(공공 데이터 미제공·수집 실패로 저장값도 없음)은 SFR-098 규칙을 따른다.</t>
        </is>
      </c>
      <c r="G130" s="42" t="inlineStr">
        <is>
          <t>Given A병원 데이터에서 수술실 항목이 비어 있음
When A병원 상세 화면을 연다
Then 수술실이 '정보 없음'으로 표시된다
Given 같은 A병원, 수술실이 필수인 뇌출혈 환자
When 추천 목록을 조회한다
Then A병원은 필수 병상 게이트에서 제외된다</t>
        </is>
      </c>
      <c r="H130" s="48" t="inlineStr">
        <is>
          <t>Must</t>
        </is>
      </c>
      <c r="I130" s="48" t="inlineStr">
        <is>
          <t>1단계</t>
        </is>
      </c>
      <c r="J130" s="48" t="inlineStr">
        <is>
          <t>S2</t>
        </is>
      </c>
      <c r="K130" s="42" t="inlineStr">
        <is>
          <t>REQ-002,005,024</t>
        </is>
      </c>
      <c r="L130" s="41" t="inlineStr">
        <is>
          <t>빈 값을 가용으로 오인하는 위험 방지</t>
        </is>
      </c>
      <c r="M130" s="49" t="inlineStr">
        <is>
          <t>백강욱 / -</t>
        </is>
      </c>
      <c r="N130" s="49" t="inlineStr">
        <is>
          <t>확정</t>
        </is>
      </c>
      <c r="O130" s="41" t="n"/>
      <c r="P130" s="48" t="inlineStr">
        <is>
          <t>2026-10-12</t>
        </is>
      </c>
      <c r="Q130" s="42" t="inlineStr">
        <is>
          <t>[v0.92 신규]  / [v0.94] 인수 기준 추가 / [v0.103 수정] Should → Must·S2 (추천 산출 순서의 선행, 오류 6) / [v1.3 수정] '수집 지역 밖' 옛 문구 정리 (CR-003)</t>
        </is>
      </c>
      <c r="R130" s="41" t="n"/>
    </row>
    <row r="131" ht="324" customHeight="1" s="35">
      <c r="A131" s="48" t="inlineStr">
        <is>
          <t>SFR-098</t>
        </is>
      </c>
      <c r="B131" s="41" t="inlineStr">
        <is>
          <t>추천 로직(서버)</t>
        </is>
      </c>
      <c r="C131" s="49" t="inlineStr">
        <is>
          <t>기능</t>
        </is>
      </c>
      <c r="D131" s="48" t="inlineStr">
        <is>
          <t>—</t>
        </is>
      </c>
      <c r="E131" s="41" t="inlineStr">
        <is>
          <t>추천 산출 순서</t>
        </is>
      </c>
      <c r="F131" s="41" t="inlineStr">
        <is>
          <t>시스템은 추천 목록을 다음 순서로 산출해야 한다. ① 입력값 검증(SFR-087) ② 검색 반경(기본 20km, SFR-012) 안 병원 선택 ③ 이상치·필드 누락 처리(SFR-088·089) ④ 증상 선택지가 있으면 증상 필터(SFR-003, DAR-002, S6부터 적용) ⑤ 필수 병상 게이트(SFR-030, DAR-001) ⑥ 직선거리 가까운 10곳 예상 이동시간 산출(SFR-072) ⑦ 대원이 병원 등급을 골랐으면(SFR-162) 그 등급 이상 병원을 먼저, 그 안에서 이동시간순 정렬, 이동시간이 없는 병원은 그 뒤에 직선거리순 ⑧ 상위 5곳을 추천 카드로 표시(SFR-027). 공공 데이터에 실시간 병상 값이 없거나(미제공·수집 실패로 저장값도 없음) 실시간 병상 정보가 전혀 없는 병원은 ③~⑤에서 빼지 않고 상위 5곳 아래에 '병상 정보 없음 · 전화로 확인' 묶음(이동시간순, 최대 3곳)으로 따로 표시한다. 지도에는 ② 단계의 병원 전체를 표시한다.</t>
        </is>
      </c>
      <c r="G131" s="42" t="inlineStr">
        <is>
          <t>Given 반경 20km 안 병원 11곳 중 이상치 1곳, 필수 병상 0개 2곳이 있고 증상 선택지는 고르지 않음
When 추천 목록을 조회한다
Then 나머지 8곳 중 이동시간순 상위 5곳이 추천 카드로 표시된다
And 지도에는 11곳이 모두 표시된다
Given (S6 이후) 같은 조건에서 증상 선택지를 골랐고 그 진료가능 항목이 없는 병원이 3곳
When 추천 목록을 조회한다
Then 그 3곳도 빠진 나머지 5곳이 이동시간순 추천 카드로 표시된다
Given 반경 30km 안에 공공 데이터에 실시간 병상 값이 없는 병원(B병원)이 있음
When 추천 목록을 조회한다
Then 추천 카드 5장 아래에 'B병원 · 병상 정보 없음 · 전화로 확인'이 따로 표시된다</t>
        </is>
      </c>
      <c r="H131" s="48" t="inlineStr">
        <is>
          <t>Must</t>
        </is>
      </c>
      <c r="I131" s="48" t="inlineStr">
        <is>
          <t>1단계</t>
        </is>
      </c>
      <c r="J131" s="48" t="inlineStr">
        <is>
          <t>S2</t>
        </is>
      </c>
      <c r="K131" s="42" t="inlineStr">
        <is>
          <t>REQ-002,005,024</t>
        </is>
      </c>
      <c r="L131" s="41" t="inlineStr">
        <is>
          <t>필터·게이트·정렬 규칙이 여러 요구사항에 흩어져 해석이 갈림 (C-18)</t>
        </is>
      </c>
      <c r="M131" s="49" t="inlineStr">
        <is>
          <t>백강욱 / -</t>
        </is>
      </c>
      <c r="N131" s="49" t="inlineStr">
        <is>
          <t>확정</t>
        </is>
      </c>
      <c r="O131" s="42" t="inlineStr">
        <is>
          <t>C-18, D-89, D-104, D-120</t>
        </is>
      </c>
      <c r="P131" s="48" t="inlineStr">
        <is>
          <t>2026-10-25</t>
        </is>
      </c>
      <c r="Q131" s="42" t="inlineStr">
        <is>
          <t>[v0.96 신규] 검토 지적(파이프라인 미정의) 반영 / [v0.96 수정] 재난 분리 단계는 S5 이후 적용으로 인수 기준 분리 / [v0.98 수정] 재난 분리 단계 삭제 / [v0.100 수정] 근거 문구의 '재난' 삭제 / [v0.103 수정] ④ 적용 시점 명시 (오류 6) / [v0.108 수정] 수집 지역 밖 병원은 '병상 정보 없음' 묶음으로 맨 아래 (D-89), 반경 기본값 명시 (검토) / [v1.2 수정] 전국 수집으로 '수집 지역 밖' 병원이 없어져 '병상 정보 없음' 대상을 실시간 병상 값이 없는 병원으로 변경 (CR-002, D-104) / [v1.4 수정] 예비 추천에서 고른 등급 이상 병원을 먼저 표시 (D-120)</t>
        </is>
      </c>
      <c r="R131" s="42" t="inlineStr">
        <is>
          <t>SFR-087, SFR-088, SFR-030, SFR-072, SFR-089</t>
        </is>
      </c>
    </row>
    <row r="132" ht="270" customHeight="1" s="35">
      <c r="A132" s="48" t="inlineStr">
        <is>
          <t>SFR-090</t>
        </is>
      </c>
      <c r="B132" s="41" t="inlineStr">
        <is>
          <t>추천 로직(서버)</t>
        </is>
      </c>
      <c r="C132" s="49" t="inlineStr">
        <is>
          <t>에러처리</t>
        </is>
      </c>
      <c r="D132" s="48" t="inlineStr">
        <is>
          <t>—</t>
        </is>
      </c>
      <c r="E132" s="41" t="inlineStr">
        <is>
          <t>공공 API 호출 한도 초과 처리</t>
        </is>
      </c>
      <c r="F132" s="41" t="inlineStr">
        <is>
          <t>시스템은 공공 데이터 하루 호출 수를 세어, 일일 한도의 80%에 도달하면 관리자 알림(SFR-100)을 추가하고, 한도에 도달하면 신규 수집을 중단하고 저장된 데이터로만 서비스하며 관리자 알림을 추가해야 한다. 호출 수는 서버가 여러 대여도 하나로 합쳐 센다. 호출 수 세기·수집 중단은 S1에 만들고, 관리자 알림 표시는 관리자 알림 목록(SFR-100, S5)이 생긴 뒤 붙인다(그 전에는 서버 오류 로그로 남김).</t>
        </is>
      </c>
      <c r="G132" s="42" t="inlineStr">
        <is>
          <t>Given 오늘 공공 데이터 호출 수가 한도의 80%(8,000회)에 도달함
When 다음 수집이 끝난다
Then 관리자 웹 알림 목록에 '공공 API 호출 80%' 1건이 추가되고 수집은 계속된다
Given 오늘 공공 데이터 호출 한도에 도달함
When 다음 수집 시점이 된다
Then 수집 요청을 보내지 않는다
And 저장 데이터로 목록이 제공되고 관리자 웹 알림 목록에 '공공 API 호출 한도 초과' 1건이 추가된다
Given 전날 한도 초과로 수집이 멈춘 상태
When 호출 한도가 초기화된다
Then 수집이 다시 시작된다</t>
        </is>
      </c>
      <c r="H132" s="48" t="inlineStr">
        <is>
          <t>Must</t>
        </is>
      </c>
      <c r="I132" s="48" t="inlineStr">
        <is>
          <t>1단계</t>
        </is>
      </c>
      <c r="J132" s="48" t="inlineStr">
        <is>
          <t>S1</t>
        </is>
      </c>
      <c r="K132" s="42" t="inlineStr">
        <is>
          <t>REQ-002,005,024</t>
        </is>
      </c>
      <c r="L132" s="41" t="inlineStr">
        <is>
          <t>전국 수집은 하루 약 8,160회로 한도(10,000회)의 약 82%라 여유가 적음</t>
        </is>
      </c>
      <c r="M132" s="49" t="inlineStr">
        <is>
          <t>백강욱 / -</t>
        </is>
      </c>
      <c r="N132" s="49" t="inlineStr">
        <is>
          <t>확정</t>
        </is>
      </c>
      <c r="O132" s="41" t="inlineStr">
        <is>
          <t>D-23, D-95, D-104</t>
        </is>
      </c>
      <c r="P132" s="48" t="inlineStr">
        <is>
          <t>2026-10-12</t>
        </is>
      </c>
      <c r="Q132" s="42" t="inlineStr">
        <is>
          <t>[v0.92 신규]  / [v0.96 수정] 알림 수단 명시(D-23) / [v0.109 수정] 삭제 — 하루 약 480회 수집이라 한도에 닿지 않음 (D-95) / [v1.2 복원] 삭제 취소 — 전국 수집으로 한도에 가까워짐, 80% 알림 추가, Should → Must·S1 (CR-002, D-104) / [v1.3 수정] S1(세기·중단)과 S5(알림 표시) 분리 — Must가 Should(SFR-100)에 의존하는 문제(C-15) (CR-003) / [v1.3 일정] 알림 화면은 SFR-100(S5, 승언)에서 표시</t>
        </is>
      </c>
      <c r="R132" s="41" t="n"/>
    </row>
    <row r="133" ht="57.75" customHeight="1" s="35">
      <c r="A133" s="48" t="inlineStr">
        <is>
          <t>SFR-124</t>
        </is>
      </c>
      <c r="B133" s="41" t="inlineStr">
        <is>
          <t>병원 요청·응답(서버)</t>
        </is>
      </c>
      <c r="C133" s="49" t="inlineStr">
        <is>
          <t>기능</t>
        </is>
      </c>
      <c r="D133" s="48" t="inlineStr">
        <is>
          <t>—</t>
        </is>
      </c>
      <c r="E133" s="41" t="inlineStr">
        <is>
          <t>이송 요청 만료 처리</t>
        </is>
      </c>
      <c r="F133" s="41" t="inlineStr">
        <is>
          <t>서버가 요청을 보낸 지 2분이 지나면(서버 시각 기준, SFR-160), 시스템은 아직 응답하지 않은 병원의 요청을 '만료'로 바꾸고 병원 웹에서 응답 버튼을 비활성화해야 한다.</t>
        </is>
      </c>
      <c r="G133" s="42" t="inlineStr">
        <is>
          <t>Given A병원이 2분 동안 응답하지 않음
When 2분이 지난다
Then A병원 요청이 '만료'가 되고 병원 웹의 승인·거절 버튼이 비활성화된다</t>
        </is>
      </c>
      <c r="H133" s="48" t="inlineStr">
        <is>
          <t>Must</t>
        </is>
      </c>
      <c r="I133" s="48" t="inlineStr">
        <is>
          <t>1단계</t>
        </is>
      </c>
      <c r="J133" s="48" t="inlineStr">
        <is>
          <t>S3</t>
        </is>
      </c>
      <c r="K133" s="42" t="inlineStr">
        <is>
          <t>9/29 회의</t>
        </is>
      </c>
      <c r="L133" s="41" t="inlineStr">
        <is>
          <t>응답 제한 시간 2분 (D-29)</t>
        </is>
      </c>
      <c r="M133" s="49" t="inlineStr">
        <is>
          <t>백강욱 / -</t>
        </is>
      </c>
      <c r="N133" s="49" t="inlineStr">
        <is>
          <t>확정</t>
        </is>
      </c>
      <c r="O133" s="42" t="inlineStr">
        <is>
          <t>D-29</t>
        </is>
      </c>
      <c r="P133" s="48" t="inlineStr">
        <is>
          <t>2026-10-12</t>
        </is>
      </c>
      <c r="Q133" s="42" t="inlineStr">
        <is>
          <t>[v0.98 신규] 9/29 회의 / [v1.3 수정] 판정 시각 기준 참조 (CR-003)</t>
        </is>
      </c>
      <c r="R133" s="42" t="inlineStr">
        <is>
          <t>SFR-109</t>
        </is>
      </c>
    </row>
    <row r="134" ht="140.25" customHeight="1" s="35">
      <c r="A134" s="48" t="inlineStr">
        <is>
          <t>SFR-125</t>
        </is>
      </c>
      <c r="B134" s="41" t="inlineStr">
        <is>
          <t>병원 요청·응답(서버)</t>
        </is>
      </c>
      <c r="C134" s="49" t="inlineStr">
        <is>
          <t>기능</t>
        </is>
      </c>
      <c r="D134" s="48" t="inlineStr">
        <is>
          <t>—</t>
        </is>
      </c>
      <c r="E134" s="41" t="inlineStr">
        <is>
          <t>확정 시 다른 병원 알림</t>
        </is>
      </c>
      <c r="F134" s="41" t="inlineStr">
        <is>
          <t>대원이 승인 병원 중 한 곳을 선택하면, 시스템은 선택되지 않은 승인 병원과 아직 대기 중인 병원에 '다른 병원으로 이송' 알림을 보내고 요청을 닫아야 한다. 요청이 닫힌 병원은 그 요청의 환자 평가 정보를 더 이상 볼 수 없고, 목록에는 요청 시각·결과만 남는다. (열람 차단 규칙: SER-014)</t>
        </is>
      </c>
      <c r="G134" s="42" t="inlineStr">
        <is>
          <t>Given B병원·C병원이 승인하고 D병원은 대기 중
When 대원이 B병원을 선택한다
Then C병원·D병원 웹에 '다른 병원으로 이송'이 표시되고 요청이 닫힌다
Given C병원 웹에서 닫힌 요청을 연다
When 요청 상세를 확인한다
Then 환자 평가 정보는 보이지 않고 '다른 병원으로 이송 · 14:07'만 표시된다</t>
        </is>
      </c>
      <c r="H134" s="48" t="inlineStr">
        <is>
          <t>Must</t>
        </is>
      </c>
      <c r="I134" s="48" t="inlineStr">
        <is>
          <t>1단계</t>
        </is>
      </c>
      <c r="J134" s="48" t="inlineStr">
        <is>
          <t>S3</t>
        </is>
      </c>
      <c r="K134" s="42" t="inlineStr">
        <is>
          <t>9/29 회의</t>
        </is>
      </c>
      <c r="L134" s="41" t="inlineStr">
        <is>
          <t>병원이 불필요하게 병상을 비워두지 않게</t>
        </is>
      </c>
      <c r="M134" s="49" t="inlineStr">
        <is>
          <t>백강욱 / -</t>
        </is>
      </c>
      <c r="N134" s="49" t="inlineStr">
        <is>
          <t>확정</t>
        </is>
      </c>
      <c r="O134" s="41" t="n"/>
      <c r="P134" s="48" t="inlineStr">
        <is>
          <t>2026-09-26</t>
        </is>
      </c>
      <c r="Q134" s="42" t="inlineStr">
        <is>
          <t>[v0.98 신규] 9/29 회의 / [v0.101 수정] 닫힌 요청 환자 정보 열람 차단 (D-56)</t>
        </is>
      </c>
      <c r="R134" s="42" t="inlineStr">
        <is>
          <t>SFR-111</t>
        </is>
      </c>
    </row>
    <row r="135" ht="276" customHeight="1" s="35">
      <c r="A135" s="48" t="inlineStr">
        <is>
          <t>SFR-126</t>
        </is>
      </c>
      <c r="B135" s="41" t="inlineStr">
        <is>
          <t>병원 요청·응답(서버)</t>
        </is>
      </c>
      <c r="C135" s="49" t="inlineStr">
        <is>
          <t>기능</t>
        </is>
      </c>
      <c r="D135" s="48" t="inlineStr">
        <is>
          <t>—</t>
        </is>
      </c>
      <c r="E135" s="41" t="inlineStr">
        <is>
          <t>요청·응답 기록</t>
        </is>
      </c>
      <c r="F135" s="41" t="inlineStr">
        <is>
          <t>시스템은 이송 요청마다 요청 시각, 병원별 응답 결과·응답자·응답까지 걸린 시간, 거절이면 거절 사유와 선택 증상 코드(없으면 '미선택'), 요청부터 첫 승인까지 걸린 시간, 요청부터 출발(병원 확정)까지 걸린 시간을 기록해야 한다. 거절은 출처(병원 웹 직접 거절·잠시 요청 중지·대원 전화 확인 거절·승인 취소·도착 후 수용 불가)와 사유를 모두 거절 기록으로 쌓고, 병원 거절 통계의 기본 수치에는 병원 웹 직접 거절만 쓰되 나머지는 출처별로 따로 집계한다. 통계용 기록은 대원 계정과 연결하지 않는다. 환자 평가 정보는 보관 기간(DAR-010) 뒤 삭제하고, 응답·거절·시간 통계만 남긴다. (보관: DAR-004, 통계: SFR-106) 응답률·'전부 거절'은 요청 회차별로, '요청→첫 승인'·'요청→출발'은 첫 회차 요청 시각 기준으로 계산한다. 거절 통계 행에는 병원ID·증상 코드·사유를 따로 저장해 환자 평가 정보 삭제(DAR-010) 뒤에도 보관한다(DAR-004).</t>
        </is>
      </c>
      <c r="G135" s="42" t="inlineStr">
        <is>
          <t>Given B병원이 요청 45초 뒤 승인함
When 기록을 조회한다
Then B병원 · 승인 · 응답 45초가 기록되어 있다
Given 14:00:00 요청, 14:00:40 첫 승인, 14:01:10 B병원 확정
When 기록을 조회한다
Then 요청→첫 승인 40초, 요청→출발 70초가 기록되어 있다
Given A병원 담당자가 병원 웹에서 증상 S03 요청을 '거절'(응급실 병상 부족)함
When 기록을 조회한다
Then A병원 · 거절 · 응급실 병상 부족 · S03이 기록되고 대원 계정 정보는 없다
Given 예비 흐름에서 대원이 A병원 전화 확인 '거절'을 고름
When A병원 거절 통계를 본다
Then A병원 거절 건수는 바뀌지 않는다
Given 예비 흐름에서 대원이 A병원 전화 확인 '거절'(수술실 부족)을 고름
When 거절 기록을 조회한다
Then A병원 · 출처 '전화 확인' · 수술실 부족 1건이 쌓여 있다</t>
        </is>
      </c>
      <c r="H135" s="48" t="inlineStr">
        <is>
          <t>Should</t>
        </is>
      </c>
      <c r="I135" s="48" t="inlineStr">
        <is>
          <t>1단계</t>
        </is>
      </c>
      <c r="J135" s="48" t="inlineStr">
        <is>
          <t>S6</t>
        </is>
      </c>
      <c r="K135" s="42" t="inlineStr">
        <is>
          <t>9/29 회의</t>
        </is>
      </c>
      <c r="L135" s="41" t="inlineStr">
        <is>
          <t>병원 응답 속도 분석, 2단계 추천 개선</t>
        </is>
      </c>
      <c r="M135" s="49" t="inlineStr">
        <is>
          <t>백강욱 / 승언</t>
        </is>
      </c>
      <c r="N135" s="49" t="inlineStr">
        <is>
          <t>확정</t>
        </is>
      </c>
      <c r="O135" s="42" t="inlineStr">
        <is>
          <t>D-92, D-95, D-96, D-115</t>
        </is>
      </c>
      <c r="P135" s="48" t="inlineStr">
        <is>
          <t>2026-10-25</t>
        </is>
      </c>
      <c r="Q135" s="42" t="inlineStr">
        <is>
          <t>[v0.98 신규] 9/29 회의 / [v0.102 수정] 응답자 포함 (D-54) / [v0.108 수정] 요청→첫 승인, 요청→출발 시간 기록 (D-92) / [v0.109 수정] SFR-043(거절 횟수 기록) 통합 / [v0.110 수정] 개발 충돌 점검 (D-96) / [v1.3 담당] 기록 저장은 백강욱, 통계용 집계 쿼리는 승언(SFR-106과 함께) (D-109) / [v1.4 수정] 모든 출처의 거절을 기록·축적, 통계는 출처별 구분 (교수님 피드백, CR-004, D-115)</t>
        </is>
      </c>
      <c r="R135" s="42" t="inlineStr">
        <is>
          <t>SFR-119</t>
        </is>
      </c>
    </row>
    <row r="136" ht="140.25" customHeight="1" s="35">
      <c r="A136" s="48" t="inlineStr">
        <is>
          <t>SFR-127</t>
        </is>
      </c>
      <c r="B136" s="41" t="inlineStr">
        <is>
          <t>병원 요청·응답(서버)</t>
        </is>
      </c>
      <c r="C136" s="49" t="inlineStr">
        <is>
          <t>기능</t>
        </is>
      </c>
      <c r="D136" s="48" t="inlineStr">
        <is>
          <t>—</t>
        </is>
      </c>
      <c r="E136" s="41" t="inlineStr">
        <is>
          <t>승인 유효시간 처리</t>
        </is>
      </c>
      <c r="F136" s="41" t="inlineStr">
        <is>
          <t>병원 승인은 서버가 요청을 보낸 시각부터 5분 동안만 유효해야 한다. 그 안에 대원이 병원을 선택하지 않으면, 시스템은 승인을 모두 자동 해제해 병원 웹에 '요청 종료'를 표시하고 이송 건을 '예비 추천'으로 바꾼다. 응답 제한(2분)이 지난 뒤 들어오는 승인은 받지 않는다. (판정 시각: SFR-160)</t>
        </is>
      </c>
      <c r="G136" s="42" t="inlineStr">
        <is>
          <t>Given B병원이 요청 1분 뒤 승인했고 대원이 선택하지 않음
When 요청 후 5분이 된다
Then B병원 웹에 '요청 종료'가 표시되고 대원 화면은 추천 목록으로 바뀐다
Given 요청 후 2분이 지나 A병원 요청이 '만료'됨
When A병원 담당자가 승인을 시도한다
Then 승인 버튼이 비활성 상태여서 승인이 들어가지 않는다</t>
        </is>
      </c>
      <c r="H136" s="48" t="inlineStr">
        <is>
          <t>Must</t>
        </is>
      </c>
      <c r="I136" s="48" t="inlineStr">
        <is>
          <t>1단계</t>
        </is>
      </c>
      <c r="J136" s="48" t="inlineStr">
        <is>
          <t>S4</t>
        </is>
      </c>
      <c r="K136" s="42" t="inlineStr">
        <is>
          <t>9/29 회의</t>
        </is>
      </c>
      <c r="L136" s="41" t="inlineStr">
        <is>
          <t>승인한 병원이 병상을 무기한 비워 두지 않도록 (D-44)</t>
        </is>
      </c>
      <c r="M136" s="49" t="inlineStr">
        <is>
          <t>백강욱 / -</t>
        </is>
      </c>
      <c r="N136" s="49" t="inlineStr">
        <is>
          <t>확정</t>
        </is>
      </c>
      <c r="O136" s="42" t="inlineStr">
        <is>
          <t>D-44, D-93</t>
        </is>
      </c>
      <c r="P136" s="48" t="inlineStr">
        <is>
          <t>2026-10-12</t>
        </is>
      </c>
      <c r="Q136" s="42" t="inlineStr">
        <is>
          <t>[v0.100 신규] 전체 검토 반영 / [v1.3 수정] 판정 시각 기준 참조 (CR-003)</t>
        </is>
      </c>
      <c r="R136" s="42" t="inlineStr">
        <is>
          <t>SFR-111, SFR-124</t>
        </is>
      </c>
    </row>
    <row r="137" ht="229.5" customHeight="1" s="35">
      <c r="A137" s="48" t="inlineStr">
        <is>
          <t>SFR-129</t>
        </is>
      </c>
      <c r="B137" s="41" t="inlineStr">
        <is>
          <t>병원 요청·응답(서버)</t>
        </is>
      </c>
      <c r="C137" s="49" t="inlineStr">
        <is>
          <t>기능</t>
        </is>
      </c>
      <c r="D137" s="48" t="inlineStr">
        <is>
          <t>—</t>
        </is>
      </c>
      <c r="E137" s="41" t="inlineStr">
        <is>
          <t>요청용 도착 예상 시간 산출</t>
        </is>
      </c>
      <c r="F137" s="41" t="inlineStr">
        <is>
          <t>요청을 보낼 때, 시스템은 대상 병원마다 직선거리로 추정한 도착 시간(직선거리 ÷ 평균 40km/h, 초안)을 먼저 붙여 보내고, 반경 10km 안 병원은 길찾기 서비스(INR-002: 다중 목적지 1회) 결과가 오면 병원 웹과 대원 앱의 도착 예상 시간을 갱신해야 한다. 반경 10km 밖 병원은 길찾기를 부르지 않고 추정값을 '추정' 표시와 함께 쓴다. 길찾기가 실패한 병원도 추정값을 유지하고 '추정'으로 표시한다.</t>
        </is>
      </c>
      <c r="G137" s="42" t="inlineStr">
        <is>
          <t>Given 반경 30km 안 8곳에 요청 (10km 안 3곳, 밖 5곳)
When '병원에 요청'을 누른다
Then 8곳에 추정 도착 시간이 붙은 요청이 먼저 가고
And 10km 안 3곳은 길찾기 결과가 오는 대로 도착 예상 시간이 갱신된다
And 10km 밖 5곳은 '추정' 표시가 붙은 추정 도착 시간을 유지한다
Given 길찾기 서비스가 응답하지 않음
When 요청을 보낸다
Then 병원 웹에 추정 도착 시간이 '추정' 표시와 함께 유지된다</t>
        </is>
      </c>
      <c r="H137" s="48" t="inlineStr">
        <is>
          <t>Must</t>
        </is>
      </c>
      <c r="I137" s="48" t="inlineStr">
        <is>
          <t>1단계</t>
        </is>
      </c>
      <c r="J137" s="48" t="inlineStr">
        <is>
          <t>S3</t>
        </is>
      </c>
      <c r="K137" s="42" t="inlineStr">
        <is>
          <t>9/29 회의</t>
        </is>
      </c>
      <c r="L137" s="41" t="inlineStr">
        <is>
          <t>요청을 길찾기 결과 때문에 늦추지 않기 위해 (D-46)</t>
        </is>
      </c>
      <c r="M137" s="49" t="inlineStr">
        <is>
          <t>백강욱 / -</t>
        </is>
      </c>
      <c r="N137" s="49" t="inlineStr">
        <is>
          <t>확정</t>
        </is>
      </c>
      <c r="O137" s="42" t="inlineStr">
        <is>
          <t>D-46, D-106</t>
        </is>
      </c>
      <c r="P137" s="48" t="inlineStr">
        <is>
          <t>2026-10-12</t>
        </is>
      </c>
      <c r="Q137" s="42" t="inlineStr">
        <is>
          <t>[v0.100 신규] 전체 검토 반영 / [v1.2 수정] 10km 밖은 길찾기 없이 추정값 (길찾기 무료량 대응, CR-002, D-106)</t>
        </is>
      </c>
      <c r="R137" s="42" t="inlineStr">
        <is>
          <t>SFR-023</t>
        </is>
      </c>
    </row>
    <row r="138" ht="168" customHeight="1" s="35">
      <c r="A138" s="48" t="inlineStr">
        <is>
          <t>SFR-134</t>
        </is>
      </c>
      <c r="B138" s="41" t="inlineStr">
        <is>
          <t>병원 요청·응답(서버)</t>
        </is>
      </c>
      <c r="C138" s="49" t="inlineStr">
        <is>
          <t>기능</t>
        </is>
      </c>
      <c r="D138" s="48" t="inlineStr">
        <is>
          <t>—</t>
        </is>
      </c>
      <c r="E138" s="41" t="inlineStr">
        <is>
          <t>선택 시 승인 유효 재확인</t>
        </is>
      </c>
      <c r="F138" s="41" t="inlineStr">
        <is>
          <t>대원이 승인 병원을 선택하면, 시스템은 확정하기 전에 서버에서 그 병원의 승인이 아직 유효한지(승인 취소·만료·요청 종료 여부) 다시 확인해야 한다. 이미 무효이면 확정하지 않고 '○○병원 승인이 취소됐어요, 다른 병원을 고르세요'를 표시하고 응답 목록을 갱신한다.</t>
        </is>
      </c>
      <c r="G138" s="42" t="inlineStr">
        <is>
          <t>Given B병원·C병원이 승인한 상태
When 대원이 B병원을 누르는 순간 B병원이 '승인 취소'를 누른다
Then B병원으로 확정되지 않고 'B병원 승인이 취소됐어요, 다른 병원을 고르세요'가 표시된다
And 목록에서 B병원이 '승인 취소'로 바뀌고 C병원을 고를 수 있다
Given B병원 승인이 유효함
When B병원을 선택한다
Then 정상적으로 확정되고 경로 안내가 시작된다</t>
        </is>
      </c>
      <c r="H138" s="48" t="inlineStr">
        <is>
          <t>Must</t>
        </is>
      </c>
      <c r="I138" s="48" t="inlineStr">
        <is>
          <t>1단계</t>
        </is>
      </c>
      <c r="J138" s="48" t="inlineStr">
        <is>
          <t>S4</t>
        </is>
      </c>
      <c r="K138" s="42" t="inlineStr">
        <is>
          <t>9/29 회의</t>
        </is>
      </c>
      <c r="L138" s="41" t="inlineStr">
        <is>
          <t>선택과 승인 취소·만료가 동시에 일어나는 경우 대비</t>
        </is>
      </c>
      <c r="M138" s="49" t="inlineStr">
        <is>
          <t>백강욱 / -</t>
        </is>
      </c>
      <c r="N138" s="49" t="inlineStr">
        <is>
          <t>확정</t>
        </is>
      </c>
      <c r="O138" s="42" t="inlineStr">
        <is>
          <t>D-63</t>
        </is>
      </c>
      <c r="P138" s="48" t="inlineStr">
        <is>
          <t>2026-09-26</t>
        </is>
      </c>
      <c r="Q138" s="42" t="inlineStr">
        <is>
          <t>[v0.105 신규] 추가 요구사항</t>
        </is>
      </c>
      <c r="R138" s="42" t="inlineStr">
        <is>
          <t>SFR-111, SFR-127, SFR-128</t>
        </is>
      </c>
    </row>
    <row r="139" ht="126" customHeight="1" s="35">
      <c r="A139" s="48" t="inlineStr">
        <is>
          <t>SFR-137</t>
        </is>
      </c>
      <c r="B139" s="41" t="inlineStr">
        <is>
          <t>병원 요청·응답(서버)</t>
        </is>
      </c>
      <c r="C139" s="49" t="inlineStr">
        <is>
          <t>기능</t>
        </is>
      </c>
      <c r="D139" s="48" t="inlineStr">
        <is>
          <t>—</t>
        </is>
      </c>
      <c r="E139" s="41" t="inlineStr">
        <is>
          <t>환자 정보 열람 기록</t>
        </is>
      </c>
      <c r="F139" s="41" t="inlineStr">
        <is>
          <t>병원 담당자가 요청 상세를 열어 환자 평가 정보를 볼 때마다, 시스템은 병원·담당자 이름(SFR-117)·요청ID·열람 시각을 기록해야 하며, 이 기록은 수정·삭제할 수 없어야 한다. (보관: DAR-011)</t>
        </is>
      </c>
      <c r="G139" s="42" t="inlineStr">
        <is>
          <t>Given A병원 '박서연'이 14:05에 요청 R-102 상세를 엶
When 열람한다
Then A병원·박서연·R-102·14:05가 열람 기록에 1건 남는다
Given 관리자가 열람 기록을 수정하려 함
When 수정을 시도한다
Then 수정·삭제가 거부된다</t>
        </is>
      </c>
      <c r="H139" s="48" t="inlineStr">
        <is>
          <t>Must</t>
        </is>
      </c>
      <c r="I139" s="48" t="inlineStr">
        <is>
          <t>1단계</t>
        </is>
      </c>
      <c r="J139" s="48" t="inlineStr">
        <is>
          <t>S5</t>
        </is>
      </c>
      <c r="K139" s="42" t="inlineStr">
        <is>
          <t>9/29 회의</t>
        </is>
      </c>
      <c r="L139" s="41" t="inlineStr">
        <is>
          <t>건강정보를 다루는 공공 시스템의 접속 기록 (D-55 설명 근거)</t>
        </is>
      </c>
      <c r="M139" s="49" t="inlineStr">
        <is>
          <t>백강욱 / -</t>
        </is>
      </c>
      <c r="N139" s="49" t="inlineStr">
        <is>
          <t>확정</t>
        </is>
      </c>
      <c r="O139" s="42" t="inlineStr">
        <is>
          <t>D-63</t>
        </is>
      </c>
      <c r="P139" s="48" t="inlineStr">
        <is>
          <t>2026-09-26</t>
        </is>
      </c>
      <c r="Q139" s="42" t="inlineStr">
        <is>
          <t>[v0.105 신규] 추가 요구사항</t>
        </is>
      </c>
      <c r="R139" s="42" t="inlineStr">
        <is>
          <t>SFR-118, SFR-119</t>
        </is>
      </c>
    </row>
    <row r="140" ht="153.75" customHeight="1" s="35">
      <c r="A140" s="48" t="inlineStr">
        <is>
          <t>SFR-153</t>
        </is>
      </c>
      <c r="B140" s="41" t="inlineStr">
        <is>
          <t>병원 요청·응답(서버)</t>
        </is>
      </c>
      <c r="C140" s="49" t="inlineStr">
        <is>
          <t>기능</t>
        </is>
      </c>
      <c r="D140" s="48" t="inlineStr">
        <is>
          <t>—</t>
        </is>
      </c>
      <c r="E140" s="41" t="inlineStr">
        <is>
          <t>두 PC 동시 응답 처리</t>
        </is>
      </c>
      <c r="F140" s="41" t="inlineStr">
        <is>
          <t>같은 병원의 여러 PC에서 같은 요청에 응답하면, 시스템은 서버에 먼저 도착한 응답 하나만 반영하고, 나중에 누른 PC에는 '다른 PC에서 이미 승인했어요 (박서연, 14:05:10)'를 표시해야 한다. 한 PC에서 응답하면 같은 병원 모든 PC의 요청 화면이 즉시 같은 상태로 바뀐다.</t>
        </is>
      </c>
      <c r="G140" s="42" t="inlineStr">
        <is>
          <t>Given A병원 PC 2대가 같은 요청을 보고 있음
When PC1이 '승인', 1초 뒤 PC2가 '거절'을 누른다
Then 요청은 '승인'으로 반영되고 PC2에 '다른 PC에서 이미 승인했어요 (박서연)'가 표시된다
And 대원 앱에는 'A병원 승인'만 표시된다
Given 같은 상태
When PC1이 승인한다
Then PC2의 요청 화면도 1초 안에 '승인됨'으로 바뀐다</t>
        </is>
      </c>
      <c r="H140" s="48" t="inlineStr">
        <is>
          <t>Must</t>
        </is>
      </c>
      <c r="I140" s="48" t="inlineStr">
        <is>
          <t>1단계</t>
        </is>
      </c>
      <c r="J140" s="48" t="inlineStr">
        <is>
          <t>S4</t>
        </is>
      </c>
      <c r="K140" s="42" t="inlineStr">
        <is>
          <t>9/30 회의</t>
        </is>
      </c>
      <c r="L140" s="42" t="inlineStr">
        <is>
          <t>PC 최대 3대에서 동시에 응답할 때 승인·거절이 섞이는 것 방지 (D-76)</t>
        </is>
      </c>
      <c r="M140" s="49" t="inlineStr">
        <is>
          <t>백강욱 / -</t>
        </is>
      </c>
      <c r="N140" s="49" t="inlineStr">
        <is>
          <t>확정</t>
        </is>
      </c>
      <c r="O140" s="42" t="inlineStr">
        <is>
          <t>D-76</t>
        </is>
      </c>
      <c r="P140" s="48" t="inlineStr">
        <is>
          <t>2026-09-26</t>
        </is>
      </c>
      <c r="Q140" s="42" t="inlineStr">
        <is>
          <t>[v0.107 신규] 9/30 회의·PM 결정</t>
        </is>
      </c>
      <c r="R140" s="42" t="inlineStr">
        <is>
          <t>SFR-119</t>
        </is>
      </c>
    </row>
    <row r="141" ht="168" customHeight="1" s="35">
      <c r="A141" s="48" t="inlineStr">
        <is>
          <t>SFR-156</t>
        </is>
      </c>
      <c r="B141" s="41" t="inlineStr">
        <is>
          <t>병원 요청·응답(서버)</t>
        </is>
      </c>
      <c r="C141" s="49" t="inlineStr">
        <is>
          <t>기능</t>
        </is>
      </c>
      <c r="D141" s="48" t="inlineStr">
        <is>
          <t>—</t>
        </is>
      </c>
      <c r="E141" s="41" t="inlineStr">
        <is>
          <t>직전 승인 병원 표시</t>
        </is>
      </c>
      <c r="F141" s="41" t="inlineStr">
        <is>
          <t>목적지 병원이 승인을 취소하거나(SFR-128) 대원이 목적지를 바꿔(SFR-077) 새 요청을 보낼 때, 시스템은 직전 요청에서 승인했던 병원에 가는 요청에 '직전 승인 · 재확인'을 표시하고, 대원 응답 화면에서도 그 병원이 승인하면 승인이 온 순서 자리(SFR-110)에 '직전 승인' 표시를 붙여 보여줘야 한다.</t>
        </is>
      </c>
      <c r="G141" s="42" t="inlineStr">
        <is>
          <t>Given 직전 요청에서 C병원이 승인했지만 대원이 B병원을 골랐고, B병원이 승인을 취소함
When 대원이 경보 화면에서 '다시 요청'을 누른다
Then C병원 웹의 새 요청에 '직전 승인 · 재확인'이 표시된다
Given 같은 새 요청에서 D병원(9분)이 먼저, C병원(12분)이 나중에 승인
When 대원 응답 화면을 본다
Then 승인이 온 순서대로 표시되고 C병원에 '직전 승인'이 붙는다</t>
        </is>
      </c>
      <c r="H141" s="48" t="inlineStr">
        <is>
          <t>Should</t>
        </is>
      </c>
      <c r="I141" s="48" t="inlineStr">
        <is>
          <t>1단계</t>
        </is>
      </c>
      <c r="J141" s="48" t="inlineStr">
        <is>
          <t>S7</t>
        </is>
      </c>
      <c r="K141" s="42" t="inlineStr">
        <is>
          <t>9/30 회의</t>
        </is>
      </c>
      <c r="L141" s="41" t="inlineStr">
        <is>
          <t>조금 전 받을 수 있다고 한 병원이 다시 받을 가능성이 높음 (D-77)</t>
        </is>
      </c>
      <c r="M141" s="49" t="inlineStr">
        <is>
          <t>백강욱 / -</t>
        </is>
      </c>
      <c r="N141" s="49" t="inlineStr">
        <is>
          <t>확정</t>
        </is>
      </c>
      <c r="O141" s="42" t="inlineStr">
        <is>
          <t>D-77</t>
        </is>
      </c>
      <c r="P141" s="48" t="inlineStr">
        <is>
          <t>2026-10-12</t>
        </is>
      </c>
      <c r="Q141" s="42" t="inlineStr">
        <is>
          <t>[v0.107 신규] 9/30 회의·PM 결정 / [v1.3 일정] S6 → S7 (스프린트 재분배, D-108)</t>
        </is>
      </c>
      <c r="R141" s="42" t="inlineStr">
        <is>
          <t>SFR-128, SFR-077</t>
        </is>
      </c>
    </row>
    <row r="142" ht="168" customHeight="1" s="35">
      <c r="A142" s="48" t="inlineStr">
        <is>
          <t>SFR-160</t>
        </is>
      </c>
      <c r="B142" s="41" t="inlineStr">
        <is>
          <t>병원 요청·응답(서버)</t>
        </is>
      </c>
      <c r="C142" s="49" t="inlineStr">
        <is>
          <t>기능</t>
        </is>
      </c>
      <c r="D142" s="48" t="inlineStr">
        <is>
          <t>—</t>
        </is>
      </c>
      <c r="E142" s="41" t="inlineStr">
        <is>
          <t>상태 변경 충돌 처리</t>
        </is>
      </c>
      <c r="F142" s="41" t="inlineStr">
        <is>
          <t>시스템은 이송 건마다 버전 번호를 두고, 대원 앱·병원 웹의 모든 상태 변경 요청(선택·취소·목적지 변경·도착·응답)에 그 번호를 붙여 받아야 한다. 서버는 먼저 도착한 요청 하나만 반영하고, 그사이 상태가 바뀐 요청은 거절하고 최신 상태를 돌려준다. 팀원 화면에는 반영된 동작을 '이하준 님이 B병원을 선택했어요'처럼 표시한다. 응답 제한(2분)·승인 유효시간(5분)·전달 확인(5초)과 모든 시간 규칙의 판정은 서버 수신 시각 기준이며, 서버가 여러 대여도 하나의 기준 시계(DB 시각)로 잰다.</t>
        </is>
      </c>
      <c r="G142" s="42" t="inlineStr">
        <is>
          <t>Given 김도윤·이하준 한 팀, B·C병원 승인
When 김도윤이 B병원, 1초 뒤 이하준이 C병원을 확정한다
Then B병원으로만 확정되고 이하준 화면에 '김도윤 님이 B병원을 선택했어요'가 표시된다
Given 이하준 단말이 30초 동안 오프라인이었다가 복구 직후(화면 갱신 전) 옛 버전 번호로 C병원 '확정'을 보냄
When 서버가 요청을 받는다
Then 요청이 거절되고 이하준 화면이 최신 상태(B병원 이동 중)로 바뀐다</t>
        </is>
      </c>
      <c r="H142" s="48" t="inlineStr">
        <is>
          <t>Must</t>
        </is>
      </c>
      <c r="I142" s="48" t="inlineStr">
        <is>
          <t>1단계</t>
        </is>
      </c>
      <c r="J142" s="48" t="inlineStr">
        <is>
          <t>S3</t>
        </is>
      </c>
      <c r="K142" s="42" t="inlineStr">
        <is>
          <t>9/29 회의</t>
        </is>
      </c>
      <c r="L142" s="41" t="inlineStr">
        <is>
          <t>팀원 여러 명·병원 PC 여러 대가 동시에 누르거나 통신이 늦게 붙을 때 상태가 갈라지는 것 방지 (D-93)</t>
        </is>
      </c>
      <c r="M142" s="49" t="inlineStr">
        <is>
          <t>백강욱 / -</t>
        </is>
      </c>
      <c r="N142" s="49" t="inlineStr">
        <is>
          <t>확정</t>
        </is>
      </c>
      <c r="O142" s="42" t="inlineStr">
        <is>
          <t>D-93, D-107</t>
        </is>
      </c>
      <c r="P142" s="48" t="inlineStr">
        <is>
          <t>2026-10-12</t>
        </is>
      </c>
      <c r="Q142" s="42" t="inlineStr">
        <is>
          <t>[v0.108 신규] 전체 점검 반영 / [v1.3 수정] 판정 시각을 DB 시각 하나로 통일 — 서버 2대의 시계 차이로 판정이 갈리는 문제 (CR-003, D-107)</t>
        </is>
      </c>
      <c r="R142" s="42" t="inlineStr">
        <is>
          <t>SFR-086</t>
        </is>
      </c>
    </row>
    <row r="143" ht="111.75" customHeight="1" s="35">
      <c r="A143" s="48" t="inlineStr">
        <is>
          <t>SFR-161</t>
        </is>
      </c>
      <c r="B143" s="41" t="inlineStr">
        <is>
          <t>병원 요청·응답(서버)</t>
        </is>
      </c>
      <c r="C143" s="49" t="inlineStr">
        <is>
          <t>기능</t>
        </is>
      </c>
      <c r="D143" s="48" t="inlineStr">
        <is>
          <t>—</t>
        </is>
      </c>
      <c r="E143" s="41" t="inlineStr">
        <is>
          <t>요청 전달 확인</t>
        </is>
      </c>
      <c r="F143" s="41" t="inlineStr">
        <is>
          <t>병원 웹이 이송 요청을 받으면, 시스템은 받은 즉시 서버에 '받았음'을 보내게 하고, 대원 앱에 '8곳 전달'처럼 실제로 전달된 병원 수를 표시해야 한다. 5초 안에 '받았음'이 오지 않은 병원은 요청 대상에서 빼고 그 병원 웹 연결을 끊긴 것으로 본다. 전달된 병원이 0곳이면 바로 '예비 추천'(SFR-112)으로 전환한다. 전달 실패한 병원 요청은 '전달 실패'로 닫고 그 회차에서는 다시 보내지 않는다. 단, 그 병원 PC가 서버 장애·재연결로 다시 연결되었고 그 회차가 아직 응답 제한(2분) 안이며 이송 건이 '요청 중'이면, 그 요청을 다시 보내 '대기'로 되돌리고 대원 앱의 전달 병원 수를 늘린다(남은 시간은 처음 보낸 시각 기준).</t>
        </is>
      </c>
      <c r="G143" s="42" t="inlineStr">
        <is>
          <t>Given 요청 대상 8곳 중 C병원 탭이 잠들어 있음
When '병원에 요청'을 누른다
Then 5초 뒤 대원 화면에 '7곳 전달'이 표시되고 C병원은 대상에서 빠진다
Given 8곳 모두 정상
When '병원에 요청'을 누른다
Then 대원 화면에 '8곳 전달'이 표시된다
Given 앱 서버 1대가 멈춰 그 서버에 붙어 있던 C병원이 '전달 실패'가 됨, 요청 후 30초
When C병원 PC가 다른 서버로 다시 연결된다
Then C병원에 같은 요청이 다시 가고 남은 시간 1:30으로 표시되며 대원 앱 전달 수가 1 늘어난다</t>
        </is>
      </c>
      <c r="H143" s="48" t="inlineStr">
        <is>
          <t>Must</t>
        </is>
      </c>
      <c r="I143" s="48" t="inlineStr">
        <is>
          <t>1단계</t>
        </is>
      </c>
      <c r="J143" s="48" t="inlineStr">
        <is>
          <t>S3</t>
        </is>
      </c>
      <c r="K143" s="42" t="inlineStr">
        <is>
          <t>9/29 회의</t>
        </is>
      </c>
      <c r="L143" s="41" t="inlineStr">
        <is>
          <t>브라우저가 오래 안 본 탭을 잠재우면 '알림 켜기' 상태여도 실제로는 못 받는 문제 (D-93)</t>
        </is>
      </c>
      <c r="M143" s="49" t="inlineStr">
        <is>
          <t>백강욱 / -</t>
        </is>
      </c>
      <c r="N143" s="49" t="inlineStr">
        <is>
          <t>확정</t>
        </is>
      </c>
      <c r="O143" s="42" t="inlineStr">
        <is>
          <t>D-93, D-96, D-107</t>
        </is>
      </c>
      <c r="P143" s="48" t="inlineStr">
        <is>
          <t>2026-10-12</t>
        </is>
      </c>
      <c r="Q143" s="42" t="inlineStr">
        <is>
          <t>[v0.108 신규] 전체 점검 반영 / [v0.110 수정] 개발 충돌 점검 (D-96) / [v1.3 수정] 서버 장애 뒤 재연결된 병원은 2분 안이면 다시 보냄 (CR-003, D-107, QUR-012)</t>
        </is>
      </c>
      <c r="R143" s="42" t="inlineStr">
        <is>
          <t>SFR-109, SFR-117</t>
        </is>
      </c>
    </row>
    <row r="144" ht="156.75" customHeight="1" s="35">
      <c r="A144" s="48" t="inlineStr">
        <is>
          <t>SFR-043</t>
        </is>
      </c>
      <c r="B144" s="41" t="inlineStr">
        <is>
          <t>병원 요청·응답(서버)</t>
        </is>
      </c>
      <c r="C144" s="49" t="inlineStr">
        <is>
          <t>기능</t>
        </is>
      </c>
      <c r="D144" s="48" t="inlineStr">
        <is>
          <t>—</t>
        </is>
      </c>
      <c r="E144" s="41" t="inlineStr">
        <is>
          <t>거절 횟수 기록</t>
        </is>
      </c>
      <c r="F144" s="41" t="inlineStr">
        <is>
          <t>병원 담당자가 병원 웹에서 요청을 거절하면(SFR-119), 시스템은 병원ID + 선택 증상 코드(없으면 '미선택') + 거절 사유 기준으로 거절 횟수를 대원 계정과 연결하지 않고 기록해야 한다. 대원이 예비 흐름 전화 확인에서 고른 '거절'은 그 이송 건 기록에만 남기고 거절 횟수(통계)에는 넣지 않는다. '잠시 요청 중지'(SFR-139)로 자동 거절된 요청도 거절 횟수·응답률 통계에 넣지 않는다. (보관: DAR-004, 통계: SFR-106)</t>
        </is>
      </c>
      <c r="G144" s="42" t="inlineStr">
        <is>
          <t>Given A병원에 증상 S03 거절 기록이 2회 있음
When A병원 담당자가 병원 웹에서 S03 요청을 '거절'(응급실 병상 부족)한다
Then A병원·S03 거절 횟수가 3회가 되고 사유 '응급실 병상 부족'이 함께 기록된다
And 기록에 대원 계정 정보가 없다
Given 예비 흐름에서 A병원에 전화 확인 중
When 대원이 '거절'을 선택한다
Then 그 이송 건 기록에만 남고 A병원 거절 횟수는 바뀌지 않는다</t>
        </is>
      </c>
      <c r="H144" s="48" t="inlineStr">
        <is>
          <t>Should</t>
        </is>
      </c>
      <c r="I144" s="48" t="inlineStr">
        <is>
          <t>1단계</t>
        </is>
      </c>
      <c r="J144" s="48" t="inlineStr">
        <is>
          <t>-</t>
        </is>
      </c>
      <c r="K144" s="42" t="inlineStr">
        <is>
          <t>REQ-034,035</t>
        </is>
      </c>
      <c r="L144" s="42" t="inlineStr">
        <is>
          <t>2단계 스코어링 데이터</t>
        </is>
      </c>
      <c r="M144" s="49" t="n"/>
      <c r="N144" s="49" t="inlineStr">
        <is>
          <t>삭제</t>
        </is>
      </c>
      <c r="O144" s="42" t="inlineStr">
        <is>
          <t>C-11, D-66</t>
        </is>
      </c>
      <c r="P144" s="48" t="inlineStr">
        <is>
          <t>2026-09-26</t>
        </is>
      </c>
      <c r="Q144" s="42" t="inlineStr">
        <is>
          <t>[v0.92 수정] 익명 기록 기준 명시 / [v0.96 수정] '질환 태그' → 증상 코드로 용어 통일 / [v0.96 수정] 인수 기준을 증상 코드로 통일 / [v0.98 수정] 병원 웹 거절 포함 / [v0.103 수정] 병원 웹 거절 시나리오 추가 (오류 7) / [v0.107 수정] 병원이 병원 웹에서 누른 거절만 기록, 대원 전화 거절은 통계 제외 (D-66) / [v0.109 수정] 삭제 — SFR-126(요청·응답 기록)에 통합 (D-95)</t>
        </is>
      </c>
      <c r="R144" s="41" t="n"/>
    </row>
    <row r="145" ht="72" customHeight="1" s="35">
      <c r="A145" s="48" t="inlineStr">
        <is>
          <t>SFR-026</t>
        </is>
      </c>
      <c r="B145" s="41" t="inlineStr">
        <is>
          <t>범위 제외</t>
        </is>
      </c>
      <c r="C145" s="49" t="inlineStr">
        <is>
          <t>기능</t>
        </is>
      </c>
      <c r="D145" s="48" t="inlineStr">
        <is>
          <t>—</t>
        </is>
      </c>
      <c r="E145" s="42" t="inlineStr">
        <is>
          <t>[2단계] 가중치 스코어링</t>
        </is>
      </c>
      <c r="F145" s="41" t="inlineStr">
        <is>
          <t>시스템은 축적된 수용·거절 데이터와 증상별 병상 가중치를 반영해 거리·병상·수용성·최신성·운영상태 스코어링으로 순위를 산출해야 한다.</t>
        </is>
      </c>
      <c r="G145" s="42" t="inlineStr">
        <is>
          <t>Given A병원(이동 10분, 최근 30일 뇌출혈 거절 5회)과 B병원(이동 12분, 거절 0회)이 후보임
When 뇌출혈 환자로 추천 목록을 조회한다
Then B병원이 A병원보다 위에 표시된다 (가중치 확정 후 기대 순위 재검토)</t>
        </is>
      </c>
      <c r="H145" s="48" t="inlineStr">
        <is>
          <t>Won't</t>
        </is>
      </c>
      <c r="I145" s="49" t="inlineStr">
        <is>
          <t>향후</t>
        </is>
      </c>
      <c r="J145" s="48" t="inlineStr">
        <is>
          <t>-</t>
        </is>
      </c>
      <c r="K145" s="42" t="inlineStr">
        <is>
          <t>REQ-002,005,024</t>
        </is>
      </c>
      <c r="L145" s="41" t="inlineStr">
        <is>
          <t>실제 수용 가능성까지 반영</t>
        </is>
      </c>
      <c r="M145" s="48" t="inlineStr">
        <is>
          <t>-</t>
        </is>
      </c>
      <c r="N145" s="49" t="inlineStr">
        <is>
          <t>확정</t>
        </is>
      </c>
      <c r="O145" s="42" t="inlineStr">
        <is>
          <t>C-02</t>
        </is>
      </c>
      <c r="P145" s="48" t="inlineStr">
        <is>
          <t>2026-09-26</t>
        </is>
      </c>
      <c r="Q145" s="42" t="inlineStr">
        <is>
          <t>[v0.94] 인수 기준 추가 / [v0.104 수정] Could → Won't(향후 과제) (D-62)</t>
        </is>
      </c>
      <c r="R145" s="41" t="n"/>
    </row>
    <row r="146" ht="43.5" customHeight="1" s="35">
      <c r="A146" s="48" t="inlineStr">
        <is>
          <t>SFR-042</t>
        </is>
      </c>
      <c r="B146" s="41" t="inlineStr">
        <is>
          <t>범위 제외</t>
        </is>
      </c>
      <c r="C146" s="49" t="inlineStr">
        <is>
          <t>향후</t>
        </is>
      </c>
      <c r="D146" s="48" t="inlineStr">
        <is>
          <t>—</t>
        </is>
      </c>
      <c r="E146" s="41" t="inlineStr">
        <is>
          <t>긴급차량 보정 예상시간</t>
        </is>
      </c>
      <c r="F146" s="41" t="inlineStr">
        <is>
          <t>시스템은 축적된 익명 소요시간을 경로 안내 예상시간과 비교해 보정계수를 산출하고 '긴급차량 보정 예상시간'으로 제공해야 한다. (이번 범위 제외)</t>
        </is>
      </c>
      <c r="G146" s="41" t="n"/>
      <c r="H146" s="48" t="inlineStr">
        <is>
          <t>Won't</t>
        </is>
      </c>
      <c r="I146" s="49" t="inlineStr">
        <is>
          <t>향후</t>
        </is>
      </c>
      <c r="J146" s="48" t="inlineStr">
        <is>
          <t>-</t>
        </is>
      </c>
      <c r="K146" s="42" t="inlineStr">
        <is>
          <t>REQ-031,032</t>
        </is>
      </c>
      <c r="L146" s="41" t="inlineStr">
        <is>
          <t>데이터 축적이 선행되어야 함</t>
        </is>
      </c>
      <c r="M146" s="48" t="inlineStr">
        <is>
          <t>-</t>
        </is>
      </c>
      <c r="N146" s="49" t="inlineStr">
        <is>
          <t>확정</t>
        </is>
      </c>
      <c r="O146" s="42" t="inlineStr">
        <is>
          <t>C-01</t>
        </is>
      </c>
      <c r="P146" s="48" t="inlineStr">
        <is>
          <t>2026-09-26</t>
        </is>
      </c>
      <c r="Q146" s="41" t="n"/>
      <c r="R146" s="41" t="n"/>
    </row>
    <row r="147" ht="57.75" customHeight="1" s="35">
      <c r="A147" s="48" t="inlineStr">
        <is>
          <t>SFR-045</t>
        </is>
      </c>
      <c r="B147" s="41" t="inlineStr">
        <is>
          <t>범위 제외</t>
        </is>
      </c>
      <c r="C147" s="49" t="inlineStr">
        <is>
          <t>기능</t>
        </is>
      </c>
      <c r="D147" s="48" t="inlineStr">
        <is>
          <t>—</t>
        </is>
      </c>
      <c r="E147" s="41" t="inlineStr">
        <is>
          <t>거절 데이터 스코어링 반영</t>
        </is>
      </c>
      <c r="F147" s="41" t="inlineStr">
        <is>
          <t>시스템은 축적된 거절 데이터를 2단계 스코어링(SFR-026)에 반영해야 한다.</t>
        </is>
      </c>
      <c r="G147" s="42" t="inlineStr">
        <is>
          <t>Given A·B병원의 다른 조건이 같고 A병원에만 최근 거절 기록이 있음
When 2단계 추천을 조회한다
Then A병원 점수가 B병원보다 낮게 산출된다</t>
        </is>
      </c>
      <c r="H147" s="48" t="inlineStr">
        <is>
          <t>Won't</t>
        </is>
      </c>
      <c r="I147" s="49" t="inlineStr">
        <is>
          <t>향후</t>
        </is>
      </c>
      <c r="J147" s="48" t="inlineStr">
        <is>
          <t>-</t>
        </is>
      </c>
      <c r="K147" s="42" t="inlineStr">
        <is>
          <t>REQ-034,035</t>
        </is>
      </c>
      <c r="L147" s="41" t="n"/>
      <c r="M147" s="48" t="inlineStr">
        <is>
          <t>-</t>
        </is>
      </c>
      <c r="N147" s="49" t="inlineStr">
        <is>
          <t>확정</t>
        </is>
      </c>
      <c r="O147" s="41" t="n"/>
      <c r="P147" s="48" t="inlineStr">
        <is>
          <t>2026-09-26</t>
        </is>
      </c>
      <c r="Q147" s="42" t="inlineStr">
        <is>
          <t>[v0.94] 인수 기준 추가 / [v0.104 수정] Could → Won't(향후 과제) (D-62)</t>
        </is>
      </c>
      <c r="R147" s="41" t="n"/>
    </row>
    <row r="148" ht="43.5" customHeight="1" s="35">
      <c r="A148" s="48" t="inlineStr">
        <is>
          <t>SFR-046</t>
        </is>
      </c>
      <c r="B148" s="41" t="inlineStr">
        <is>
          <t>범위 제외</t>
        </is>
      </c>
      <c r="C148" s="49" t="inlineStr">
        <is>
          <t>향후</t>
        </is>
      </c>
      <c r="D148" s="48" t="inlineStr">
        <is>
          <t>—</t>
        </is>
      </c>
      <c r="E148" s="41" t="inlineStr">
        <is>
          <t>병원 공식회신 인터페이스</t>
        </is>
      </c>
      <c r="F148" s="41" t="inlineStr">
        <is>
          <t>시스템은 환자정보 동시전송·병원 공식회신 수집 기능을 제공해야 한다. (이번 범위 제외, 확장 가능성만 고려 — 시나리오B)</t>
        </is>
      </c>
      <c r="G148" s="41" t="n"/>
      <c r="H148" s="48" t="inlineStr">
        <is>
          <t>Won't</t>
        </is>
      </c>
      <c r="I148" s="49" t="inlineStr">
        <is>
          <t>향후</t>
        </is>
      </c>
      <c r="J148" s="48" t="inlineStr">
        <is>
          <t>-</t>
        </is>
      </c>
      <c r="K148" s="42" t="inlineStr">
        <is>
          <t>REQ-034,035</t>
        </is>
      </c>
      <c r="L148" s="41" t="n"/>
      <c r="M148" s="49" t="n"/>
      <c r="N148" s="49" t="inlineStr">
        <is>
          <t>삭제</t>
        </is>
      </c>
      <c r="O148" s="41" t="n"/>
      <c r="P148" s="48" t="inlineStr">
        <is>
          <t>2026-09-26</t>
        </is>
      </c>
      <c r="Q148" s="42" t="inlineStr">
        <is>
          <t>[v0.92 수정] 주어 '시스템' 명시 / [v0.100 수정] 새 핵심 기능(SFR-109·119)과 충돌해 삭제 (D-28)</t>
        </is>
      </c>
      <c r="R148" s="41" t="n"/>
    </row>
    <row r="149" ht="29.25" customHeight="1" s="35">
      <c r="A149" s="48" t="inlineStr">
        <is>
          <t>SFR-047</t>
        </is>
      </c>
      <c r="B149" s="41" t="inlineStr">
        <is>
          <t>범위 제외</t>
        </is>
      </c>
      <c r="C149" s="49" t="inlineStr">
        <is>
          <t>향후</t>
        </is>
      </c>
      <c r="D149" s="48" t="inlineStr">
        <is>
          <t>—</t>
        </is>
      </c>
      <c r="E149" s="42" t="inlineStr">
        <is>
          <t>ITS 돌발상황 수집</t>
        </is>
      </c>
      <c r="F149" s="41" t="inlineStr">
        <is>
          <t>시스템은 ITS 돌발상황 정보를 주기적으로 수집해야 한다.</t>
        </is>
      </c>
      <c r="G149" s="41" t="n"/>
      <c r="H149" s="48" t="inlineStr">
        <is>
          <t>Won't</t>
        </is>
      </c>
      <c r="I149" s="49" t="inlineStr">
        <is>
          <t>제외</t>
        </is>
      </c>
      <c r="J149" s="48" t="inlineStr">
        <is>
          <t>-</t>
        </is>
      </c>
      <c r="K149" s="42" t="inlineStr">
        <is>
          <t>REQ-027,028</t>
        </is>
      </c>
      <c r="L149" s="41" t="inlineStr">
        <is>
          <t>경로 안내 서비스에 실시간 교통정보 반영됨, 자체 지도 미구현</t>
        </is>
      </c>
      <c r="M149" s="49" t="n"/>
      <c r="N149" s="49" t="inlineStr">
        <is>
          <t>삭제</t>
        </is>
      </c>
      <c r="O149" s="42" t="inlineStr">
        <is>
          <t>D-07</t>
        </is>
      </c>
      <c r="P149" s="48" t="inlineStr">
        <is>
          <t>2026-09-26</t>
        </is>
      </c>
      <c r="Q149" s="41" t="n"/>
      <c r="R149" s="41" t="n"/>
    </row>
    <row r="150" ht="29.25" customHeight="1" s="35">
      <c r="A150" s="48" t="inlineStr">
        <is>
          <t>SFR-048</t>
        </is>
      </c>
      <c r="B150" s="41" t="inlineStr">
        <is>
          <t>범위 제외</t>
        </is>
      </c>
      <c r="C150" s="49" t="inlineStr">
        <is>
          <t>향후</t>
        </is>
      </c>
      <c r="D150" s="48" t="inlineStr">
        <is>
          <t>—</t>
        </is>
      </c>
      <c r="E150" s="42" t="inlineStr">
        <is>
          <t>ITS 소통정보 수집</t>
        </is>
      </c>
      <c r="F150" s="41" t="inlineStr">
        <is>
          <t>시스템은 ITS 교통소통정보(정체)를 주기적으로 수집해야 한다.</t>
        </is>
      </c>
      <c r="G150" s="41" t="n"/>
      <c r="H150" s="48" t="inlineStr">
        <is>
          <t>Won't</t>
        </is>
      </c>
      <c r="I150" s="49" t="inlineStr">
        <is>
          <t>제외</t>
        </is>
      </c>
      <c r="J150" s="48" t="inlineStr">
        <is>
          <t>-</t>
        </is>
      </c>
      <c r="K150" s="42" t="inlineStr">
        <is>
          <t>REQ-027,028</t>
        </is>
      </c>
      <c r="L150" s="41" t="inlineStr">
        <is>
          <t>경로 안내 서비스에 실시간 교통정보 반영됨, 자체 지도 미구현</t>
        </is>
      </c>
      <c r="M150" s="49" t="n"/>
      <c r="N150" s="49" t="inlineStr">
        <is>
          <t>삭제</t>
        </is>
      </c>
      <c r="O150" s="42" t="inlineStr">
        <is>
          <t>D-07</t>
        </is>
      </c>
      <c r="P150" s="48" t="inlineStr">
        <is>
          <t>2026-09-26</t>
        </is>
      </c>
      <c r="Q150" s="41" t="n"/>
      <c r="R150" s="41" t="n"/>
    </row>
    <row r="151" ht="29.25" customHeight="1" s="35">
      <c r="A151" s="48" t="inlineStr">
        <is>
          <t>SFR-049</t>
        </is>
      </c>
      <c r="B151" s="41" t="inlineStr">
        <is>
          <t>범위 제외</t>
        </is>
      </c>
      <c r="C151" s="49" t="inlineStr">
        <is>
          <t>향후</t>
        </is>
      </c>
      <c r="D151" s="48" t="inlineStr">
        <is>
          <t>—</t>
        </is>
      </c>
      <c r="E151" s="42" t="inlineStr">
        <is>
          <t>ITS 경로 반영</t>
        </is>
      </c>
      <c r="F151" s="41" t="inlineStr">
        <is>
          <t>시스템은 수집한 교통정보를 경로 추천/우회 판단에 반영해야 한다.</t>
        </is>
      </c>
      <c r="G151" s="41" t="n"/>
      <c r="H151" s="48" t="inlineStr">
        <is>
          <t>Won't</t>
        </is>
      </c>
      <c r="I151" s="49" t="inlineStr">
        <is>
          <t>제외</t>
        </is>
      </c>
      <c r="J151" s="48" t="inlineStr">
        <is>
          <t>-</t>
        </is>
      </c>
      <c r="K151" s="42" t="inlineStr">
        <is>
          <t>REQ-027,028</t>
        </is>
      </c>
      <c r="L151" s="41" t="inlineStr">
        <is>
          <t>경로 안내 서비스에 실시간 교통정보 반영됨, 자체 지도 미구현</t>
        </is>
      </c>
      <c r="M151" s="49" t="n"/>
      <c r="N151" s="49" t="inlineStr">
        <is>
          <t>삭제</t>
        </is>
      </c>
      <c r="O151" s="42" t="inlineStr">
        <is>
          <t>D-07</t>
        </is>
      </c>
      <c r="P151" s="48" t="inlineStr">
        <is>
          <t>2026-09-26</t>
        </is>
      </c>
      <c r="Q151" s="41" t="n"/>
      <c r="R151" s="41" t="n"/>
    </row>
    <row r="152" ht="57.75" customHeight="1" s="35">
      <c r="A152" s="48" t="inlineStr">
        <is>
          <t>SFR-050</t>
        </is>
      </c>
      <c r="B152" s="41" t="inlineStr">
        <is>
          <t>범위 제외</t>
        </is>
      </c>
      <c r="C152" s="49" t="inlineStr">
        <is>
          <t>기능</t>
        </is>
      </c>
      <c r="D152" s="48" t="inlineStr">
        <is>
          <t>—</t>
        </is>
      </c>
      <c r="E152" s="41" t="inlineStr">
        <is>
          <t>재난지역 병원 별도 영역 표시</t>
        </is>
      </c>
      <c r="F152" s="41" t="inlineStr">
        <is>
          <t>시스템은 재난 지역 내 응급실을 상위 5개 추천 순위 산정에서 제외하되, 추천 카드 아래 '재난 지역 병원' 별도 영역에 '재난지역, 상황 확인 필요' 경고 라벨과 함께 표시해야 한다.</t>
        </is>
      </c>
      <c r="G152" s="42" t="inlineStr">
        <is>
          <t>Given 반경 5km 재난지역 안에 A병원 존재
When 추천 목록 조회
Then A는 상위 5개에 없고, 재난 지역 병원 영역에 경고 라벨과 함께 표시</t>
        </is>
      </c>
      <c r="H152" s="48" t="inlineStr">
        <is>
          <t>Must</t>
        </is>
      </c>
      <c r="I152" s="48" t="inlineStr">
        <is>
          <t>1단계</t>
        </is>
      </c>
      <c r="J152" s="48" t="inlineStr">
        <is>
          <t>-</t>
        </is>
      </c>
      <c r="K152" s="42" t="inlineStr">
        <is>
          <t>REQ-009</t>
        </is>
      </c>
      <c r="L152" s="41" t="inlineStr">
        <is>
          <t>재난 인근 병원 포화·2차 사고 위험 / 완전 제외 시 정상 운영 병원을 놓침</t>
        </is>
      </c>
      <c r="M152" s="49" t="n"/>
      <c r="N152" s="49" t="inlineStr">
        <is>
          <t>삭제</t>
        </is>
      </c>
      <c r="O152" s="42" t="inlineStr">
        <is>
          <t>D-10, C-04</t>
        </is>
      </c>
      <c r="P152" s="48" t="inlineStr">
        <is>
          <t>2026-09-26</t>
        </is>
      </c>
      <c r="Q152" s="41" t="inlineStr">
        <is>
          <t>인터뷰 Q32로 추가 검증 / [v0.98 수정] 재난 기능 삭제 (D-34)</t>
        </is>
      </c>
      <c r="R152" s="41" t="n"/>
    </row>
    <row r="153" ht="29.25" customHeight="1" s="35">
      <c r="A153" s="48" t="inlineStr">
        <is>
          <t>SFR-051</t>
        </is>
      </c>
      <c r="B153" s="41" t="inlineStr">
        <is>
          <t>범위 제외</t>
        </is>
      </c>
      <c r="C153" s="49" t="inlineStr">
        <is>
          <t>기능</t>
        </is>
      </c>
      <c r="D153" s="48" t="inlineStr">
        <is>
          <t>—</t>
        </is>
      </c>
      <c r="E153" s="41" t="inlineStr">
        <is>
          <t>산출 단계 적용·마커 반영</t>
        </is>
      </c>
      <c r="F153" s="41" t="inlineStr">
        <is>
          <t>시스템은 재난 지역 처리를 추천 리스트 산출 단계에서 적용하고, 지도 마커에도 경고 라벨을 동일 적용해야 한다.</t>
        </is>
      </c>
      <c r="G153" s="41" t="n"/>
      <c r="H153" s="48" t="inlineStr">
        <is>
          <t>Must</t>
        </is>
      </c>
      <c r="I153" s="48" t="inlineStr">
        <is>
          <t>1단계</t>
        </is>
      </c>
      <c r="J153" s="48" t="inlineStr">
        <is>
          <t>-</t>
        </is>
      </c>
      <c r="K153" s="42" t="inlineStr">
        <is>
          <t>REQ-009</t>
        </is>
      </c>
      <c r="L153" s="41" t="inlineStr">
        <is>
          <t>목록과 지도 정보 일치</t>
        </is>
      </c>
      <c r="M153" s="49" t="n"/>
      <c r="N153" s="49" t="inlineStr">
        <is>
          <t>삭제</t>
        </is>
      </c>
      <c r="O153" s="41" t="n"/>
      <c r="P153" s="48" t="inlineStr">
        <is>
          <t>2026-09-26</t>
        </is>
      </c>
      <c r="Q153" s="42" t="inlineStr">
        <is>
          <t>[v0.98 수정] 재난 기능 삭제 (D-34)</t>
        </is>
      </c>
      <c r="R153" s="41" t="n"/>
    </row>
    <row r="154" ht="57.75" customHeight="1" s="35">
      <c r="A154" s="48" t="inlineStr">
        <is>
          <t>SFR-052</t>
        </is>
      </c>
      <c r="B154" s="41" t="inlineStr">
        <is>
          <t>범위 제외</t>
        </is>
      </c>
      <c r="C154" s="49" t="inlineStr">
        <is>
          <t>기능</t>
        </is>
      </c>
      <c r="D154" s="48" t="inlineStr">
        <is>
          <t>—</t>
        </is>
      </c>
      <c r="E154" s="41" t="inlineStr">
        <is>
          <t>관리자 재난지역 등록</t>
        </is>
      </c>
      <c r="F154" s="41" t="inlineStr">
        <is>
          <t>관리자가 관리자 웹(SFR-082)에서 중심 좌표와 반경(3·5·10km 중 선택, 기본 5km)으로 재난 지역을 등록하면, 시스템은 등록 이후 이루어지는 모든 사용자의 추천 조회(자동 갱신·새로고침 포함)에 반영해야 한다.</t>
        </is>
      </c>
      <c r="G154" s="41" t="n"/>
      <c r="H154" s="48" t="inlineStr">
        <is>
          <t>Must</t>
        </is>
      </c>
      <c r="I154" s="48" t="inlineStr">
        <is>
          <t>1단계</t>
        </is>
      </c>
      <c r="J154" s="48" t="inlineStr">
        <is>
          <t>-</t>
        </is>
      </c>
      <c r="K154" s="42" t="inlineStr">
        <is>
          <t>REQ-009</t>
        </is>
      </c>
      <c r="L154" s="41" t="inlineStr">
        <is>
          <t>외부 API 의존·오탐지 없음, 일정 내 완성 가능</t>
        </is>
      </c>
      <c r="M154" s="49" t="n"/>
      <c r="N154" s="49" t="inlineStr">
        <is>
          <t>삭제</t>
        </is>
      </c>
      <c r="O154" s="42" t="inlineStr">
        <is>
          <t>D-08, D-24, C-17</t>
        </is>
      </c>
      <c r="P154" s="48" t="inlineStr">
        <is>
          <t>2026-09-26</t>
        </is>
      </c>
      <c r="Q154" s="42" t="inlineStr">
        <is>
          <t>[v0.96 수정] 반경 선택(D-24), '즉시 반영' 정의(C-17) / [v0.98 수정] 재난 기능 삭제 (D-34)</t>
        </is>
      </c>
      <c r="R154" s="41" t="n"/>
    </row>
    <row r="155" ht="29.25" customHeight="1" s="35">
      <c r="A155" s="48" t="inlineStr">
        <is>
          <t>SFR-053</t>
        </is>
      </c>
      <c r="B155" s="41" t="inlineStr">
        <is>
          <t>범위 제외</t>
        </is>
      </c>
      <c r="C155" s="49" t="inlineStr">
        <is>
          <t>기능</t>
        </is>
      </c>
      <c r="D155" s="48" t="inlineStr">
        <is>
          <t>—</t>
        </is>
      </c>
      <c r="E155" s="41" t="inlineStr">
        <is>
          <t>재난 상황 종료</t>
        </is>
      </c>
      <c r="F155" s="41" t="inlineStr">
        <is>
          <t>관리자가 상황 종료를 지정하면, 시스템은 해당 지역의 재난 처리를 해제해야 한다.</t>
        </is>
      </c>
      <c r="G155" s="41" t="n"/>
      <c r="H155" s="48" t="inlineStr">
        <is>
          <t>Must</t>
        </is>
      </c>
      <c r="I155" s="48" t="inlineStr">
        <is>
          <t>1단계</t>
        </is>
      </c>
      <c r="J155" s="48" t="inlineStr">
        <is>
          <t>-</t>
        </is>
      </c>
      <c r="K155" s="42" t="inlineStr">
        <is>
          <t>REQ-009</t>
        </is>
      </c>
      <c r="L155" s="41" t="n"/>
      <c r="M155" s="49" t="n"/>
      <c r="N155" s="49" t="inlineStr">
        <is>
          <t>삭제</t>
        </is>
      </c>
      <c r="O155" s="41" t="n"/>
      <c r="P155" s="48" t="inlineStr">
        <is>
          <t>2026-09-26</t>
        </is>
      </c>
      <c r="Q155" s="42" t="inlineStr">
        <is>
          <t>[v0.98 수정] 재난 기능 삭제 (D-34)</t>
        </is>
      </c>
      <c r="R155" s="41" t="n"/>
    </row>
    <row r="156" ht="29.25" customHeight="1" s="35">
      <c r="A156" s="48" t="inlineStr">
        <is>
          <t>SFR-054</t>
        </is>
      </c>
      <c r="B156" s="41" t="inlineStr">
        <is>
          <t>범위 제외</t>
        </is>
      </c>
      <c r="C156" s="49" t="inlineStr">
        <is>
          <t>향후</t>
        </is>
      </c>
      <c r="D156" s="48" t="inlineStr">
        <is>
          <t>—</t>
        </is>
      </c>
      <c r="E156" s="41" t="inlineStr">
        <is>
          <t>재난 자동 감지</t>
        </is>
      </c>
      <c r="F156" s="41" t="inlineStr">
        <is>
          <t>시스템은 재난문자·병상 포화율을 기반으로 재난 지역을 자동 감지해야 한다. (이번 범위 제외)</t>
        </is>
      </c>
      <c r="G156" s="41" t="n"/>
      <c r="H156" s="48" t="inlineStr">
        <is>
          <t>Won't</t>
        </is>
      </c>
      <c r="I156" s="49" t="inlineStr">
        <is>
          <t>향후</t>
        </is>
      </c>
      <c r="J156" s="48" t="inlineStr">
        <is>
          <t>-</t>
        </is>
      </c>
      <c r="K156" s="42" t="inlineStr">
        <is>
          <t>REQ-009</t>
        </is>
      </c>
      <c r="L156" s="41" t="inlineStr">
        <is>
          <t>수동 등록으로 시연 가능</t>
        </is>
      </c>
      <c r="M156" s="49" t="n"/>
      <c r="N156" s="49" t="inlineStr">
        <is>
          <t>삭제</t>
        </is>
      </c>
      <c r="O156" s="42" t="inlineStr">
        <is>
          <t>D-11</t>
        </is>
      </c>
      <c r="P156" s="48" t="inlineStr">
        <is>
          <t>2026-09-26</t>
        </is>
      </c>
      <c r="Q156" s="42" t="inlineStr">
        <is>
          <t>[v0.92 수정] 주어 '시스템' 명시 / [v0.98 수정] 재난 기능 삭제 (D-34)</t>
        </is>
      </c>
      <c r="R156" s="41" t="n"/>
    </row>
    <row r="157" ht="29.25" customHeight="1" s="35">
      <c r="A157" s="48" t="inlineStr">
        <is>
          <t>SFR-055</t>
        </is>
      </c>
      <c r="B157" s="41" t="inlineStr">
        <is>
          <t>범위 제외</t>
        </is>
      </c>
      <c r="C157" s="49" t="inlineStr">
        <is>
          <t>향후</t>
        </is>
      </c>
      <c r="D157" s="48" t="inlineStr">
        <is>
          <t>—</t>
        </is>
      </c>
      <c r="E157" s="41" t="inlineStr">
        <is>
          <t>자동 감지 시 수동 개입 유지</t>
        </is>
      </c>
      <c r="F157" s="41" t="inlineStr">
        <is>
          <t>시스템은 자동 감지 도입 시에도 관리자의 수동 지정·해제를 허용해야 한다. (이번 범위 제외)</t>
        </is>
      </c>
      <c r="G157" s="41" t="n"/>
      <c r="H157" s="48" t="inlineStr">
        <is>
          <t>Won't</t>
        </is>
      </c>
      <c r="I157" s="49" t="inlineStr">
        <is>
          <t>향후</t>
        </is>
      </c>
      <c r="J157" s="48" t="inlineStr">
        <is>
          <t>-</t>
        </is>
      </c>
      <c r="K157" s="42" t="inlineStr">
        <is>
          <t>REQ-009</t>
        </is>
      </c>
      <c r="L157" s="41" t="n"/>
      <c r="M157" s="49" t="n"/>
      <c r="N157" s="49" t="inlineStr">
        <is>
          <t>삭제</t>
        </is>
      </c>
      <c r="O157" s="41" t="n"/>
      <c r="P157" s="48" t="inlineStr">
        <is>
          <t>2026-09-26</t>
        </is>
      </c>
      <c r="Q157" s="42" t="inlineStr">
        <is>
          <t>[v0.92 수정] 주어 '시스템' 명시 / [v0.98 수정] 재난 기능 삭제 (D-34)</t>
        </is>
      </c>
      <c r="R157" s="41" t="n"/>
    </row>
    <row r="158" ht="29.25" customHeight="1" s="35">
      <c r="A158" s="48" t="inlineStr">
        <is>
          <t>SFR-056</t>
        </is>
      </c>
      <c r="B158" s="41" t="inlineStr">
        <is>
          <t>범위 제외</t>
        </is>
      </c>
      <c r="C158" s="49" t="inlineStr">
        <is>
          <t>기능</t>
        </is>
      </c>
      <c r="D158" s="48" t="inlineStr">
        <is>
          <t>—</t>
        </is>
      </c>
      <c r="E158" s="41" t="inlineStr">
        <is>
          <t>재난 영역 안내 문구</t>
        </is>
      </c>
      <c r="F158" s="41" t="inlineStr">
        <is>
          <t>재난 지역 병원이 있으면, 시스템은 '재난 지역 병원은 아래에 따로 표시됩니다'를 안내해야 한다.</t>
        </is>
      </c>
      <c r="G158" s="41" t="n"/>
      <c r="H158" s="48" t="inlineStr">
        <is>
          <t>Must</t>
        </is>
      </c>
      <c r="I158" s="48" t="inlineStr">
        <is>
          <t>1단계</t>
        </is>
      </c>
      <c r="J158" s="48" t="inlineStr">
        <is>
          <t>-</t>
        </is>
      </c>
      <c r="K158" s="42" t="inlineStr">
        <is>
          <t>REQ-009</t>
        </is>
      </c>
      <c r="L158" s="41" t="inlineStr">
        <is>
          <t>시스템 오류로 오해 방지</t>
        </is>
      </c>
      <c r="M158" s="49" t="n"/>
      <c r="N158" s="49" t="inlineStr">
        <is>
          <t>삭제</t>
        </is>
      </c>
      <c r="O158" s="42" t="inlineStr">
        <is>
          <t>C-04</t>
        </is>
      </c>
      <c r="P158" s="48" t="inlineStr">
        <is>
          <t>2026-09-26</t>
        </is>
      </c>
      <c r="Q158" s="42" t="inlineStr">
        <is>
          <t>[v0.98 수정] 재난 기능 삭제 (D-34)</t>
        </is>
      </c>
      <c r="R158" s="41" t="n"/>
    </row>
    <row r="159" ht="40.5" customHeight="1" s="35">
      <c r="A159" s="48" t="inlineStr">
        <is>
          <t>SFR-057</t>
        </is>
      </c>
      <c r="B159" s="41" t="inlineStr">
        <is>
          <t>범위 제외</t>
        </is>
      </c>
      <c r="C159" s="49" t="inlineStr">
        <is>
          <t>에러처리</t>
        </is>
      </c>
      <c r="D159" s="48" t="inlineStr">
        <is>
          <t>—</t>
        </is>
      </c>
      <c r="E159" s="41" t="inlineStr">
        <is>
          <t>후보 감소 시 대체 안내</t>
        </is>
      </c>
      <c r="F159" s="41" t="inlineStr">
        <is>
          <t>만약 재난 지역 처리로 추천 카드가 5개 미만이 되면, 시스템은 현재 검색 반경의 2배로 넓혀 다시 조회할지 묻는 안내를 표시해야 한다.</t>
        </is>
      </c>
      <c r="G159" s="41" t="n"/>
      <c r="H159" s="48" t="inlineStr">
        <is>
          <t>Should</t>
        </is>
      </c>
      <c r="I159" s="48" t="inlineStr">
        <is>
          <t>1단계</t>
        </is>
      </c>
      <c r="J159" s="48" t="inlineStr">
        <is>
          <t>-</t>
        </is>
      </c>
      <c r="K159" s="42" t="inlineStr">
        <is>
          <t>REQ-009</t>
        </is>
      </c>
      <c r="L159" s="41" t="n"/>
      <c r="M159" s="49" t="n"/>
      <c r="N159" s="49" t="inlineStr">
        <is>
          <t>삭제</t>
        </is>
      </c>
      <c r="O159" s="41" t="n"/>
      <c r="P159" s="48" t="inlineStr">
        <is>
          <t>2026-09-26</t>
        </is>
      </c>
      <c r="Q159" s="42" t="inlineStr">
        <is>
          <t>[v0.92 수정] '반경 확장 등' 모호어 제거 / [v0.98 수정] 재난 기능 삭제 (D-34)</t>
        </is>
      </c>
      <c r="R159" s="41" t="n"/>
    </row>
    <row r="160" ht="29.25" customHeight="1" s="35">
      <c r="A160" s="48" t="inlineStr">
        <is>
          <t>SFR-058</t>
        </is>
      </c>
      <c r="B160" s="41" t="inlineStr">
        <is>
          <t>범위 제외</t>
        </is>
      </c>
      <c r="C160" s="49" t="inlineStr">
        <is>
          <t>기능</t>
        </is>
      </c>
      <c r="D160" s="48" t="inlineStr">
        <is>
          <t>—</t>
        </is>
      </c>
      <c r="E160" s="41" t="inlineStr">
        <is>
          <t>공통 모듈·단일 소스</t>
        </is>
      </c>
      <c r="F160" s="41" t="inlineStr">
        <is>
          <t>시스템은 재난 처리 로직을 일반인 앱과 공유하는 공통 기능으로 제공하고, 재난 지역 정보를 단일 소스로 관리해야 한다.</t>
        </is>
      </c>
      <c r="G160" s="41" t="n"/>
      <c r="H160" s="48" t="inlineStr">
        <is>
          <t>Must</t>
        </is>
      </c>
      <c r="I160" s="48" t="inlineStr">
        <is>
          <t>1단계</t>
        </is>
      </c>
      <c r="J160" s="48" t="inlineStr">
        <is>
          <t>-</t>
        </is>
      </c>
      <c r="K160" s="42" t="inlineStr">
        <is>
          <t>REQ-009</t>
        </is>
      </c>
      <c r="L160" s="41" t="inlineStr">
        <is>
          <t>두 앱 간 판단 불일치 방지</t>
        </is>
      </c>
      <c r="M160" s="49" t="n"/>
      <c r="N160" s="49" t="inlineStr">
        <is>
          <t>삭제</t>
        </is>
      </c>
      <c r="O160" s="41" t="n"/>
      <c r="P160" s="48" t="inlineStr">
        <is>
          <t>2026-09-26</t>
        </is>
      </c>
      <c r="Q160" s="42" t="inlineStr">
        <is>
          <t>[v0.98 수정] 재난 기능 삭제 (D-34)</t>
        </is>
      </c>
      <c r="R160" s="41" t="n"/>
    </row>
    <row r="161" ht="29.25" customHeight="1" s="35">
      <c r="A161" s="48" t="inlineStr">
        <is>
          <t>SFR-084</t>
        </is>
      </c>
      <c r="B161" s="41" t="inlineStr">
        <is>
          <t>범위 제외</t>
        </is>
      </c>
      <c r="C161" s="49" t="inlineStr">
        <is>
          <t>기능</t>
        </is>
      </c>
      <c r="D161" s="48" t="inlineStr">
        <is>
          <t>—</t>
        </is>
      </c>
      <c r="E161" s="41" t="inlineStr">
        <is>
          <t>재난지역 목록 조회</t>
        </is>
      </c>
      <c r="F161" s="41" t="inlineStr">
        <is>
          <t>시스템은 관리자 웹에서 등록된 재난 지역 목록(중심 좌표·반경·등록 시각·상태)을 조회할 수 있게 해야 한다.</t>
        </is>
      </c>
      <c r="G161" s="41" t="n"/>
      <c r="H161" s="48" t="inlineStr">
        <is>
          <t>Must</t>
        </is>
      </c>
      <c r="I161" s="48" t="inlineStr">
        <is>
          <t>1단계</t>
        </is>
      </c>
      <c r="J161" s="48" t="inlineStr">
        <is>
          <t>-</t>
        </is>
      </c>
      <c r="K161" s="41" t="inlineStr">
        <is>
          <t>시트 점검(09.26)</t>
        </is>
      </c>
      <c r="L161" s="41" t="inlineStr">
        <is>
          <t>등록된 재난 지역 확인·관리</t>
        </is>
      </c>
      <c r="M161" s="49" t="n"/>
      <c r="N161" s="49" t="inlineStr">
        <is>
          <t>삭제</t>
        </is>
      </c>
      <c r="O161" s="41" t="n"/>
      <c r="P161" s="48" t="inlineStr">
        <is>
          <t>2026-09-26</t>
        </is>
      </c>
      <c r="Q161" s="42" t="inlineStr">
        <is>
          <t>[v0.98 수정] 재난 기능 삭제 (D-34)</t>
        </is>
      </c>
      <c r="R161" s="41" t="n"/>
    </row>
    <row r="162" ht="72" customHeight="1" s="35">
      <c r="A162" s="48" t="inlineStr">
        <is>
          <t>SFR-085</t>
        </is>
      </c>
      <c r="B162" s="41" t="inlineStr">
        <is>
          <t>범위 제외</t>
        </is>
      </c>
      <c r="C162" s="49" t="inlineStr">
        <is>
          <t>기능</t>
        </is>
      </c>
      <c r="D162" s="48" t="inlineStr">
        <is>
          <t>—</t>
        </is>
      </c>
      <c r="E162" s="41" t="inlineStr">
        <is>
          <t>재난지역 수정</t>
        </is>
      </c>
      <c r="F162" s="41" t="inlineStr">
        <is>
          <t>관리자가 진행 중인 재난 지역의 중심 좌표 또는 반경(3·5·10km 중 선택)을 수정하면, 시스템은 수정 이후의 모든 추천 조회에 반영해야 한다.</t>
        </is>
      </c>
      <c r="G162" s="42" t="inlineStr">
        <is>
          <t>Given 반경 5km 재난 지역이 진행 중이고, 중심에서 7km 떨어진 A병원은 일반 추천에 있음
When 관리자가 반경을 10km로 수정한다
Then 다음 조회부터 A병원이 재난 지역 병원 영역에 표시된다</t>
        </is>
      </c>
      <c r="H162" s="48" t="inlineStr">
        <is>
          <t>Should</t>
        </is>
      </c>
      <c r="I162" s="48" t="inlineStr">
        <is>
          <t>1단계</t>
        </is>
      </c>
      <c r="J162" s="48" t="inlineStr">
        <is>
          <t>-</t>
        </is>
      </c>
      <c r="K162" s="41" t="inlineStr">
        <is>
          <t>시트 점검(09.26)</t>
        </is>
      </c>
      <c r="L162" s="41" t="inlineStr">
        <is>
          <t>재난 범위 확대·축소 대응</t>
        </is>
      </c>
      <c r="M162" s="49" t="n"/>
      <c r="N162" s="49" t="inlineStr">
        <is>
          <t>삭제</t>
        </is>
      </c>
      <c r="O162" s="42" t="inlineStr">
        <is>
          <t>D-24, C-17</t>
        </is>
      </c>
      <c r="P162" s="48" t="inlineStr">
        <is>
          <t>2026-09-26</t>
        </is>
      </c>
      <c r="Q162" s="42" t="inlineStr">
        <is>
          <t>[v0.96 수정] 반경 범위 D-24와 일치 / [v0.98 수정] 재난 기능 삭제 (D-34)</t>
        </is>
      </c>
      <c r="R162" s="41" t="n"/>
    </row>
    <row r="163" ht="180" customHeight="1" s="35">
      <c r="A163" s="48" t="inlineStr">
        <is>
          <t>SFR-162</t>
        </is>
      </c>
      <c r="B163" s="41" t="inlineStr">
        <is>
          <t>환자 정보 입력</t>
        </is>
      </c>
      <c r="C163" s="49" t="inlineStr">
        <is>
          <t>기능</t>
        </is>
      </c>
      <c r="D163" s="48" t="inlineStr">
        <is>
          <t>S-04</t>
        </is>
      </c>
      <c r="E163" s="41" t="inlineStr">
        <is>
          <t>병원 등급 선택</t>
        </is>
      </c>
      <c r="F163" s="41" t="inlineStr">
        <is>
          <t>시스템은 환자 정보 입력 화면에서 병원 등급(대학병원급·종합병원급·일반 병원, 공공 데이터 응급의료기관 종별과의 대응: 부록 F)을 하나 고를 수 있게 해야 한다. 고르면 그 등급 이상인 병원에만 요청하고(SFR-109) 예비 추천도 그 등급 이상을 먼저 보여준다(SFR-098). 고르지 않으면 모든 등급에 요청한다. 앱은 등급을 대신 정하지 않는다.</t>
        </is>
      </c>
      <c r="G163" s="42" t="inlineStr">
        <is>
          <t>Given 환자 정보 입력 화면
When 병원 등급 '대학병원급'을 누른다
Then 대학병원급이 선택 표시되고 요청 대상이 대학병원급(권역응급의료센터)으로 좁혀진다
Given 병원 등급을 고르지 않음
When '병원에 요청'을 누른다
Then 모든 등급의 요청 가능 병원에 요청이 전송된다
Given '일반 병원'을 고름
When 요청 대상을 계산한다
Then 대학병원급·종합병원급·일반 병원 모두가 대상이 된다</t>
        </is>
      </c>
      <c r="H163" s="48" t="inlineStr">
        <is>
          <t>Must</t>
        </is>
      </c>
      <c r="I163" s="48" t="inlineStr">
        <is>
          <t>1단계</t>
        </is>
      </c>
      <c r="J163" s="48" t="inlineStr">
        <is>
          <t>S4</t>
        </is>
      </c>
      <c r="K163" s="41" t="inlineStr">
        <is>
          <t>10/25 피드백</t>
        </is>
      </c>
      <c r="L163" s="41" t="inlineStr">
        <is>
          <t>구급대원은 환자 상태를 보고 필요한 병원 규모를 판단할 수 있음 (10/25 구급대원 피드백)</t>
        </is>
      </c>
      <c r="M163" s="49" t="inlineStr">
        <is>
          <t>백강욱 / 진아</t>
        </is>
      </c>
      <c r="N163" s="49" t="inlineStr">
        <is>
          <t>확정</t>
        </is>
      </c>
      <c r="O163" s="42" t="inlineStr">
        <is>
          <t>D-120</t>
        </is>
      </c>
      <c r="P163" s="48" t="inlineStr">
        <is>
          <t>2026-10-25</t>
        </is>
      </c>
      <c r="Q163" s="42" t="inlineStr">
        <is>
          <t>[v1.4 신규] 병원 등급 선택 (CR-004)</t>
        </is>
      </c>
      <c r="R163" s="41" t="inlineStr">
        <is>
          <t>SFR-109</t>
        </is>
      </c>
    </row>
    <row r="164" ht="180" customHeight="1" s="35">
      <c r="A164" s="48" t="inlineStr">
        <is>
          <t>SFR-163</t>
        </is>
      </c>
      <c r="B164" s="41" t="inlineStr">
        <is>
          <t>병원 요청·응답</t>
        </is>
      </c>
      <c r="C164" s="49" t="inlineStr">
        <is>
          <t>기능</t>
        </is>
      </c>
      <c r="D164" s="48" t="inlineStr">
        <is>
          <t>S-05</t>
        </is>
      </c>
      <c r="E164" s="41" t="inlineStr">
        <is>
          <t>요청 대상 미리보기</t>
        </is>
      </c>
      <c r="F164" s="41" t="inlineStr">
        <is>
          <t>'병원에 요청'을 누르기 전에, 시스템은 지금 조건(반경·병원 등급)으로 요청이 갈 병원 수를 '대학병원급 · 반경 20km 안 2곳에 요청합니다'처럼 표시해야 한다. 대상이 0곳이면 요청 버튼 대신 '등급 바꾸기'·'반경 넓히기' 버튼을 보여준다.</t>
        </is>
      </c>
      <c r="G164" s="42" t="inlineStr">
        <is>
          <t>Given 대학병원급 선택, 반경 20km 안 요청 가능 대학병원 2곳
When 요청 화면을 연다
Then '대학병원급 · 반경 20km 안 2곳에 요청합니다'가 표시된다
Given 대학병원급 선택, 반경 40km 안 요청 가능 대학병원 0곳
When 요청 화면을 연다
Then '반경 40km 안에 대학병원급이 없어요'와 '등급 바꾸기' 버튼이 표시된다</t>
        </is>
      </c>
      <c r="H164" s="48" t="inlineStr">
        <is>
          <t>Should</t>
        </is>
      </c>
      <c r="I164" s="48" t="inlineStr">
        <is>
          <t>1단계</t>
        </is>
      </c>
      <c r="J164" s="48" t="inlineStr">
        <is>
          <t>S4</t>
        </is>
      </c>
      <c r="K164" s="41" t="inlineStr">
        <is>
          <t>10/25 피드백</t>
        </is>
      </c>
      <c r="L164" s="41" t="inlineStr">
        <is>
          <t>보내고 나서 대상이 없다는 걸 알면 시간을 잃음</t>
        </is>
      </c>
      <c r="M164" s="49" t="inlineStr">
        <is>
          <t>백강욱 / 진아</t>
        </is>
      </c>
      <c r="N164" s="49" t="inlineStr">
        <is>
          <t>확정</t>
        </is>
      </c>
      <c r="O164" s="42" t="inlineStr">
        <is>
          <t>D-120</t>
        </is>
      </c>
      <c r="P164" s="48" t="inlineStr">
        <is>
          <t>2026-10-25</t>
        </is>
      </c>
      <c r="Q164" s="42" t="inlineStr">
        <is>
          <t>[v1.4 신규] (CR-004)</t>
        </is>
      </c>
      <c r="R164" s="41" t="inlineStr">
        <is>
          <t>SFR-162</t>
        </is>
      </c>
    </row>
    <row r="165" ht="180" customHeight="1" s="35">
      <c r="A165" s="48" t="inlineStr">
        <is>
          <t>SFR-164</t>
        </is>
      </c>
      <c r="B165" s="41" t="inlineStr">
        <is>
          <t>이송 관리</t>
        </is>
      </c>
      <c r="C165" s="49" t="inlineStr">
        <is>
          <t>기능</t>
        </is>
      </c>
      <c r="D165" s="48" t="inlineStr">
        <is>
          <t>S-13</t>
        </is>
      </c>
      <c r="E165" s="41" t="inlineStr">
        <is>
          <t>구급활동일지 초안 생성</t>
        </is>
      </c>
      <c r="F165" s="41" t="inlineStr">
        <is>
          <t>이송 건이 끝나면(도착·취소), 시스템은 그 이송 건 입력값으로 구급활동일지(119구조·구급에 관한 법률 시행규칙 별지 제5호서식) 항목을 양식 순서대로 채운 초안 화면을 보여줘야 한다. 자동으로 채우는 항목과 대응은 부록 G를 따르고, 환자 성명·주소·연락처·생년월일과 앱에 없는 항목(신고·출동 시각, 응급처치 등)은 빈칸으로 두어 대원이 직접 입력한다. 대원이 직접 입력한 환자 식별정보는 서버로 보내거나 저장하지 않고 그 단말에만 둔다(DAR-015). 초안은 단말에 7일(초안) 보관해 다시 열 수 있다(서버는 이송 종료 후 10분 안에만 자동 항목을 준다, DAR-013). 이동 거리를 구할 수 없으면(통신 두절 중 도착 등) 빈칸으로 두고 대원이 입력한다.</t>
        </is>
      </c>
      <c r="G165" s="42" t="inlineStr">
        <is>
          <t>Given B병원 도착 처리함(출발 14:05, 도착 14:17, 이동 6.2km, 의식 V, 혈압 150/90)
When 구급활동일지 초안을 연다
Then 현장 출발 14:05·병원 도착 14:17·거리 6.2km·의식 상태 V·혈압 150/90·이송 기관 B병원이 채워져 있고
And 환자 성명·주소 칸은 비어 있다
Given 초안에서 환자 성명 '홍길동'을 입력함
When 서버로 오가는 데이터를 확인한다
Then '홍길동'은 서버에 전송·저장되지 않는다
Given 이송을 취소함(사유 '이송 거부')
When 초안을 연다
Then 미이송 사유 '이송 거부'가 채워져 있다
Given 터널에서 통신이 끊긴 채 도착 처리해 위치가 서버에 없음
When 일지 초안을 연다
Then 거리 칸이 비어 있고 대원이 입력할 수 있다</t>
        </is>
      </c>
      <c r="H165" s="48" t="inlineStr">
        <is>
          <t>Must</t>
        </is>
      </c>
      <c r="I165" s="48" t="inlineStr">
        <is>
          <t>1단계</t>
        </is>
      </c>
      <c r="J165" s="48" t="inlineStr">
        <is>
          <t>S6</t>
        </is>
      </c>
      <c r="K165" s="41" t="inlineStr">
        <is>
          <t>10/25 피드백</t>
        </is>
      </c>
      <c r="L165" s="41" t="inlineStr">
        <is>
          <t>대원은 이송 후 일지를 따로 작성함 — 앱 입력을 다시 쓰게 해 이중 입력을 줄임 (교수님 피드백)</t>
        </is>
      </c>
      <c r="M165" s="49" t="inlineStr">
        <is>
          <t>백강욱 / 진아</t>
        </is>
      </c>
      <c r="N165" s="49" t="inlineStr">
        <is>
          <t>확정</t>
        </is>
      </c>
      <c r="O165" s="42" t="inlineStr">
        <is>
          <t>D-111, D-112</t>
        </is>
      </c>
      <c r="P165" s="48" t="inlineStr">
        <is>
          <t>2026-10-26</t>
        </is>
      </c>
      <c r="Q165" s="42" t="inlineStr">
        <is>
          <t>[v1.4 신규] 공식 일지 시스템 입력 API는 공개되지 않아 초안 생성까지 (CR-004) / [v1.4.1 수정] 거리 없을 때 빈칸 (CR-005)</t>
        </is>
      </c>
      <c r="R165" s="41" t="inlineStr">
        <is>
          <t>SFR-086, 108</t>
        </is>
      </c>
    </row>
    <row r="166" ht="180" customHeight="1" s="35">
      <c r="A166" s="48" t="inlineStr">
        <is>
          <t>SFR-165</t>
        </is>
      </c>
      <c r="B166" s="41" t="inlineStr">
        <is>
          <t>이송 관리</t>
        </is>
      </c>
      <c r="C166" s="49" t="inlineStr">
        <is>
          <t>기능</t>
        </is>
      </c>
      <c r="D166" s="48" t="inlineStr">
        <is>
          <t>S-13</t>
        </is>
      </c>
      <c r="E166" s="41" t="inlineStr">
        <is>
          <t>구급활동일지 초안 내보내기</t>
        </is>
      </c>
      <c r="F166" s="41" t="inlineStr">
        <is>
          <t>시스템은 구급활동일지 초안을 ① 텍스트 복사 ② PDF 저장·공유(양식 순서)로 내보낼 수 있게 해야 한다. 내보내기는 단말에서 만들며, 대원이 입력한 환자 식별정보도 단말 안에서만 포함한다.</t>
        </is>
      </c>
      <c r="G166" s="42" t="inlineStr">
        <is>
          <t>Given 일지 초안 화면
When '복사'를 누른다
Then 양식 순서대로 정리된 텍스트가 클립보드에 복사된다
Given 일지 초안 화면
When 'PDF로 저장'을 누른다
Then 양식 항목 순서의 PDF가 만들어지고 공유 창이 뜬다</t>
        </is>
      </c>
      <c r="H166" s="48" t="inlineStr">
        <is>
          <t>Must</t>
        </is>
      </c>
      <c r="I166" s="48" t="inlineStr">
        <is>
          <t>1단계</t>
        </is>
      </c>
      <c r="J166" s="48" t="inlineStr">
        <is>
          <t>S6</t>
        </is>
      </c>
      <c r="K166" s="41" t="inlineStr">
        <is>
          <t>10/25 피드백</t>
        </is>
      </c>
      <c r="L166" s="41" t="inlineStr">
        <is>
          <t>공식 시스템에 옮겨 적거나 첨부하기 위함</t>
        </is>
      </c>
      <c r="M166" s="49" t="inlineStr">
        <is>
          <t>- / 진아</t>
        </is>
      </c>
      <c r="N166" s="49" t="inlineStr">
        <is>
          <t>확정</t>
        </is>
      </c>
      <c r="O166" s="42" t="inlineStr">
        <is>
          <t>D-111</t>
        </is>
      </c>
      <c r="P166" s="48" t="inlineStr">
        <is>
          <t>2026-10-25</t>
        </is>
      </c>
      <c r="Q166" s="42" t="inlineStr">
        <is>
          <t>[v1.4 신규] (CR-004)</t>
        </is>
      </c>
      <c r="R166" s="41" t="inlineStr">
        <is>
          <t>SFR-164</t>
        </is>
      </c>
    </row>
    <row r="167" ht="180" customHeight="1" s="35">
      <c r="A167" s="48" t="inlineStr">
        <is>
          <t>SFR-166</t>
        </is>
      </c>
      <c r="B167" s="41" t="inlineStr">
        <is>
          <t>환자 정보 입력</t>
        </is>
      </c>
      <c r="C167" s="49" t="inlineStr">
        <is>
          <t>기능</t>
        </is>
      </c>
      <c r="D167" s="48" t="inlineStr">
        <is>
          <t>S-04</t>
        </is>
      </c>
      <c r="E167" s="41" t="inlineStr">
        <is>
          <t>음성 입력</t>
        </is>
      </c>
      <c r="F167" s="41" t="inlineStr">
        <is>
          <t>시스템은 환자 정보 입력 화면의 글자 입력 칸(주 증상 메모 등)과 구급활동일지 초안의 글자 칸에 마이크 버튼을 두고, 대원이 말한 내용을 글자로 바꿔 넣을 수 있게 해야 한다(단말 음성 인식, INR-005). 바뀐 글자는 대원이 고칠 수 있다. 음성 인식을 쓸 수 없으면 마이크 버튼을 숨긴다.</t>
        </is>
      </c>
      <c r="G167" s="42" t="inlineStr">
        <is>
          <t>Given 일지 초안의 '응급처치' 칸
When 마이크를 누르고 '산소 투여 분당 4리터'라고 말한다
Then 칸에 '산소 투여 분당 4리터'가 입력되고 고칠 수 있다
Given 마이크 권한을 거부함
When 마이크 버튼을 누른다
Then 권한이 필요하다는 안내와 설정 이동 버튼이 표시된다</t>
        </is>
      </c>
      <c r="H167" s="48" t="inlineStr">
        <is>
          <t>Should</t>
        </is>
      </c>
      <c r="I167" s="48" t="inlineStr">
        <is>
          <t>1단계</t>
        </is>
      </c>
      <c r="J167" s="48" t="inlineStr">
        <is>
          <t>S7</t>
        </is>
      </c>
      <c r="K167" s="41" t="inlineStr">
        <is>
          <t>10/25 피드백</t>
        </is>
      </c>
      <c r="L167" s="41" t="inlineStr">
        <is>
          <t>처치 중 손을 쓰기 어려운 현장 (교수님 피드백)</t>
        </is>
      </c>
      <c r="M167" s="49" t="inlineStr">
        <is>
          <t>- / 진아</t>
        </is>
      </c>
      <c r="N167" s="49" t="inlineStr">
        <is>
          <t>확정</t>
        </is>
      </c>
      <c r="O167" s="42" t="inlineStr">
        <is>
          <t>D-111</t>
        </is>
      </c>
      <c r="P167" s="48" t="inlineStr">
        <is>
          <t>2026-10-25</t>
        </is>
      </c>
      <c r="Q167" s="42" t="inlineStr">
        <is>
          <t>[v1.4 신규] (CR-004)</t>
        </is>
      </c>
      <c r="R167" s="41" t="inlineStr">
        <is>
          <t>SFR-164</t>
        </is>
      </c>
    </row>
    <row r="168" ht="180" customHeight="1" s="35">
      <c r="A168" s="48" t="inlineStr">
        <is>
          <t>SFR-167</t>
        </is>
      </c>
      <c r="B168" s="41" t="inlineStr">
        <is>
          <t>이송 관리</t>
        </is>
      </c>
      <c r="C168" s="49" t="inlineStr">
        <is>
          <t>기능</t>
        </is>
      </c>
      <c r="D168" s="48" t="inlineStr">
        <is>
          <t>S-13</t>
        </is>
      </c>
      <c r="E168" s="41" t="inlineStr">
        <is>
          <t>AI 일지 정리</t>
        </is>
      </c>
      <c r="F168" s="41" t="inlineStr">
        <is>
          <t>대원이 구급활동일지 초안에서 'AI로 정리'를 누르면, 시스템은 대원이 쓴 메모·음성 입력 글을 AI 서비스(INR-006)로 보내 일지 항목별(응급처치·주호소·병력 등)로 나눈 결과를 초안 칸에 '제안'으로 채워야 한다. 대원이 제안을 확인·수정하고 '적용'을 눌러야 반영된다. AI로 보내기 전 환자 식별정보를 지운다(SER-017). AI 응답이 실패하거나 10초 안에 오지 않으면 기존 초안을 그대로 두고 '지금은 정리할 수 없어요'를 표시한다. 기능 토글(QUR-013)로 끌 수 있다.</t>
        </is>
      </c>
      <c r="G168" s="42" t="inlineStr">
        <is>
          <t>Given 메모 '60대 남성 갑자기 머리 아프다며 쓰러짐 고혈압약 복용 산소 4리터'
When 'AI로 정리'를 누른다
Then 주호소 '갑작스러운 두통·쓰러짐'·병력 '고혈압'·응급처치 '산소 4L/분'이 제안으로 표시되고
And '적용'을 누르기 전에는 초안이 바뀌지 않는다
Given 메모에 '홍길동 010-1234-5678'이 있음
When 'AI로 정리'를 누른다
Then AI로 보낸 글에 이름·전화번호가 없다
Given AI 서비스가 응답하지 않음
When 'AI로 정리'를 누른다
Then 10초 뒤 '지금은 정리할 수 없어요'가 표시되고 초안은 그대로다</t>
        </is>
      </c>
      <c r="H168" s="48" t="inlineStr">
        <is>
          <t xml:space="preserve">Could</t>
        </is>
      </c>
      <c r="I168" s="48" t="inlineStr">
        <is>
          <t>1단계</t>
        </is>
      </c>
      <c r="J168" s="48" t="inlineStr">
        <is>
          <t>S7</t>
        </is>
      </c>
      <c r="K168" s="41" t="inlineStr">
        <is>
          <t>10/25 피드백</t>
        </is>
      </c>
      <c r="L168" s="41" t="inlineStr">
        <is>
          <t>일지 작성 시간 단축 (교수님 피드백)</t>
        </is>
      </c>
      <c r="M168" s="49" t="inlineStr">
        <is>
          <t>백강욱 / 진아</t>
        </is>
      </c>
      <c r="N168" s="49" t="inlineStr">
        <is>
          <t>확정</t>
        </is>
      </c>
      <c r="O168" s="42" t="inlineStr">
        <is>
          <t xml:space="preserve">D-111, D-125</t>
        </is>
      </c>
      <c r="P168" s="48" t="inlineStr">
        <is>
          <t xml:space="preserve">2026-10-27</t>
        </is>
      </c>
      <c r="Q168" s="42" t="inlineStr">
        <is>
          <t xml:space="preserve">[v1.4 신규] (CR-004) / [v1.4.2 수정] Should → Could, 일정 여유가 있으면 구현 (CR-006, D-125)</t>
        </is>
      </c>
      <c r="R168" s="41" t="inlineStr">
        <is>
          <t>SFR-164, 166</t>
        </is>
      </c>
    </row>
    <row r="169" ht="180" customHeight="1" s="35">
      <c r="A169" s="48" t="inlineStr">
        <is>
          <t>SFR-168</t>
        </is>
      </c>
      <c r="B169" s="41" t="inlineStr">
        <is>
          <t>병원 웹</t>
        </is>
      </c>
      <c r="C169" s="49" t="inlineStr">
        <is>
          <t>기능</t>
        </is>
      </c>
      <c r="D169" s="48" t="inlineStr">
        <is>
          <t>H-02</t>
        </is>
      </c>
      <c r="E169" s="41" t="inlineStr">
        <is>
          <t>라이선스 키 만료 안내</t>
        </is>
      </c>
      <c r="F169" s="41" t="inlineStr">
        <is>
          <t xml:space="preserve">병원 라이선스 키 만료 30일 전부터, 시스템은 병원 웹에서 근무를 시작할 때마다 상단에 '라이선스 키가 ○일 뒤 만료돼요 · 관리자에게 재발급을 요청하세요' 배너를 표시해야 한다. 남은 기간이 7일 이하면 빨간색으로 강조하고, 1일 이하면 닫을 수 없게 한다. 그 전에는 배너를 닫아도 다음 근무 시작 때 다시 보인다. 관리자 알림(만료 30일·7일·1일 전 1번씩)은 SFR-100을 따른다.</t>
        </is>
      </c>
      <c r="G169" s="42" t="inlineStr">
        <is>
          <t xml:space="preserve">Given A병원 키 만료까지 20일
When 담당자가 근무 시작을 한다
Then 상단에 기본 색 배너 '라이선스 키가 20일 뒤 만료돼요'가 표시된다
Given 같은 상태에서 배너를 닫음
When 다음 근무 시작을 한다
Then 배너가 다시 표시된다
Given A병원 키 만료까지 7일
When 근무 시작을 한다
Then 배너가 빨간색으로 표시된다
Given A병원 키 만료까지 1일
When 배너를 닫으려 한다
Then 닫기 버튼이 없어 닫히지 않는다
Given A병원 키 만료까지 40일
When 근무 시작을 한다
Then 배너가 표시되지 않는다</t>
        </is>
      </c>
      <c r="H169" s="48" t="inlineStr">
        <is>
          <t>Should</t>
        </is>
      </c>
      <c r="I169" s="48" t="inlineStr">
        <is>
          <t>1단계</t>
        </is>
      </c>
      <c r="J169" s="48" t="inlineStr">
        <is>
          <t>S5</t>
        </is>
      </c>
      <c r="K169" s="41" t="inlineStr">
        <is>
          <t>10/25 피드백</t>
        </is>
      </c>
      <c r="L169" s="41" t="inlineStr">
        <is>
          <t>키가 갑자기 만료돼 요청을 못 받는 일 방지 (교수님 피드백)</t>
        </is>
      </c>
      <c r="M169" s="49" t="inlineStr">
        <is>
          <t>승언 / 승언</t>
        </is>
      </c>
      <c r="N169" s="49" t="inlineStr">
        <is>
          <t>확정</t>
        </is>
      </c>
      <c r="O169" s="42" t="inlineStr">
        <is>
          <t xml:space="preserve">D-116, D-126</t>
        </is>
      </c>
      <c r="P169" s="48" t="inlineStr">
        <is>
          <t xml:space="preserve">2026-10-27</t>
        </is>
      </c>
      <c r="Q169" s="42" t="inlineStr">
        <is>
          <t xml:space="preserve">[v1.4 신규] (CR-004) / [v1.4.2 수정] 30일 전부터 매 근무 시작, 7일 이하 빨간색, 1일 이하 닫기 불가 (CR-006, D-126)</t>
        </is>
      </c>
      <c r="R169" s="41" t="inlineStr">
        <is>
          <t>SFR-146</t>
        </is>
      </c>
    </row>
  </sheetData>
  <autoFilter ref="A1:R162"/>
  <conditionalFormatting sqref="A2:Q500">
    <cfRule type="expression" rank="0" priority="3" equalAverage="0" aboveAverage="0" dxfId="7" text="" percent="0" bottom="0">
      <formula>$N2="삭제"</formula>
    </cfRule>
    <cfRule type="expression" rank="0" priority="4" equalAverage="0" aboveAverage="0" dxfId="8" text="" percent="0" bottom="0">
      <formula>$N2="확정"</formula>
    </cfRule>
    <cfRule type="expression" rank="0" priority="5" equalAverage="0" aboveAverage="0" dxfId="9" text="" percent="0" bottom="0">
      <formula>$N2="검토중"</formula>
    </cfRule>
    <cfRule type="expression" rank="0" priority="6" equalAverage="0" aboveAverage="0" dxfId="10" text="" percent="0" bottom="0">
      <formula>$N2="변경됨"</formula>
    </cfRule>
    <cfRule type="expression" rank="0" priority="7" equalAverage="0" aboveAverage="0" dxfId="11" text="" percent="0" bottom="0">
      <formula>$N2="보류"</formula>
    </cfRule>
  </conditionalFormatting>
  <conditionalFormatting sqref="H2:H500">
    <cfRule type="expression" rank="0" priority="8" equalAverage="0" aboveAverage="0" dxfId="12" text="" percent="0" bottom="0">
      <formula>$H2="Must"</formula>
    </cfRule>
  </conditionalFormatting>
  <dataValidations count="7">
    <dataValidation sqref="C2:C500" showDropDown="0" showInputMessage="0" showErrorMessage="0" allowBlank="1" type="list" errorStyle="stop" operator="between">
      <formula1>"기능,에러처리,향후"</formula1>
      <formula2>0</formula2>
    </dataValidation>
    <dataValidation sqref="B2:B500" showDropDown="0" showInputMessage="0" showErrorMessage="0" allowBlank="1" type="list" errorStyle="stop" operator="between">
      <formula1>"첫 실행·권한,로그인,회원가입·계정,팀,환자 정보 입력,병원 요청·응답,추천 목록(예비),병원 상세,전화 확인(예비),경로 안내,이송 관리,위치 기록·도착,오프라인,설정,병원 웹,관리자 웹,추천 로직(서버),병원 요청·응답(서버),범위 제외"</formula1>
      <formula2>0</formula2>
    </dataValidation>
    <dataValidation sqref="H2:H500" showDropDown="0" showInputMessage="0" showErrorMessage="0" allowBlank="1" type="list" errorStyle="stop" operator="between">
      <formula1>"Must,Should,Could,Won't"</formula1>
      <formula2>0</formula2>
    </dataValidation>
    <dataValidation sqref="I2:I500" showDropDown="0" showInputMessage="0" showErrorMessage="0" allowBlank="1" type="list" errorStyle="stop" operator="between">
      <formula1>"1단계,2단계,향후,제외"</formula1>
      <formula2>0</formula2>
    </dataValidation>
    <dataValidation sqref="J2:J500" showDropDown="0" showInputMessage="0" showErrorMessage="0" allowBlank="1" type="list" errorStyle="stop" operator="between">
      <formula1>"S1,S2,S3,S4,S5,S6,S7,S8,-"</formula1>
      <formula2>0</formula2>
    </dataValidation>
    <dataValidation sqref="M2:M500" showDropDown="0" showInputMessage="0" showErrorMessage="0" allowBlank="1" type="list" errorStyle="stop" operator="between">
      <formula1>"백강욱 / 진아,백강욱 / -,진아 / 진아,승언 / 승언,- / 진아,-"</formula1>
      <formula2>0</formula2>
    </dataValidation>
    <dataValidation sqref="N2:N500" showDropDown="0" showInputMessage="0" showErrorMessage="0" allowBlank="1" type="list" errorStyle="stop" operator="between">
      <formula1>"초안,검토중,확정,변경됨,보류,삭제"</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6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0" customWidth="1" style="34" min="1" max="2"/>
    <col width="22" customWidth="1" style="34" min="3" max="3"/>
    <col width="52" customWidth="1" style="34" min="4" max="4"/>
    <col width="20" customWidth="1" style="34" min="5" max="6"/>
    <col width="18" customWidth="1" style="34" min="7" max="7"/>
    <col width="13" customWidth="1" style="34" min="8" max="8"/>
    <col width="9" customWidth="1" style="34" min="9" max="9"/>
    <col width="30" customWidth="1" style="34" min="10" max="10"/>
  </cols>
  <sheetData>
    <row r="1" ht="15" customHeight="1" s="35">
      <c r="A1" s="55" t="inlineStr">
        <is>
          <t>ID</t>
        </is>
      </c>
      <c r="B1" s="39" t="inlineStr">
        <is>
          <t>분류</t>
        </is>
      </c>
      <c r="C1" s="39" t="inlineStr">
        <is>
          <t>요구사항명</t>
        </is>
      </c>
      <c r="D1" s="39" t="inlineStr">
        <is>
          <t>상세 설명</t>
        </is>
      </c>
      <c r="E1" s="39" t="inlineStr">
        <is>
          <t>목표값</t>
        </is>
      </c>
      <c r="F1" s="39" t="inlineStr">
        <is>
          <t>측정 방법</t>
        </is>
      </c>
      <c r="G1" s="39" t="inlineStr">
        <is>
          <t>관련 SFR</t>
        </is>
      </c>
      <c r="H1" s="39" t="inlineStr">
        <is>
          <t>확인 담당</t>
        </is>
      </c>
      <c r="I1" s="39" t="inlineStr">
        <is>
          <t>상태</t>
        </is>
      </c>
      <c r="J1" s="39" t="inlineStr">
        <is>
          <t>비고</t>
        </is>
      </c>
    </row>
    <row r="2" ht="29.25" customHeight="1" s="35">
      <c r="A2" s="48" t="inlineStr">
        <is>
          <t>PER-001</t>
        </is>
      </c>
      <c r="B2" s="49" t="inlineStr">
        <is>
          <t>성능</t>
        </is>
      </c>
      <c r="C2" s="41" t="inlineStr">
        <is>
          <t>추천 API 응답시간</t>
        </is>
      </c>
      <c r="D2" s="41" t="inlineStr">
        <is>
          <t>추천 목록 요청의 95%를 목표값 이내에 응답해야 한다. (이동시간 산출 포함)</t>
        </is>
      </c>
      <c r="E2" s="48" t="inlineStr">
        <is>
          <t>3초</t>
        </is>
      </c>
      <c r="F2" s="41" t="inlineStr">
        <is>
          <t>부하 테스트 p95 측정</t>
        </is>
      </c>
      <c r="G2" s="42" t="inlineStr">
        <is>
          <t>SFR-098, 072</t>
        </is>
      </c>
      <c r="H2" s="49" t="inlineStr">
        <is>
          <t>백강욱</t>
        </is>
      </c>
      <c r="I2" s="49" t="inlineStr">
        <is>
          <t>확정</t>
        </is>
      </c>
      <c r="J2" s="41" t="n"/>
    </row>
    <row r="3" ht="43.5" customHeight="1" s="35">
      <c r="A3" s="48" t="inlineStr">
        <is>
          <t>PER-002</t>
        </is>
      </c>
      <c r="B3" s="49" t="inlineStr">
        <is>
          <t>성능</t>
        </is>
      </c>
      <c r="C3" s="41" t="inlineStr">
        <is>
          <t>첫 화면 표시 시간</t>
        </is>
      </c>
      <c r="D3" s="41" t="inlineStr">
        <is>
          <t>앱 실행부터 환자 정보 입력 화면 표시까지 목표값 이내여야 한다.</t>
        </is>
      </c>
      <c r="E3" s="48" t="inlineStr">
        <is>
          <t>3초</t>
        </is>
      </c>
      <c r="F3" s="41" t="inlineStr">
        <is>
          <t>실기기 10회 측정 평균</t>
        </is>
      </c>
      <c r="G3" s="42" t="inlineStr">
        <is>
          <t>SFR-107</t>
        </is>
      </c>
      <c r="H3" s="49" t="inlineStr">
        <is>
          <t>백강욱</t>
        </is>
      </c>
      <c r="I3" s="49" t="inlineStr">
        <is>
          <t>확정</t>
        </is>
      </c>
      <c r="J3" s="42" t="inlineStr">
        <is>
          <t>[v0.98 수정] 첫 화면이 환자 정보 입력으로 변경 (D-31) / [v0.103 수정] 이름 수정 (오류 19)</t>
        </is>
      </c>
    </row>
    <row r="4" ht="54" customHeight="1" s="35">
      <c r="A4" s="48" t="inlineStr">
        <is>
          <t>PER-003</t>
        </is>
      </c>
      <c r="B4" s="49" t="inlineStr">
        <is>
          <t>성능</t>
        </is>
      </c>
      <c r="C4" s="41" t="inlineStr">
        <is>
          <t>실시간 병상 수집 주기</t>
        </is>
      </c>
      <c r="D4" s="41" t="inlineStr">
        <is>
          <t>시스템은 실시간 병상 데이터를 목표값 주기로 수집해야 한다.</t>
        </is>
      </c>
      <c r="E4" s="48" t="inlineStr">
        <is>
          <t>3분 (전국 17개 시·도, D-17·D-104)</t>
        </is>
      </c>
      <c r="F4" s="41" t="inlineStr">
        <is>
          <t>수집 로그 확인</t>
        </is>
      </c>
      <c r="G4" s="42" t="inlineStr">
        <is>
          <t>SFR-023</t>
        </is>
      </c>
      <c r="H4" s="49" t="inlineStr">
        <is>
          <t>백강욱</t>
        </is>
      </c>
      <c r="I4" s="49" t="inlineStr">
        <is>
          <t>확정</t>
        </is>
      </c>
      <c r="J4" s="42" t="inlineStr">
        <is>
          <t>v0.93 / [v1.2 수정] 시·도 1곳 → 전국 17개 시·도, 하루 약 8,160회 (CR-002, D-104)</t>
        </is>
      </c>
    </row>
    <row r="5" ht="43.5" customHeight="1" s="35">
      <c r="A5" s="48" t="inlineStr">
        <is>
          <t>PER-006</t>
        </is>
      </c>
      <c r="B5" s="49" t="inlineStr">
        <is>
          <t>성능</t>
        </is>
      </c>
      <c r="C5" s="41" t="inlineStr">
        <is>
          <t>요청 → 병원 알림 시간</t>
        </is>
      </c>
      <c r="D5" s="41" t="inlineStr">
        <is>
          <t>대원이 '병원에 요청'을 누른 뒤 병원 웹에 알림이 뜨기까지, 병원 응답이 대원 앱에 표시되기까지 각각 목표값 이내여야 한다. 길찾기 결과로 도착 예상 시간을 갱신하는 것(SFR-129)은 별도 목표값을 따른다.</t>
        </is>
      </c>
      <c r="E5" s="49" t="inlineStr">
        <is>
          <t>각 3초 이내, 도착 예상 시간 갱신 10초 이내</t>
        </is>
      </c>
      <c r="F5" s="41" t="inlineStr">
        <is>
          <t>요청 20회 측정</t>
        </is>
      </c>
      <c r="G5" s="42" t="inlineStr">
        <is>
          <t>SFR-109, 117, 119, 129</t>
        </is>
      </c>
      <c r="H5" s="49" t="inlineStr">
        <is>
          <t>백강욱</t>
        </is>
      </c>
      <c r="I5" s="49" t="inlineStr">
        <is>
          <t>확정</t>
        </is>
      </c>
      <c r="J5" s="42" t="inlineStr">
        <is>
          <t>[v0.98 신규] 9/29 회의</t>
        </is>
      </c>
    </row>
    <row r="6" ht="26.25" customHeight="1" s="35">
      <c r="A6" s="48" t="inlineStr">
        <is>
          <t>PER-004</t>
        </is>
      </c>
      <c r="B6" s="49" t="inlineStr">
        <is>
          <t>성능</t>
        </is>
      </c>
      <c r="C6" s="41" t="inlineStr">
        <is>
          <t>배터리 소모</t>
        </is>
      </c>
      <c r="D6" s="41" t="inlineStr">
        <is>
          <t>경로 안내 + 위치 기록 1시간 동안 배터리 소모가 목표값 이하여야 한다.</t>
        </is>
      </c>
      <c r="E6" s="48" t="inlineStr">
        <is>
          <t>15% 이하</t>
        </is>
      </c>
      <c r="F6" s="41" t="inlineStr">
        <is>
          <t>실기기 1시간 주행 테스트</t>
        </is>
      </c>
      <c r="G6" s="42" t="inlineStr">
        <is>
          <t>SFR-037, 079</t>
        </is>
      </c>
      <c r="H6" s="49" t="inlineStr">
        <is>
          <t>백강욱</t>
        </is>
      </c>
      <c r="I6" s="49" t="inlineStr">
        <is>
          <t>확정</t>
        </is>
      </c>
      <c r="J6" s="41" t="n"/>
    </row>
    <row r="7" ht="81" customHeight="1" s="35">
      <c r="A7" s="48" t="inlineStr">
        <is>
          <t>PER-005</t>
        </is>
      </c>
      <c r="B7" s="49" t="inlineStr">
        <is>
          <t>성능</t>
        </is>
      </c>
      <c r="C7" s="41" t="inlineStr">
        <is>
          <t>동시 연결</t>
        </is>
      </c>
      <c r="D7" s="41" t="inlineStr">
        <is>
          <t>병원 웹 PC와 구급대원 앱의 실시간 연결이 목표값만큼 동시에 유지되는 상태에서도 PER-001(추천 응답)과 PER-006(요청·응답 알림)을 만족해야 한다.</t>
        </is>
      </c>
      <c r="E7" s="48" t="inlineStr">
        <is>
          <t>5,000개 (병원 PC 약 1,230 + 대원 앱 약 3,300 + 여유)</t>
        </is>
      </c>
      <c r="F7" s="41" t="inlineStr">
        <is>
          <t>클라우드 서버에서 부하 테스트 (S8)</t>
        </is>
      </c>
      <c r="G7" s="42" t="inlineStr">
        <is>
          <t>SFR-098, 109, 117</t>
        </is>
      </c>
      <c r="H7" s="49" t="inlineStr">
        <is>
          <t>승언</t>
        </is>
      </c>
      <c r="I7" s="49" t="inlineStr">
        <is>
          <t>확정</t>
        </is>
      </c>
      <c r="J7" s="42" t="inlineStr">
        <is>
          <t>[v0.92 신규] 성능 목표의 기준 인원 / [v1.2 수정] 동시 사용자 50명 → 동시 연결 5,000개 (전국 운영 규모, CR-002, D-105) / [v1.3 담당] 확인 담당 백강욱 → 승언 (D-109: 부하 테스트 작성·실행, 결과 분석·튜닝은 백강욱)</t>
        </is>
      </c>
    </row>
    <row r="8" ht="29.25" customHeight="1" s="35">
      <c r="A8" s="48" t="inlineStr">
        <is>
          <t>QUR-001</t>
        </is>
      </c>
      <c r="B8" s="49" t="inlineStr">
        <is>
          <t>가용성</t>
        </is>
      </c>
      <c r="C8" s="41" t="inlineStr">
        <is>
          <t>공공 API 장애 시 조회</t>
        </is>
      </c>
      <c r="D8" s="41" t="inlineStr">
        <is>
          <t>공공 데이터 장애 시에도 저장 데이터 기반 목록 조회가 가능해야 한다. (처리 순서: SFR-024)</t>
        </is>
      </c>
      <c r="E8" s="49" t="inlineStr">
        <is>
          <t>저장 데이터 존재 시 100%</t>
        </is>
      </c>
      <c r="F8" s="42" t="inlineStr">
        <is>
          <t>API 차단 후 조회 테스트</t>
        </is>
      </c>
      <c r="G8" s="42" t="inlineStr">
        <is>
          <t>SFR-024, 008</t>
        </is>
      </c>
      <c r="H8" s="49" t="inlineStr">
        <is>
          <t>백강욱</t>
        </is>
      </c>
      <c r="I8" s="49" t="inlineStr">
        <is>
          <t>확정</t>
        </is>
      </c>
      <c r="J8" s="42" t="inlineStr">
        <is>
          <t xml:space="preserve"> / [v0.104 수정] 관련 요구사항 통합 반영</t>
        </is>
      </c>
    </row>
    <row r="9" ht="67.5" customHeight="1" s="35">
      <c r="A9" s="48" t="inlineStr">
        <is>
          <t>QUR-009</t>
        </is>
      </c>
      <c r="B9" s="49" t="inlineStr">
        <is>
          <t>가용성</t>
        </is>
      </c>
      <c r="C9" s="41" t="inlineStr">
        <is>
          <t>서비스 가용률</t>
        </is>
      </c>
      <c r="D9" s="41" t="inlineStr">
        <is>
          <t>최종 시연 2주 전부터 시연일까지 서비스 가용률이 목표값 이상이어야 한다.</t>
        </is>
      </c>
      <c r="E9" s="48" t="inlineStr">
        <is>
          <t>99%</t>
        </is>
      </c>
      <c r="F9" s="42" t="inlineStr">
        <is>
          <t>5분 간격 상태 점검 기록 (서버 밖 외부 점검 서비스)</t>
        </is>
      </c>
      <c r="G9" s="42" t="inlineStr">
        <is>
          <t>-</t>
        </is>
      </c>
      <c r="H9" s="49" t="inlineStr">
        <is>
          <t>백강욱</t>
        </is>
      </c>
      <c r="I9" s="49" t="inlineStr">
        <is>
          <t>확정</t>
        </is>
      </c>
      <c r="J9" s="42" t="inlineStr">
        <is>
          <t>[v0.92 신규]  / [v1.2 수정] 상태 점검을 서버 밖에서 (데이터 서버가 멈추면 알림도 못 보내는 문제, D-106)</t>
        </is>
      </c>
    </row>
    <row r="10" ht="15" customHeight="1" s="35">
      <c r="A10" s="48" t="inlineStr">
        <is>
          <t>QUR-010</t>
        </is>
      </c>
      <c r="B10" s="49" t="inlineStr">
        <is>
          <t>가용성</t>
        </is>
      </c>
      <c r="C10" s="41" t="inlineStr">
        <is>
          <t>백업·복구</t>
        </is>
      </c>
      <c r="D10" s="41" t="inlineStr">
        <is>
          <t>데이터는 1일 1회 이상 백업하고, 장애 시 목표값 이내에 복구해야 한다.</t>
        </is>
      </c>
      <c r="E10" s="48" t="inlineStr">
        <is>
          <t>4시간 이내</t>
        </is>
      </c>
      <c r="F10" s="41" t="inlineStr">
        <is>
          <t>복구 리허설 1회</t>
        </is>
      </c>
      <c r="G10" s="42" t="inlineStr">
        <is>
          <t>-</t>
        </is>
      </c>
      <c r="H10" s="49" t="inlineStr">
        <is>
          <t>백강욱</t>
        </is>
      </c>
      <c r="I10" s="49" t="inlineStr">
        <is>
          <t>확정</t>
        </is>
      </c>
      <c r="J10" s="42" t="inlineStr">
        <is>
          <t xml:space="preserve">[v0.92 신규] </t>
        </is>
      </c>
    </row>
    <row r="11" ht="23.25" customHeight="1" s="35">
      <c r="A11" s="48" t="inlineStr">
        <is>
          <t>QUR-002</t>
        </is>
      </c>
      <c r="B11" s="49" t="inlineStr">
        <is>
          <t>안정성</t>
        </is>
      </c>
      <c r="C11" s="41" t="inlineStr">
        <is>
          <t>오프라인 핵심 기능</t>
        </is>
      </c>
      <c r="D11" s="41" t="inlineStr">
        <is>
          <t>통신 두절 시에도 병원 목록·카드·전화 걸기가 동작해야 한다.</t>
        </is>
      </c>
      <c r="E11" s="48" t="inlineStr">
        <is>
          <t>3개 기능 동작</t>
        </is>
      </c>
      <c r="F11" s="41" t="inlineStr">
        <is>
          <t>비행기 모드 테스트</t>
        </is>
      </c>
      <c r="G11" s="42" t="inlineStr">
        <is>
          <t>SFR-059, 061, 064, 068</t>
        </is>
      </c>
      <c r="H11" s="49" t="inlineStr">
        <is>
          <t>백강욱</t>
        </is>
      </c>
      <c r="I11" s="49" t="inlineStr">
        <is>
          <t>확정</t>
        </is>
      </c>
      <c r="J11" s="42" t="inlineStr">
        <is>
          <t xml:space="preserve"> / [v0.108 수정] 통합 반영 (D-80)</t>
        </is>
      </c>
    </row>
    <row r="12" ht="29.25" customHeight="1" s="35">
      <c r="A12" s="48" t="inlineStr">
        <is>
          <t>QUR-003</t>
        </is>
      </c>
      <c r="B12" s="49" t="inlineStr">
        <is>
          <t>사용성</t>
        </is>
      </c>
      <c r="C12" s="41" t="inlineStr">
        <is>
          <t>경로 안내까지 조작 수</t>
        </is>
      </c>
      <c r="D12" s="41" t="inlineStr">
        <is>
          <t>병원 승인이 표시된 뒤 경로 안내 시작까지 목표값 이내 터치로 가능해야 한다.</t>
        </is>
      </c>
      <c r="E12" s="48" t="inlineStr">
        <is>
          <t>2회</t>
        </is>
      </c>
      <c r="F12" s="41" t="inlineStr">
        <is>
          <t>시나리오 테스트</t>
        </is>
      </c>
      <c r="G12" s="42" t="inlineStr">
        <is>
          <t>SFR-111, 031</t>
        </is>
      </c>
      <c r="H12" s="49" t="inlineStr">
        <is>
          <t>진아</t>
        </is>
      </c>
      <c r="I12" s="49" t="inlineStr">
        <is>
          <t>확정</t>
        </is>
      </c>
      <c r="J12" s="42" t="inlineStr">
        <is>
          <t>[v0.98 수정] 새 흐름 기준</t>
        </is>
      </c>
    </row>
    <row r="13" ht="57.75" customHeight="1" s="35">
      <c r="A13" s="48" t="inlineStr">
        <is>
          <t>QUR-004</t>
        </is>
      </c>
      <c r="B13" s="49" t="inlineStr">
        <is>
          <t>호환성</t>
        </is>
      </c>
      <c r="C13" s="41" t="inlineStr">
        <is>
          <t>지원 OS</t>
        </is>
      </c>
      <c r="D13" s="41" t="inlineStr">
        <is>
          <t>목표값 이상 OS에서 정상 동작해야 한다.</t>
        </is>
      </c>
      <c r="E13" s="48" t="inlineStr">
        <is>
          <t>Android 10 이상 · iOS 16 이상</t>
        </is>
      </c>
      <c r="F13" s="41" t="inlineStr">
        <is>
          <t>실기기 테스트 (Android 1대 이상 · iPhone 1대 이상)</t>
        </is>
      </c>
      <c r="G13" s="42" t="inlineStr">
        <is>
          <t>-</t>
        </is>
      </c>
      <c r="H13" s="49" t="inlineStr">
        <is>
          <t>진아</t>
        </is>
      </c>
      <c r="I13" s="49" t="inlineStr">
        <is>
          <t>확정</t>
        </is>
      </c>
      <c r="J13" s="42" t="inlineStr">
        <is>
          <t>[v0.96 수정] 결정 D-22 / [v0.111 수정] iOS 추가 (D-97, D-22 번복)</t>
        </is>
      </c>
    </row>
    <row r="14" ht="29.25" customHeight="1" s="35">
      <c r="A14" s="48" t="inlineStr">
        <is>
          <t>QUR-005</t>
        </is>
      </c>
      <c r="B14" s="49" t="inlineStr">
        <is>
          <t>사용성</t>
        </is>
      </c>
      <c r="C14" s="41" t="inlineStr">
        <is>
          <t>야간(다크) 모드</t>
        </is>
      </c>
      <c r="D14" s="41" t="inlineStr">
        <is>
          <t>시스템은 야간 구급차 안에서 눈부심이 없도록 다크 모드를 제공해야 한다.</t>
        </is>
      </c>
      <c r="E14" s="49" t="inlineStr">
        <is>
          <t>시스템 설정 따름 + 수동 선택(라이트/다크)</t>
        </is>
      </c>
      <c r="F14" s="41" t="inlineStr">
        <is>
          <t>야간 실사용 점검</t>
        </is>
      </c>
      <c r="G14" s="42" t="inlineStr">
        <is>
          <t>SFR-096</t>
        </is>
      </c>
      <c r="H14" s="49" t="inlineStr">
        <is>
          <t>진아</t>
        </is>
      </c>
      <c r="I14" s="49" t="inlineStr">
        <is>
          <t>확정</t>
        </is>
      </c>
      <c r="J14" s="42" t="inlineStr">
        <is>
          <t>[v0.96 수정] SFR-096과 일치</t>
        </is>
      </c>
    </row>
    <row r="15" ht="29.25" customHeight="1" s="35">
      <c r="A15" s="48" t="inlineStr">
        <is>
          <t>QUR-006</t>
        </is>
      </c>
      <c r="B15" s="49" t="inlineStr">
        <is>
          <t>사용성</t>
        </is>
      </c>
      <c r="C15" s="41" t="inlineStr">
        <is>
          <t>최소 터치 영역</t>
        </is>
      </c>
      <c r="D15" s="41" t="inlineStr">
        <is>
          <t>전화·경로 안내 등 핵심 버튼은 장갑 낀 손으로도 누를 수 있는 크기여야 한다.</t>
        </is>
      </c>
      <c r="E15" s="48" t="inlineStr">
        <is>
          <t>48dp 이상</t>
        </is>
      </c>
      <c r="F15" s="42" t="inlineStr">
        <is>
          <t>UI 점검</t>
        </is>
      </c>
      <c r="G15" s="42" t="inlineStr">
        <is>
          <t>SFR-031, 033</t>
        </is>
      </c>
      <c r="H15" s="49" t="inlineStr">
        <is>
          <t>진아</t>
        </is>
      </c>
      <c r="I15" s="49" t="inlineStr">
        <is>
          <t>확정</t>
        </is>
      </c>
      <c r="J15" s="41" t="n"/>
    </row>
    <row r="16" ht="29.25" customHeight="1" s="35">
      <c r="A16" s="48" t="inlineStr">
        <is>
          <t>QUR-007</t>
        </is>
      </c>
      <c r="B16" s="49" t="inlineStr">
        <is>
          <t>사용성</t>
        </is>
      </c>
      <c r="C16" s="41" t="inlineStr">
        <is>
          <t>핵심 정보 글자 크기</t>
        </is>
      </c>
      <c r="D16" s="41" t="inlineStr">
        <is>
          <t>병원명·병상 수·이동시간은 흔들리는 차량에서도 읽을 수 있는 크기여야 한다.</t>
        </is>
      </c>
      <c r="E16" s="48" t="inlineStr">
        <is>
          <t>16sp 이상</t>
        </is>
      </c>
      <c r="F16" s="42" t="inlineStr">
        <is>
          <t>UI 점검</t>
        </is>
      </c>
      <c r="G16" s="42" t="inlineStr">
        <is>
          <t>SFR-002</t>
        </is>
      </c>
      <c r="H16" s="49" t="inlineStr">
        <is>
          <t>진아</t>
        </is>
      </c>
      <c r="I16" s="49" t="inlineStr">
        <is>
          <t>확정</t>
        </is>
      </c>
      <c r="J16" s="41" t="n"/>
    </row>
    <row r="17" ht="29.25" customHeight="1" s="35">
      <c r="A17" s="48" t="inlineStr">
        <is>
          <t>QUR-008</t>
        </is>
      </c>
      <c r="B17" s="49" t="inlineStr">
        <is>
          <t>운영</t>
        </is>
      </c>
      <c r="C17" s="41" t="inlineStr">
        <is>
          <t>수집 실패 모니터링</t>
        </is>
      </c>
      <c r="D17" s="41" t="inlineStr">
        <is>
          <t>공공 데이터 수집이 연속으로 실패하면 시스템은 에러 로그를 남기고 관리자 알림(SFR-100)을 추가해야 한다.</t>
        </is>
      </c>
      <c r="E17" s="49" t="inlineStr">
        <is>
          <t>연속 3회 실패 시 알림 1건</t>
        </is>
      </c>
      <c r="F17" s="42" t="inlineStr">
        <is>
          <t>API 차단 테스트</t>
        </is>
      </c>
      <c r="G17" s="42" t="inlineStr">
        <is>
          <t>SFR-023, 100</t>
        </is>
      </c>
      <c r="H17" s="49" t="inlineStr">
        <is>
          <t>백강욱</t>
        </is>
      </c>
      <c r="I17" s="49" t="inlineStr">
        <is>
          <t>확정</t>
        </is>
      </c>
      <c r="J17" s="42" t="inlineStr">
        <is>
          <t>[v0.96 수정] 알림 수단 D-23</t>
        </is>
      </c>
    </row>
    <row r="18" ht="29.25" customHeight="1" s="35">
      <c r="A18" s="48" t="inlineStr">
        <is>
          <t>SER-001</t>
        </is>
      </c>
      <c r="B18" s="49" t="inlineStr">
        <is>
          <t>보안</t>
        </is>
      </c>
      <c r="C18" s="41" t="inlineStr">
        <is>
          <t>외부 API 키 서버 보관</t>
        </is>
      </c>
      <c r="D18" s="41" t="inlineStr">
        <is>
          <t>외부 서비스 인증 키는 앱에 포함하지 않고 서버에서만 사용해야 한다. (단말 내장 지도 SDK 키는 해당 SDK 규정을 따른다)</t>
        </is>
      </c>
      <c r="E18" s="49" t="inlineStr">
        <is>
          <t>앱 번들 내 서버 키 0개</t>
        </is>
      </c>
      <c r="F18" s="41" t="inlineStr">
        <is>
          <t>번들 검사</t>
        </is>
      </c>
      <c r="G18" s="42" t="inlineStr">
        <is>
          <t>SFR-023</t>
        </is>
      </c>
      <c r="H18" s="49" t="inlineStr">
        <is>
          <t>백강욱</t>
        </is>
      </c>
      <c r="I18" s="49" t="inlineStr">
        <is>
          <t>확정</t>
        </is>
      </c>
      <c r="J18" s="41" t="n"/>
    </row>
    <row r="19" ht="15" customHeight="1" s="35">
      <c r="A19" s="48" t="inlineStr">
        <is>
          <t>SER-002</t>
        </is>
      </c>
      <c r="B19" s="49" t="inlineStr">
        <is>
          <t>개인정보</t>
        </is>
      </c>
      <c r="C19" s="41" t="inlineStr">
        <is>
          <t>위치 기록 익명화</t>
        </is>
      </c>
      <c r="D19" s="41" t="inlineStr">
        <is>
          <t>이동 종료(도착·취소) 후 원본 위치 기록은 대원 계정·팀·이송 건 연결을 끊은 익명 이송 경로(DAR-014)로 즉시 바꿔야 한다. 익명 이송 경로는 관리자만 볼 수 있고, 열람은 작업 이력(SFR-091)에 남긴다.</t>
        </is>
      </c>
      <c r="E19" s="49" t="inlineStr">
        <is>
          <t>종료 후 계정·팀·이송 건과 연결된 위치 기록 0건</t>
        </is>
      </c>
      <c r="F19" s="42" t="inlineStr">
        <is>
          <t>DB 조회 확인</t>
        </is>
      </c>
      <c r="G19" s="42" t="inlineStr">
        <is>
          <t>SFR-041</t>
        </is>
      </c>
      <c r="H19" s="49" t="inlineStr">
        <is>
          <t>백강욱</t>
        </is>
      </c>
      <c r="I19" s="49" t="inlineStr">
        <is>
          <t>확정</t>
        </is>
      </c>
      <c r="J19" s="41" t="inlineStr">
        <is>
          <t>결정 D-06, C-01 / [v1.4 수정] 즉시 삭제 → 익명화 후 축적 (CR-004, D-113)</t>
        </is>
      </c>
    </row>
    <row r="20" ht="15" customHeight="1" s="35">
      <c r="A20" s="48" t="inlineStr">
        <is>
          <t>SER-003</t>
        </is>
      </c>
      <c r="B20" s="49" t="inlineStr">
        <is>
          <t>개인정보</t>
        </is>
      </c>
      <c r="C20" s="41" t="inlineStr">
        <is>
          <t>소요시간 익명 보관</t>
        </is>
      </c>
      <c r="D20" s="41" t="inlineStr">
        <is>
          <t>소요시간 데이터는 대원 계정과 연결하지 않고 보관해야 한다.</t>
        </is>
      </c>
      <c r="E20" s="49" t="inlineStr">
        <is>
          <t>계정 식별 정보 0건</t>
        </is>
      </c>
      <c r="F20" s="41" t="inlineStr">
        <is>
          <t>데이터 검토</t>
        </is>
      </c>
      <c r="G20" s="42" t="inlineStr">
        <is>
          <t>SFR-039</t>
        </is>
      </c>
      <c r="H20" s="49" t="inlineStr">
        <is>
          <t>백강욱</t>
        </is>
      </c>
      <c r="I20" s="49" t="inlineStr">
        <is>
          <t>확정</t>
        </is>
      </c>
      <c r="J20" s="41" t="inlineStr">
        <is>
          <t>결정 C-01</t>
        </is>
      </c>
    </row>
    <row r="21" ht="43.5" customHeight="1" s="35">
      <c r="A21" s="48" t="inlineStr">
        <is>
          <t>SER-004</t>
        </is>
      </c>
      <c r="B21" s="49" t="inlineStr">
        <is>
          <t>보안</t>
        </is>
      </c>
      <c r="C21" s="41" t="inlineStr">
        <is>
          <t>비밀번호·라이선스 키 변환 저장</t>
        </is>
      </c>
      <c r="D21" s="41" t="inlineStr">
        <is>
          <t>비밀번호와 병원 라이선스 키는 복호화할 수 없는 방식으로 변환해 저장해야 한다. 관리 화면에 보여줄 라이선스 키 앞 4자리만 따로 저장한다.</t>
        </is>
      </c>
      <c r="E21" s="49" t="inlineStr">
        <is>
          <t>평문 저장 0건</t>
        </is>
      </c>
      <c r="F21" s="42" t="inlineStr">
        <is>
          <t>DB 조회 확인</t>
        </is>
      </c>
      <c r="G21" s="42" t="inlineStr">
        <is>
          <t>SFR-018, 116, 123</t>
        </is>
      </c>
      <c r="H21" s="49" t="inlineStr">
        <is>
          <t>백강욱</t>
        </is>
      </c>
      <c r="I21" s="49" t="inlineStr">
        <is>
          <t>확정</t>
        </is>
      </c>
      <c r="J21" s="41" t="inlineStr">
        <is>
          <t>팀 확인 필요 / [v0.107 수정] 라이선스 키 추가 (D-70)</t>
        </is>
      </c>
    </row>
    <row r="22" ht="29.25" customHeight="1" s="35">
      <c r="A22" s="48" t="inlineStr">
        <is>
          <t>SER-005</t>
        </is>
      </c>
      <c r="B22" s="49" t="inlineStr">
        <is>
          <t>법적고지</t>
        </is>
      </c>
      <c r="C22" s="41" t="inlineStr">
        <is>
          <t>서비스 면책 고지</t>
        </is>
      </c>
      <c r="D22" s="41" t="inlineStr">
        <is>
          <t>시스템은 첫 실행 화면과 설정 메뉴에 '본 서비스는 참고용이며 의료 판단과 병원 수용을 보장하지 않습니다'를 고지해야 한다.</t>
        </is>
      </c>
      <c r="E22" s="49" t="inlineStr">
        <is>
          <t>고지 화면 존재</t>
        </is>
      </c>
      <c r="F22" s="41" t="inlineStr">
        <is>
          <t>화면 점검</t>
        </is>
      </c>
      <c r="G22" s="42" t="inlineStr">
        <is>
          <t>SFR-081, 096</t>
        </is>
      </c>
      <c r="H22" s="49" t="inlineStr">
        <is>
          <t>백강욱</t>
        </is>
      </c>
      <c r="I22" s="49" t="inlineStr">
        <is>
          <t>확정</t>
        </is>
      </c>
      <c r="J22" s="41" t="n"/>
    </row>
    <row r="23" ht="15" customHeight="1" s="35">
      <c r="A23" s="48" t="inlineStr">
        <is>
          <t>SER-006</t>
        </is>
      </c>
      <c r="B23" s="49" t="inlineStr">
        <is>
          <t>보안</t>
        </is>
      </c>
      <c r="C23" s="41" t="inlineStr">
        <is>
          <t>비밀번호 규칙</t>
        </is>
      </c>
      <c r="D23" s="41" t="inlineStr">
        <is>
          <t>비밀번호는 목표값 규칙을 만족해야 한다.</t>
        </is>
      </c>
      <c r="E23" s="48" t="inlineStr">
        <is>
          <t>8자 이상, 영문+숫자</t>
        </is>
      </c>
      <c r="F23" s="41" t="inlineStr">
        <is>
          <t>가입 테스트</t>
        </is>
      </c>
      <c r="G23" s="42" t="inlineStr">
        <is>
          <t>SFR-018</t>
        </is>
      </c>
      <c r="H23" s="49" t="inlineStr">
        <is>
          <t>백강욱</t>
        </is>
      </c>
      <c r="I23" s="49" t="inlineStr">
        <is>
          <t>확정</t>
        </is>
      </c>
      <c r="J23" s="41" t="n"/>
    </row>
    <row r="24" ht="15" customHeight="1" s="35">
      <c r="A24" s="48" t="inlineStr">
        <is>
          <t>SER-007</t>
        </is>
      </c>
      <c r="B24" s="49" t="inlineStr">
        <is>
          <t>보안</t>
        </is>
      </c>
      <c r="C24" s="41" t="inlineStr">
        <is>
          <t>로그인 유지 기간 (근무 단위)</t>
        </is>
      </c>
      <c r="D24" s="41" t="inlineStr">
        <is>
          <t>로그인 세션은 근무 종료(직접·자동) 때 즉시 끝나야 하며, 목표값을 넘겨 유지되지 않아야 한다. 근무 종료 때 서버의 갱신 토큰을 폐기한다.</t>
        </is>
      </c>
      <c r="E24" s="48" t="inlineStr">
        <is>
          <t>근무 시작 후 14시간 (진행 중 이송이 있으면 그 이송이 끝난 뒤, SFR-113)</t>
        </is>
      </c>
      <c r="F24" s="41" t="inlineStr">
        <is>
          <t>세션 테스트</t>
        </is>
      </c>
      <c r="G24" s="42" t="inlineStr">
        <is>
          <t>SFR-018</t>
        </is>
      </c>
      <c r="H24" s="49" t="inlineStr">
        <is>
          <t>백강욱</t>
        </is>
      </c>
      <c r="I24" s="49" t="inlineStr">
        <is>
          <t>확정</t>
        </is>
      </c>
      <c r="J24" s="41" t="inlineStr">
        <is>
          <t>[v1.4 수정] 30일 → 근무 단위 (CR-004, D-110) / [v1.4.1 수정] 이송 중 14시간 경과 시 끝난 뒤 종료 (CR-005)</t>
        </is>
      </c>
    </row>
    <row r="25" ht="29.25" customHeight="1" s="35">
      <c r="A25" s="48" t="inlineStr">
        <is>
          <t>SER-008</t>
        </is>
      </c>
      <c r="B25" s="49" t="inlineStr">
        <is>
          <t>보안</t>
        </is>
      </c>
      <c r="C25" s="41" t="inlineStr">
        <is>
          <t>통신 암호화</t>
        </is>
      </c>
      <c r="D25" s="41" t="inlineStr">
        <is>
          <t>앱·병원 웹·관리자 웹·서버 사이의 모든 통신은 암호화되어야 한다.</t>
        </is>
      </c>
      <c r="E25" s="49" t="inlineStr">
        <is>
          <t>평문 전송 0건</t>
        </is>
      </c>
      <c r="F25" s="41" t="inlineStr">
        <is>
          <t>통신 점검</t>
        </is>
      </c>
      <c r="G25" s="41" t="inlineStr">
        <is>
          <t>전체</t>
        </is>
      </c>
      <c r="H25" s="49" t="inlineStr">
        <is>
          <t>백강욱</t>
        </is>
      </c>
      <c r="I25" s="49" t="inlineStr">
        <is>
          <t>확정</t>
        </is>
      </c>
      <c r="J25" s="42" t="inlineStr">
        <is>
          <t>[v0.92 신규] 위치정보 전송 보호 / [v0.100 수정] 병원 웹 추가</t>
        </is>
      </c>
    </row>
    <row r="26" ht="43.5" customHeight="1" s="35">
      <c r="A26" s="48" t="inlineStr">
        <is>
          <t>SER-009</t>
        </is>
      </c>
      <c r="B26" s="49" t="inlineStr">
        <is>
          <t>보안</t>
        </is>
      </c>
      <c r="C26" s="41" t="inlineStr">
        <is>
          <t>요청 인증</t>
        </is>
      </c>
      <c r="D26" s="41" t="inlineStr">
        <is>
          <t>기록·관리·이송 요청·병원 응답 요청은 인증된 요청(대원·관리자: 로그인 세션, 병원 웹: 등록 PC 토큰 COR-012)만 처리하고, 인증되지 않은 요청은 거부해야 한다.</t>
        </is>
      </c>
      <c r="E26" s="49" t="inlineStr">
        <is>
          <t>미인증 요청 처리 0건</t>
        </is>
      </c>
      <c r="F26" s="41" t="inlineStr">
        <is>
          <t>미인증 요청 테스트</t>
        </is>
      </c>
      <c r="G26" s="42" t="inlineStr">
        <is>
          <t>SFR-034, 037, 126, 082, 109, 116, 119</t>
        </is>
      </c>
      <c r="H26" s="49" t="inlineStr">
        <is>
          <t>백강욱</t>
        </is>
      </c>
      <c r="I26" s="49" t="inlineStr">
        <is>
          <t>확정</t>
        </is>
      </c>
      <c r="J26" s="42" t="inlineStr">
        <is>
          <t>[v0.92 신규]  / [v0.98 수정] 이송 요청·병원 응답 포함 / [v0.107 수정] 병원 PC 토큰 인증 (D-70)</t>
        </is>
      </c>
    </row>
    <row r="27" ht="57.75" customHeight="1" s="35">
      <c r="A27" s="48" t="inlineStr">
        <is>
          <t>SER-010</t>
        </is>
      </c>
      <c r="B27" s="49" t="inlineStr">
        <is>
          <t>보안</t>
        </is>
      </c>
      <c r="C27" s="41" t="inlineStr">
        <is>
          <t>권한별 접근 제어</t>
        </is>
      </c>
      <c r="D27" s="41" t="inlineStr">
        <is>
          <t>시스템은 권한별로 기능을 제한해야 한다. ① 승인 대기: '승인 대기 중' 화면만 ② 구급대원: ①+이송 요청·팀·이송·전화 결과 기록 ③ 병원 담당자: 라이선스 키로 등록한 PC의 병원 웹(자기 병원 대상 요청만) ④ 관리자: 관리자 웹 전체(통계는 관리자만) ⑤ 정지된 대원: 로그인 불가</t>
        </is>
      </c>
      <c r="E27" s="49" t="inlineStr">
        <is>
          <t>권한 밖 기능 접근 0건</t>
        </is>
      </c>
      <c r="F27" s="41" t="inlineStr">
        <is>
          <t>권한별 시나리오 테스트</t>
        </is>
      </c>
      <c r="G27" s="42" t="inlineStr">
        <is>
          <t>SFR-022, 082, 116</t>
        </is>
      </c>
      <c r="H27" s="49" t="inlineStr">
        <is>
          <t>백강욱</t>
        </is>
      </c>
      <c r="I27" s="49" t="inlineStr">
        <is>
          <t>확정</t>
        </is>
      </c>
      <c r="J27" s="42" t="inlineStr">
        <is>
          <t>[v0.92 신규]  / [v0.98 수정] 병원 담당자 권한 추가 / [v0.107 수정] 병원 PC 등록·정지 계정 반영 (D-70, D-75) / [v0.109 수정] 승인 대기 화면 단순화 (D-95)</t>
        </is>
      </c>
    </row>
    <row r="28" ht="57.75" customHeight="1" s="35">
      <c r="A28" s="48" t="inlineStr">
        <is>
          <t>SER-011</t>
        </is>
      </c>
      <c r="B28" s="49" t="inlineStr">
        <is>
          <t>보안</t>
        </is>
      </c>
      <c r="C28" s="41" t="inlineStr">
        <is>
          <t>로그인 실패 제한</t>
        </is>
      </c>
      <c r="D28" s="41" t="inlineStr">
        <is>
          <t>대원 앱 로그인, 관리자 웹 로그인(OTP 포함), 병원 웹 라이선스 키 입력은 연속으로 실패하면 목표값만큼 잠가야 한다.</t>
        </is>
      </c>
      <c r="E28" s="48" t="inlineStr">
        <is>
          <t>5회 실패 시 10분 잠금</t>
        </is>
      </c>
      <c r="F28" s="41" t="inlineStr">
        <is>
          <t>로그인 테스트</t>
        </is>
      </c>
      <c r="G28" s="42" t="inlineStr">
        <is>
          <t xml:space="preserve">SFR-018, 082, 116, 152</t>
        </is>
      </c>
      <c r="H28" s="49" t="inlineStr">
        <is>
          <t>백강욱</t>
        </is>
      </c>
      <c r="I28" s="49" t="inlineStr">
        <is>
          <t>확정</t>
        </is>
      </c>
      <c r="J28" s="42" t="inlineStr">
        <is>
          <t xml:space="preserve">[v0.92 신규] 관리자 계정 보호 / [v0.102 수정] 병원 웹 포함 (D-54) / [v0.107 수정] 병원은 라이선스 키 입력 기준, 앱 PIN·OTP 추가 (D-70, D-74, D-75) / [v1.4 수정] 앱 PIN 삭제 (D-110) / [v1.4.2 수정] 삭제된 SFR-150 참조 제거 (CR-006)</t>
        </is>
      </c>
    </row>
    <row r="29" ht="40.5" customHeight="1" s="35">
      <c r="A29" s="48" t="inlineStr">
        <is>
          <t>SER-012</t>
        </is>
      </c>
      <c r="B29" s="49" t="inlineStr">
        <is>
          <t>개인정보</t>
        </is>
      </c>
      <c r="C29" s="41" t="inlineStr">
        <is>
          <t>환자 식별 정보 미수집</t>
        </is>
      </c>
      <c r="D29" s="41" t="inlineStr">
        <is>
          <t>시스템은 환자 이름·주민등록번호·연락처 등 환자를 식별할 수 있는 정보를 입력받거나 저장하지 않아야 한다. 단, 구급활동일지 초안(SFR-164)에서 대원이 단말에 직접 입력하는 칸은 예외로 하며, 그 값은 서버로 보내거나 저장하지 않는다(DAR-015).</t>
        </is>
      </c>
      <c r="E29" s="49" t="inlineStr">
        <is>
          <t>서버 저장 필드 0개 · 서버 전송 0건 (일지 초안 단말 입력란은 예외)</t>
        </is>
      </c>
      <c r="F29" s="41" t="inlineStr">
        <is>
          <t>화면·DB 점검</t>
        </is>
      </c>
      <c r="G29" s="42" t="inlineStr">
        <is>
          <t>SFR-108</t>
        </is>
      </c>
      <c r="H29" s="49" t="inlineStr">
        <is>
          <t>백강욱</t>
        </is>
      </c>
      <c r="I29" s="49" t="inlineStr">
        <is>
          <t>확정</t>
        </is>
      </c>
      <c r="J29" s="42" t="inlineStr">
        <is>
          <t>[v0.98 신규] 9/29 회의 / [v0.99 수정] 성별·추정 나이대는 식별 정보가 아님 (D-40) / [v1.4.1 수정] 일지 초안 단말 입력란 예외 (CR-005, D-124)</t>
        </is>
      </c>
    </row>
    <row r="30" ht="15" customHeight="1" s="35">
      <c r="A30" s="48" t="inlineStr">
        <is>
          <t>SER-013</t>
        </is>
      </c>
      <c r="B30" s="49" t="inlineStr">
        <is>
          <t>보안</t>
        </is>
      </c>
      <c r="C30" s="41" t="inlineStr">
        <is>
          <t>병원별 요청 열람 제한</t>
        </is>
      </c>
      <c r="D30" s="41" t="inlineStr">
        <is>
          <t>병원 계정은 자기 병원에 보낸 이송 요청만 조회·응답할 수 있어야 한다.</t>
        </is>
      </c>
      <c r="E30" s="49" t="inlineStr">
        <is>
          <t>다른 병원 요청 열람 0건</t>
        </is>
      </c>
      <c r="F30" s="41" t="inlineStr">
        <is>
          <t>권한 테스트</t>
        </is>
      </c>
      <c r="G30" s="42" t="inlineStr">
        <is>
          <t>SFR-116, 118</t>
        </is>
      </c>
      <c r="H30" s="49" t="inlineStr">
        <is>
          <t>백강욱</t>
        </is>
      </c>
      <c r="I30" s="49" t="inlineStr">
        <is>
          <t>확정</t>
        </is>
      </c>
      <c r="J30" s="42" t="inlineStr">
        <is>
          <t xml:space="preserve">[v0.98 신규] </t>
        </is>
      </c>
    </row>
    <row r="31" ht="72" customHeight="1" s="35">
      <c r="A31" s="48" t="inlineStr">
        <is>
          <t>SER-014</t>
        </is>
      </c>
      <c r="B31" s="49" t="inlineStr">
        <is>
          <t>개인정보</t>
        </is>
      </c>
      <c r="C31" s="41" t="inlineStr">
        <is>
          <t>닫힌 요청 환자 정보 열람 차단</t>
        </is>
      </c>
      <c r="D31" s="41" t="inlineStr">
        <is>
          <t>병원 웹에서 요청이 닫히면(다른 병원 확정·거절·만료·승인 해제·승인 취소·목적지 변경으로 빠짐·수용 불가·이송 취소) 그 병원은 해당 요청의 환자 평가 정보를 볼 수 없어야 하며, 요청 시각과 결과만 표시한다. 실제로 환자를 받는 병원(확정 병원)만 도착 처리 후 1시간(초안)까지 열람할 수 있다.</t>
        </is>
      </c>
      <c r="E31" s="49" t="inlineStr">
        <is>
          <t>닫힌 요청의 환자 정보 조회 성공 0건</t>
        </is>
      </c>
      <c r="F31" s="41" t="inlineStr">
        <is>
          <t>권한 테스트(병원 웹 화면·API 직접 호출)</t>
        </is>
      </c>
      <c r="G31" s="42" t="inlineStr">
        <is>
          <t>SFR-118, 125, 127, 077, 128, 158</t>
        </is>
      </c>
      <c r="H31" s="49" t="inlineStr">
        <is>
          <t>백강욱</t>
        </is>
      </c>
      <c r="I31" s="49" t="inlineStr">
        <is>
          <t>확정</t>
        </is>
      </c>
      <c r="J31" s="42" t="inlineStr">
        <is>
          <t>[v0.101 신규] 결정 D-56 / [v0.107 수정] 닫히는 경우 추가 (D-77) / [v0.110 수정] 확정 병원 열람 끝 시점 (D-96)</t>
        </is>
      </c>
    </row>
    <row r="32" ht="57.75" customHeight="1" s="35">
      <c r="A32" s="48" t="inlineStr">
        <is>
          <t>DAR-001</t>
        </is>
      </c>
      <c r="B32" s="49" t="inlineStr">
        <is>
          <t>데이터</t>
        </is>
      </c>
      <c r="C32" s="41" t="inlineStr">
        <is>
          <t>진료가능 항목→필수 병상 매핑표</t>
        </is>
      </c>
      <c r="D32" s="41" t="inlineStr">
        <is>
          <t>진료가능 항목마다 반드시 필요한 병상 종류(응급실/중환자실/수술실)를 정의한 표를 관리해야 한다.</t>
        </is>
      </c>
      <c r="E32" s="48" t="inlineStr">
        <is>
          <t>10_부록 C 전 항목</t>
        </is>
      </c>
      <c r="F32" s="42" t="inlineStr">
        <is>
          <t>PM 확정표 기준 테스트 (의료 검증은 향후)</t>
        </is>
      </c>
      <c r="G32" s="42" t="inlineStr">
        <is>
          <t>SFR-030</t>
        </is>
      </c>
      <c r="H32" s="49" t="inlineStr">
        <is>
          <t>백강욱</t>
        </is>
      </c>
      <c r="I32" s="49" t="inlineStr">
        <is>
          <t>확정</t>
        </is>
      </c>
      <c r="J32" s="42" t="inlineStr">
        <is>
          <t>[v0.96 수정] 초안 작성(10_부록 C), 의료 검증 전 — D-21 / [v0.102 수정] PM 초안으로 확정 (D-21) / [v0.103 수정] 이름 통일 (오류 25)</t>
        </is>
      </c>
    </row>
    <row r="33" ht="43.5" customHeight="1" s="35">
      <c r="A33" s="48" t="inlineStr">
        <is>
          <t>DAR-002</t>
        </is>
      </c>
      <c r="B33" s="49" t="inlineStr">
        <is>
          <t>데이터</t>
        </is>
      </c>
      <c r="C33" s="41" t="inlineStr">
        <is>
          <t>증상·부위→태그 매핑표</t>
        </is>
      </c>
      <c r="D33" s="41" t="inlineStr">
        <is>
          <t>대원이 고르는 증상 선택지가 어떤 진료가능 항목에 해당하는지 정의한 표를 관리해야 한다.</t>
        </is>
      </c>
      <c r="E33" s="48" t="inlineStr">
        <is>
          <t>10_부록 B 선택지 16개</t>
        </is>
      </c>
      <c r="F33" s="42" t="inlineStr">
        <is>
          <t>PM 확정표 기준 테스트 (의료 검증은 향후)</t>
        </is>
      </c>
      <c r="G33" s="42" t="inlineStr">
        <is>
          <t>SFR-003</t>
        </is>
      </c>
      <c r="H33" s="49" t="inlineStr">
        <is>
          <t>백강욱</t>
        </is>
      </c>
      <c r="I33" s="49" t="inlineStr">
        <is>
          <t>확정</t>
        </is>
      </c>
      <c r="J33" s="42" t="inlineStr">
        <is>
          <t>[v0.96 수정] 초안 작성(10_부록 B), 의료 검증 전 — D-21 / [v0.102 수정] PM 초안으로 확정 (D-21)</t>
        </is>
      </c>
    </row>
    <row r="34" ht="29.25" customHeight="1" s="35">
      <c r="A34" s="48" t="inlineStr">
        <is>
          <t>DAR-003</t>
        </is>
      </c>
      <c r="B34" s="49" t="inlineStr">
        <is>
          <t>데이터</t>
        </is>
      </c>
      <c r="C34" s="41" t="inlineStr">
        <is>
          <t>계정 정보 보관</t>
        </is>
      </c>
      <c r="D34" s="41" t="inlineStr">
        <is>
          <t>계정·프로필은 탈퇴 즉시 삭제하고, 반려된 가입 신청은 반려일로부터 목표값 후 삭제해야 한다.</t>
        </is>
      </c>
      <c r="E34" s="49" t="inlineStr">
        <is>
          <t>반려 신청 30일</t>
        </is>
      </c>
      <c r="F34" s="41" t="inlineStr">
        <is>
          <t>삭제 배치 확인</t>
        </is>
      </c>
      <c r="G34" s="42" t="inlineStr">
        <is>
          <t>SFR-071, 083</t>
        </is>
      </c>
      <c r="H34" s="49" t="inlineStr">
        <is>
          <t>승언</t>
        </is>
      </c>
      <c r="I34" s="49" t="inlineStr">
        <is>
          <t>확정</t>
        </is>
      </c>
      <c r="J34" s="42" t="inlineStr">
        <is>
          <t>[v0.92 신규]  / [v1.3 담당] 확인 담당 백강욱 → 승언 (D-109: 자동 파기 배치)</t>
        </is>
      </c>
    </row>
    <row r="35" ht="29.25" customHeight="1" s="35">
      <c r="A35" s="48" t="inlineStr">
        <is>
          <t>DAR-004</t>
        </is>
      </c>
      <c r="B35" s="49" t="inlineStr">
        <is>
          <t>데이터</t>
        </is>
      </c>
      <c r="C35" s="41" t="inlineStr">
        <is>
          <t>전화 결과·거절 기록 보관</t>
        </is>
      </c>
      <c r="D35" s="41" t="inlineStr">
        <is>
          <t>전화 결과·거절 기록은 대원 계정과 연결하지 않고 목표값 동안 보관해야 한다.</t>
        </is>
      </c>
      <c r="E35" s="48" t="inlineStr">
        <is>
          <t>1년</t>
        </is>
      </c>
      <c r="F35" s="41" t="inlineStr">
        <is>
          <t>데이터 검토</t>
        </is>
      </c>
      <c r="G35" s="42" t="inlineStr">
        <is>
          <t>SFR-034, 126</t>
        </is>
      </c>
      <c r="H35" s="49" t="inlineStr">
        <is>
          <t>백강욱</t>
        </is>
      </c>
      <c r="I35" s="49" t="inlineStr">
        <is>
          <t>확정</t>
        </is>
      </c>
      <c r="J35" s="42" t="inlineStr">
        <is>
          <t>[v0.92 신규] 결정 C-11</t>
        </is>
      </c>
    </row>
    <row r="36" ht="15" customHeight="1" s="35">
      <c r="A36" s="48" t="inlineStr">
        <is>
          <t>DAR-005</t>
        </is>
      </c>
      <c r="B36" s="49" t="inlineStr">
        <is>
          <t>데이터</t>
        </is>
      </c>
      <c r="C36" s="41" t="inlineStr">
        <is>
          <t>익명 소요시간 보관</t>
        </is>
      </c>
      <c r="D36" s="41" t="inlineStr">
        <is>
          <t>익명 소요시간 데이터는 목표값 동안 보관해야 한다.</t>
        </is>
      </c>
      <c r="E36" s="48" t="inlineStr">
        <is>
          <t>1년</t>
        </is>
      </c>
      <c r="F36" s="41" t="inlineStr">
        <is>
          <t>데이터 검토</t>
        </is>
      </c>
      <c r="G36" s="42" t="inlineStr">
        <is>
          <t>SFR-039, 086</t>
        </is>
      </c>
      <c r="H36" s="49" t="inlineStr">
        <is>
          <t>백강욱</t>
        </is>
      </c>
      <c r="I36" s="49" t="inlineStr">
        <is>
          <t>확정</t>
        </is>
      </c>
      <c r="J36" s="42" t="inlineStr">
        <is>
          <t xml:space="preserve">[v0.92 신규] </t>
        </is>
      </c>
    </row>
    <row r="37" ht="29.25" customHeight="1" s="35">
      <c r="A37" s="48" t="inlineStr">
        <is>
          <t>DAR-006</t>
        </is>
      </c>
      <c r="B37" s="49" t="inlineStr">
        <is>
          <t>데이터</t>
        </is>
      </c>
      <c r="C37" s="41" t="inlineStr">
        <is>
          <t>관리자 작업 이력 보관</t>
        </is>
      </c>
      <c r="D37" s="41" t="inlineStr">
        <is>
          <t>관리자 작업 이력은 프로젝트 종료 시까지 보관하며 수정·삭제할 수 없어야 한다.</t>
        </is>
      </c>
      <c r="E37" s="49" t="inlineStr">
        <is>
          <t>수정·삭제 0건</t>
        </is>
      </c>
      <c r="F37" s="41" t="inlineStr">
        <is>
          <t>권한 테스트</t>
        </is>
      </c>
      <c r="G37" s="42" t="inlineStr">
        <is>
          <t>SFR-091</t>
        </is>
      </c>
      <c r="H37" s="49" t="inlineStr">
        <is>
          <t>백강욱</t>
        </is>
      </c>
      <c r="I37" s="49" t="inlineStr">
        <is>
          <t>확정</t>
        </is>
      </c>
      <c r="J37" s="42" t="inlineStr">
        <is>
          <t xml:space="preserve">[v0.92 신규] </t>
        </is>
      </c>
    </row>
    <row r="38" ht="29.25" customHeight="1" s="35">
      <c r="A38" s="48" t="inlineStr">
        <is>
          <t>DAR-007</t>
        </is>
      </c>
      <c r="B38" s="49" t="inlineStr">
        <is>
          <t>데이터</t>
        </is>
      </c>
      <c r="C38" s="41" t="inlineStr">
        <is>
          <t>병상 데이터 이력 보관</t>
        </is>
      </c>
      <c r="D38" s="41" t="inlineStr">
        <is>
          <t>수집한 실시간 병상 데이터는 2단계 분석을 위해 목표값 동안 보관해야 한다.</t>
        </is>
      </c>
      <c r="E38" s="49" t="inlineStr">
        <is>
          <t>최근 30일</t>
        </is>
      </c>
      <c r="F38" s="41" t="inlineStr">
        <is>
          <t>데이터 검토</t>
        </is>
      </c>
      <c r="G38" s="42" t="inlineStr">
        <is>
          <t>SFR-023, 026</t>
        </is>
      </c>
      <c r="H38" s="49" t="inlineStr">
        <is>
          <t>백강욱</t>
        </is>
      </c>
      <c r="I38" s="49" t="inlineStr">
        <is>
          <t>확정</t>
        </is>
      </c>
      <c r="J38" s="42" t="inlineStr">
        <is>
          <t xml:space="preserve">[v0.92 신규] </t>
        </is>
      </c>
    </row>
    <row r="39" ht="29.25" customHeight="1" s="35">
      <c r="A39" s="48" t="inlineStr">
        <is>
          <t>DAR-008</t>
        </is>
      </c>
      <c r="B39" s="49" t="inlineStr">
        <is>
          <t>데이터</t>
        </is>
      </c>
      <c r="C39" s="41" t="inlineStr">
        <is>
          <t>기본정보·실시간 분리 갱신</t>
        </is>
      </c>
      <c r="D39" s="41" t="inlineStr">
        <is>
          <t>병원 기본정보(명칭·주소·좌표·연락처)는 1일 1회, 실시간 병상은 PER-003 주기로 따로 갱신해야 한다.</t>
        </is>
      </c>
      <c r="E39" s="49" t="inlineStr">
        <is>
          <t>기본정보 1일 1회</t>
        </is>
      </c>
      <c r="F39" s="41" t="inlineStr">
        <is>
          <t>수집 로그 확인</t>
        </is>
      </c>
      <c r="G39" s="42" t="inlineStr">
        <is>
          <t>SFR-023</t>
        </is>
      </c>
      <c r="H39" s="49" t="inlineStr">
        <is>
          <t>백강욱</t>
        </is>
      </c>
      <c r="I39" s="49" t="inlineStr">
        <is>
          <t>확정</t>
        </is>
      </c>
      <c r="J39" s="42" t="inlineStr">
        <is>
          <t xml:space="preserve">[v0.92 신규] </t>
        </is>
      </c>
    </row>
    <row r="40" ht="29.25" customHeight="1" s="35">
      <c r="A40" s="48" t="inlineStr">
        <is>
          <t>DAR-009</t>
        </is>
      </c>
      <c r="B40" s="49" t="inlineStr">
        <is>
          <t>데이터</t>
        </is>
      </c>
      <c r="C40" s="41" t="inlineStr">
        <is>
          <t>병원 식별 기준</t>
        </is>
      </c>
      <c r="D40" s="41" t="inlineStr">
        <is>
          <t>모든 병원 관련 기록(병상·거절·소요시간·이송 요청·병원 계정)은 공공데이터의 기관 식별자로 연결해야 한다.</t>
        </is>
      </c>
      <c r="E40" s="49" t="inlineStr">
        <is>
          <t>식별자 불일치 0건</t>
        </is>
      </c>
      <c r="F40" s="41" t="inlineStr">
        <is>
          <t>데이터 검토</t>
        </is>
      </c>
      <c r="G40" s="42" t="inlineStr">
        <is>
          <t>SFR-023, 039, 043, 109, 123</t>
        </is>
      </c>
      <c r="H40" s="49" t="inlineStr">
        <is>
          <t>백강욱</t>
        </is>
      </c>
      <c r="I40" s="49" t="inlineStr">
        <is>
          <t>확정</t>
        </is>
      </c>
      <c r="J40" s="42" t="inlineStr">
        <is>
          <t>[v0.92 신규]  / [v0.98 수정] 재난 삭제, 요청·병원 계정 추가</t>
        </is>
      </c>
    </row>
    <row r="41" ht="29.25" customHeight="1" s="35">
      <c r="A41" s="48" t="inlineStr">
        <is>
          <t>DAR-010</t>
        </is>
      </c>
      <c r="B41" s="49" t="inlineStr">
        <is>
          <t>데이터</t>
        </is>
      </c>
      <c r="C41" s="41" t="inlineStr">
        <is>
          <t>이송 요청·환자 평가 정보 보관</t>
        </is>
      </c>
      <c r="D41" s="41" t="inlineStr">
        <is>
          <t>이송 요청에 담긴 환자 평가 정보는 목표값 후 삭제하고, 병원별 응답 결과·응답 시간 통계만 남겨야 한다.</t>
        </is>
      </c>
      <c r="E41" s="48" t="inlineStr">
        <is>
          <t>30일</t>
        </is>
      </c>
      <c r="F41" s="41" t="inlineStr">
        <is>
          <t>삭제 배치 확인</t>
        </is>
      </c>
      <c r="G41" s="42" t="inlineStr">
        <is>
          <t>SFR-126</t>
        </is>
      </c>
      <c r="H41" s="49" t="inlineStr">
        <is>
          <t>승언</t>
        </is>
      </c>
      <c r="I41" s="49" t="inlineStr">
        <is>
          <t>확정</t>
        </is>
      </c>
      <c r="J41" s="42" t="inlineStr">
        <is>
          <t>[v0.98 신규]  / [v1.3 담당] 확인 담당 백강욱 → 승언 (D-109: 자동 파기 배치)</t>
        </is>
      </c>
    </row>
    <row r="42" ht="43.5" customHeight="1" s="35">
      <c r="A42" s="48" t="inlineStr">
        <is>
          <t>INR-001</t>
        </is>
      </c>
      <c r="B42" s="49" t="inlineStr">
        <is>
          <t>인터페이스</t>
        </is>
      </c>
      <c r="C42" s="41" t="inlineStr">
        <is>
          <t>공공 응급의료 데이터</t>
        </is>
      </c>
      <c r="D42" s="41" t="inlineStr">
        <is>
          <t>병상 현황·중증질환 진료가능 정보를 국립중앙의료원 응급의료정보 API로 조회한다. 병상 필드와 3종 병상의 대응은 10_부록 D를 따른다. 병원 기본 정보에서 응급의료기관 종별을 함께 받아 병원 등급(부록 F)으로 바꿔 저장한다.</t>
        </is>
      </c>
      <c r="E42" s="49" t="inlineStr">
        <is>
          <t>요청 제한시간 10초, 실패 시 1회 재시도 후 저장 데이터 사용</t>
        </is>
      </c>
      <c r="F42" s="42" t="inlineStr">
        <is>
          <t>API 차단·지연 테스트</t>
        </is>
      </c>
      <c r="G42" s="42" t="inlineStr">
        <is>
          <t>SFR-023</t>
        </is>
      </c>
      <c r="H42" s="49" t="inlineStr">
        <is>
          <t>백강욱</t>
        </is>
      </c>
      <c r="I42" s="49" t="inlineStr">
        <is>
          <t>확정</t>
        </is>
      </c>
      <c r="J42" s="41" t="inlineStr">
        <is>
          <t>호출 주기·일일 한도 확인 필요 / [v1.4 수정] 응급의료기관 종별 수집 (D-120)</t>
        </is>
      </c>
    </row>
    <row r="43" ht="162" customHeight="1" s="35">
      <c r="A43" s="48" t="inlineStr">
        <is>
          <t>INR-002</t>
        </is>
      </c>
      <c r="B43" s="49" t="inlineStr">
        <is>
          <t>인터페이스</t>
        </is>
      </c>
      <c r="C43" s="41" t="inlineStr">
        <is>
          <t>경로 안내·길찾기 서비스(카카오모빌리티)</t>
        </is>
      </c>
      <c r="D43" s="41" t="inlineStr">
        <is>
          <t>앱 안 경로 안내는 카카오 내비 SDK를, 예상 이동시간 산출은 서버에서 카카오 길찾기 API를 사용한다. 병원 요청용 도착 예상 시간(SFR-129)은 반경 10km 안 병원만 다중 목적지 길찾기(1회 최대 30곳)로 산출하고 그 밖은 직선거리 추정값을 쓴다. 예비 추천(SFR-072)은 직선거리 가까운 10곳을 자동차 길찾기로 산출한다. 이동 중 도착 예상 시간(SFR-121)은 앱 경로 안내(내비 SDK)가 계산한 값을 쓰고 서버는 길찾기를 부르지 않는다. 하루 호출 수를 세어 무료량의 80%면 관리자 알림, 넘으면 추정값·거리순으로 대체한다. (연동 방식: COR-003)</t>
        </is>
      </c>
      <c r="E43" s="49" t="inlineStr">
        <is>
          <t>이동시간 요청당 제한시간 3초, 실패 시 거리순 대체(SFR-073) / 무료량: 자동차 길찾기 1만 건·다중 목적지 1천 건·내비 SDK 10만 건(하루)</t>
        </is>
      </c>
      <c r="F43" s="41" t="inlineStr">
        <is>
          <t>응답 지연 테스트, 일일 호출량 로그</t>
        </is>
      </c>
      <c r="G43" s="42" t="inlineStr">
        <is>
          <t>SFR-031, 072, 121, 129</t>
        </is>
      </c>
      <c r="H43" s="49" t="inlineStr">
        <is>
          <t>백강욱</t>
        </is>
      </c>
      <c r="I43" s="49" t="inlineStr">
        <is>
          <t>확정</t>
        </is>
      </c>
      <c r="J43" s="42" t="inlineStr">
        <is>
          <t xml:space="preserve">[v0.99 수정] TMAP → 카카오 (D-26) / [v0.103 수정] 요청용·예비 추천용 산출 방식 구분 (오류 12), 비상업 사용 권한 신청 필요 (ASM-04, 오류 24) / [v1.2 수정] 10km 밖 추정값, 이동 중은 내비 SDK 값, 호출 수 감시 (CR-002, D-106, ASM-12) / [v1.3 수정] 이동 중 외부 내비 분기 삭제, 관련 SFR에 121 추가 (CR-003) / [v1.4.2] 카카오 내비 SDK 사용 승인 완료 (CR-006)</t>
        </is>
      </c>
    </row>
    <row r="44" ht="43.5" customHeight="1" s="35">
      <c r="A44" s="48" t="inlineStr">
        <is>
          <t>INR-003</t>
        </is>
      </c>
      <c r="B44" s="49" t="inlineStr">
        <is>
          <t>인터페이스</t>
        </is>
      </c>
      <c r="C44" s="41" t="inlineStr">
        <is>
          <t>병원 웹 실시간 연동</t>
        </is>
      </c>
      <c r="D44" s="41" t="inlineStr">
        <is>
          <t>서버는 이송 요청·병원 응답·취소·목적지 변경을 구급대원 앱과 병원 웹에 실시간으로 전달한다. (방식: COR-008)</t>
        </is>
      </c>
      <c r="E44" s="49" t="inlineStr">
        <is>
          <t>연결 끊김 감지 10초 이내, 재연결 시 놓친 요청 재전송</t>
        </is>
      </c>
      <c r="F44" s="41" t="inlineStr">
        <is>
          <t>네트워크 차단 테스트</t>
        </is>
      </c>
      <c r="G44" s="42" t="inlineStr">
        <is>
          <t>SFR-109, 110, 117, 122</t>
        </is>
      </c>
      <c r="H44" s="49" t="inlineStr">
        <is>
          <t>백강욱</t>
        </is>
      </c>
      <c r="I44" s="49" t="inlineStr">
        <is>
          <t>확정</t>
        </is>
      </c>
      <c r="J44" s="42" t="inlineStr">
        <is>
          <t>[v0.98 수정] 일반인 앱 공유 삭제(D-35) → 병원 웹 연동으로 교체</t>
        </is>
      </c>
    </row>
    <row r="45" ht="43.5" customHeight="1" s="35">
      <c r="A45" s="48" t="inlineStr">
        <is>
          <t>INR-004</t>
        </is>
      </c>
      <c r="B45" s="49" t="inlineStr">
        <is>
          <t>인터페이스</t>
        </is>
      </c>
      <c r="C45" s="41" t="inlineStr">
        <is>
          <t>주소→좌표 변환</t>
        </is>
      </c>
      <c r="D45" s="41" t="inlineStr">
        <is>
          <t>수동 입력한 주소를 좌표로 변환하는 외부 서비스를 사용한다.</t>
        </is>
      </c>
      <c r="E45" s="49" t="inlineStr">
        <is>
          <t>요청 제한시간 3초, 결과 없음 시 '주소를 찾을 수 없습니다'</t>
        </is>
      </c>
      <c r="F45" s="41" t="inlineStr">
        <is>
          <t>주소 입력 테스트</t>
        </is>
      </c>
      <c r="G45" s="42" t="inlineStr">
        <is>
          <t>SFR-009</t>
        </is>
      </c>
      <c r="H45" s="49" t="inlineStr">
        <is>
          <t>백강욱</t>
        </is>
      </c>
      <c r="I45" s="49" t="inlineStr">
        <is>
          <t>확정</t>
        </is>
      </c>
      <c r="J45" s="41" t="inlineStr">
        <is>
          <t>서비스 선택 필요</t>
        </is>
      </c>
    </row>
    <row r="46" ht="29.25" customHeight="1" s="35">
      <c r="A46" s="48" t="inlineStr">
        <is>
          <t>DAR-011</t>
        </is>
      </c>
      <c r="B46" s="49" t="inlineStr">
        <is>
          <t>데이터</t>
        </is>
      </c>
      <c r="C46" s="41" t="inlineStr">
        <is>
          <t>환자 정보 열람 기록 보관</t>
        </is>
      </c>
      <c r="D46" s="41" t="inlineStr">
        <is>
          <t>환자 정보 열람 기록(SFR-137)은 목표값 동안 보관하고 수정·삭제할 수 없어야 한다.</t>
        </is>
      </c>
      <c r="E46" s="48" t="inlineStr">
        <is>
          <t>1년</t>
        </is>
      </c>
      <c r="F46" s="41" t="inlineStr">
        <is>
          <t>권한 테스트, 데이터 검토</t>
        </is>
      </c>
      <c r="G46" s="42" t="inlineStr">
        <is>
          <t>SFR-137</t>
        </is>
      </c>
      <c r="H46" s="49" t="inlineStr">
        <is>
          <t>백강욱</t>
        </is>
      </c>
      <c r="I46" s="49" t="inlineStr">
        <is>
          <t>확정</t>
        </is>
      </c>
      <c r="J46" s="42" t="inlineStr">
        <is>
          <t>[v0.105 신규] D-63</t>
        </is>
      </c>
    </row>
    <row r="47" ht="43.5" customHeight="1" s="35">
      <c r="A47" s="48" t="inlineStr">
        <is>
          <t>QUR-011</t>
        </is>
      </c>
      <c r="B47" s="49" t="inlineStr">
        <is>
          <t>운영</t>
        </is>
      </c>
      <c r="C47" s="41" t="inlineStr">
        <is>
          <t>앱 오류 자동 수집</t>
        </is>
      </c>
      <c r="D47" s="41" t="inlineStr">
        <is>
          <t>구급대원 앱이 강제 종료되거나 오류가 나면, 시스템은 단말 정보·앱 버전·오류 내용을 자동 수집해 개발팀이 볼 수 있게 해야 한다. 환자 평가 정보는 수집하지 않는다. (우선순위 Could)</t>
        </is>
      </c>
      <c r="E47" s="49" t="inlineStr">
        <is>
          <t>강제 종료 100% 수집</t>
        </is>
      </c>
      <c r="F47" s="41" t="inlineStr">
        <is>
          <t>강제 종료 테스트</t>
        </is>
      </c>
      <c r="G47" s="42" t="inlineStr">
        <is>
          <t>-</t>
        </is>
      </c>
      <c r="H47" s="49" t="inlineStr">
        <is>
          <t>백강욱</t>
        </is>
      </c>
      <c r="I47" s="49" t="inlineStr">
        <is>
          <t>확정</t>
        </is>
      </c>
      <c r="J47" s="42" t="inlineStr">
        <is>
          <t>[v0.105 신규] D-63 / 예: Firebase Crashlytics(COR-009와 같은 Firebase)</t>
        </is>
      </c>
    </row>
    <row r="48" ht="43.5" customHeight="1" s="35">
      <c r="A48" s="48" t="inlineStr">
        <is>
          <t>SER-015</t>
        </is>
      </c>
      <c r="B48" s="49" t="inlineStr">
        <is>
          <t>개인정보</t>
        </is>
      </c>
      <c r="C48" s="41" t="inlineStr">
        <is>
          <t>공무원증 사진 보호</t>
        </is>
      </c>
      <c r="D48" s="41" t="inlineStr">
        <is>
          <t>공무원증 사진은 암호화해 저장하고 관리자만 볼 수 있어야 하며, 관리자가 볼 때마다 작업 이력(SFR-091)에 남겨야 한다. 사진 파일을 앱·웹 화면 밖으로 내려받는 기능은 두지 않는다.</t>
        </is>
      </c>
      <c r="E48" s="49" t="inlineStr">
        <is>
          <t>관리자 외 열람 0건, 열람 기록 누락 0건</t>
        </is>
      </c>
      <c r="F48" s="41" t="inlineStr">
        <is>
          <t>권한 테스트, 이력 대조</t>
        </is>
      </c>
      <c r="G48" s="42" t="inlineStr">
        <is>
          <t>SFR-017, 083, 091</t>
        </is>
      </c>
      <c r="H48" s="49" t="inlineStr">
        <is>
          <t>백강욱</t>
        </is>
      </c>
      <c r="I48" s="49" t="inlineStr">
        <is>
          <t>확정</t>
        </is>
      </c>
      <c r="J48" s="42" t="inlineStr">
        <is>
          <t>[v0.107 신규] D-73</t>
        </is>
      </c>
    </row>
    <row r="49" ht="57.75" customHeight="1" s="35">
      <c r="A49" s="48" t="inlineStr">
        <is>
          <t>DAR-012</t>
        </is>
      </c>
      <c r="B49" s="49" t="inlineStr">
        <is>
          <t>데이터</t>
        </is>
      </c>
      <c r="C49" s="41" t="inlineStr">
        <is>
          <t>공무원증 사진 보관</t>
        </is>
      </c>
      <c r="D49" s="41" t="inlineStr">
        <is>
          <t>공무원증 사진은 가입 승인·반려 즉시 삭제하고 확인자·확인 시각만 남긴다. 목표값 동안 처리되지 않은 신청의 사진은 자동 삭제한다. 사진이 자동 삭제된 신청은 '반려(사진 만료)'로 바뀌고 신청자에게 다시 신청하라고 안내한다.</t>
        </is>
      </c>
      <c r="E49" s="49" t="inlineStr">
        <is>
          <t>미처리 30일</t>
        </is>
      </c>
      <c r="F49" s="41" t="inlineStr">
        <is>
          <t>삭제 배치 확인</t>
        </is>
      </c>
      <c r="G49" s="42" t="inlineStr">
        <is>
          <t>SFR-017, 083</t>
        </is>
      </c>
      <c r="H49" s="49" t="inlineStr">
        <is>
          <t>승언</t>
        </is>
      </c>
      <c r="I49" s="49" t="inlineStr">
        <is>
          <t>확정</t>
        </is>
      </c>
      <c r="J49" s="42" t="inlineStr">
        <is>
          <t>[v0.107 신규] D-73 / [v1.3 담당] 확인 담당 백강욱 → 승언 (D-109: 자동 파기 배치)</t>
        </is>
      </c>
    </row>
    <row r="50" ht="57.75" customHeight="1" s="35">
      <c r="A50" s="48" t="inlineStr">
        <is>
          <t>DAR-013</t>
        </is>
      </c>
      <c r="B50" s="49" t="inlineStr">
        <is>
          <t>데이터</t>
        </is>
      </c>
      <c r="C50" s="41" t="inlineStr">
        <is>
          <t>이송 건 기록 보관</t>
        </is>
      </c>
      <c r="D50" s="41" t="inlineStr">
        <is>
          <t>이송 건이 끝나면(도착·취소) 팀·계정 연결을 지우고, 환자 평가 정보는 DAR-010 기간(30일) 뒤 삭제하며, 상태 이력·전화 결과·거절 사유·목적지 변경 이력은 목표값 동안 보관한다. 단, 종료(도착·취소) 후 10분 동안은 수용 불가 알림(SFR-158)·직전 환자 정보(SFR-157)·구급활동일지 초안(SFR-164)용으로 병원·팀 연결을 기억한다.</t>
        </is>
      </c>
      <c r="E50" s="48" t="inlineStr">
        <is>
          <t>1년 (DAR-004와 같음)</t>
        </is>
      </c>
      <c r="F50" s="41" t="inlineStr">
        <is>
          <t>삭제 배치 확인</t>
        </is>
      </c>
      <c r="G50" s="42" t="inlineStr">
        <is>
          <t>SFR-086, 034, 044, 077, 105</t>
        </is>
      </c>
      <c r="H50" s="49" t="inlineStr">
        <is>
          <t>백강욱</t>
        </is>
      </c>
      <c r="I50" s="49" t="inlineStr">
        <is>
          <t>확정</t>
        </is>
      </c>
      <c r="J50" s="42" t="inlineStr">
        <is>
          <t>[v0.108 신규] 검토 반영 (D-94) / [v1.4.1 수정] 종료(도착·취소) 후 10분 (CR-005)</t>
        </is>
      </c>
    </row>
    <row r="51" ht="43.5" customHeight="1" s="35">
      <c r="A51" s="48" t="inlineStr">
        <is>
          <t>SER-016</t>
        </is>
      </c>
      <c r="B51" s="49" t="inlineStr">
        <is>
          <t>보안</t>
        </is>
      </c>
      <c r="C51" s="41" t="inlineStr">
        <is>
          <t>강제 로그아웃 가능한 로그인 토큰</t>
        </is>
      </c>
      <c r="D51" s="41" t="inlineStr">
        <is>
          <t>로그인 토큰은 서버가 폐기할 수 있는 방식(서버에 저장하는 갱신 토큰)으로 발급해, 계정 정지·로그아웃 때 즉시 끊고 실시간 연결도 함께 끊어야 한다. S2 로그인부터 적용한다. 서버는 접근 토큰의 남은 유효시간과 상관없이 요청마다 계정 상태(정지·로그아웃)를 확인해, 서버가 여러 대여도 같은 결과로 거부해야 한다.</t>
        </is>
      </c>
      <c r="E51" s="49" t="inlineStr">
        <is>
          <t>정지 후 10초 안에 모든 요청 거부</t>
        </is>
      </c>
      <c r="F51" s="41" t="inlineStr">
        <is>
          <t>정지·로그아웃 테스트</t>
        </is>
      </c>
      <c r="G51" s="42" t="inlineStr">
        <is>
          <t xml:space="preserve">SFR-018, 070, 151</t>
        </is>
      </c>
      <c r="H51" s="49" t="inlineStr">
        <is>
          <t>백강욱</t>
        </is>
      </c>
      <c r="I51" s="49" t="inlineStr">
        <is>
          <t>확정</t>
        </is>
      </c>
      <c r="J51" s="42" t="inlineStr">
        <is>
          <t xml:space="preserve">[v0.110 신규] D-96 / [v1.3 수정] 요청마다 계정 상태 확인 — 접근 토큰 유효시간(15분) 동안 정지 계정이 통과하는 문제 (CR-003, D-107) / [v1.4 수정] PIN 5회 실패 조건 삭제 (D-110) / [v1.4.2 수정] 삭제된 SFR-150 참조 제거 (CR-006)</t>
        </is>
      </c>
    </row>
    <row r="52" ht="43.5" customHeight="1" s="35">
      <c r="A52" s="48" t="inlineStr">
        <is>
          <t>PER-007</t>
        </is>
      </c>
      <c r="B52" s="49" t="inlineStr">
        <is>
          <t>성능</t>
        </is>
      </c>
      <c r="C52" s="41" t="inlineStr">
        <is>
          <t>동시 진행 이송</t>
        </is>
      </c>
      <c r="D52" s="41" t="inlineStr">
        <is>
          <t>전국에서 목표값만큼의 이송 건이 동시에 진행(요청 중·이동 중)되어도 PER-006(요청·응답 알림 3초)을 만족해야 한다.</t>
        </is>
      </c>
      <c r="E52" s="49" t="inlineStr">
        <is>
          <t>300건</t>
        </is>
      </c>
      <c r="F52" s="41" t="inlineStr">
        <is>
          <t>클라우드 서버에서 부하 테스트 (S8)</t>
        </is>
      </c>
      <c r="G52" s="42" t="inlineStr">
        <is>
          <t>SFR-109, 111, 127</t>
        </is>
      </c>
      <c r="H52" s="49" t="inlineStr">
        <is>
          <t>승언</t>
        </is>
      </c>
      <c r="I52" s="49" t="inlineStr">
        <is>
          <t>확정</t>
        </is>
      </c>
      <c r="J52" s="42" t="inlineStr">
        <is>
          <t>[v1.2 신규] 전국 운영 규모 (CR-002, D-105) / [v1.3 담당] 확인 담당 백강욱 → 승언 (D-109: 부하 테스트 작성·실행, 결과 분석·튜닝은 백강욱)</t>
        </is>
      </c>
    </row>
    <row r="53" ht="43.5" customHeight="1" s="35">
      <c r="A53" s="48" t="inlineStr">
        <is>
          <t>PER-008</t>
        </is>
      </c>
      <c r="B53" s="49" t="inlineStr">
        <is>
          <t>성능</t>
        </is>
      </c>
      <c r="C53" s="41" t="inlineStr">
        <is>
          <t>위치 기록 처리량</t>
        </is>
      </c>
      <c r="D53" s="41" t="inlineStr">
        <is>
          <t>이동 중 담당 단말의 위치 기록(SFR-037)이 전국에서 목표값만큼 동시에 들어와도 목표 시간 안에 저장해야 한다.</t>
        </is>
      </c>
      <c r="E53" s="49" t="inlineStr">
        <is>
          <t>초당 60건, 95%를 1초 안에 저장</t>
        </is>
      </c>
      <c r="F53" s="41" t="inlineStr">
        <is>
          <t>클라우드 서버에서 부하 테스트 (S8)</t>
        </is>
      </c>
      <c r="G53" s="42" t="inlineStr">
        <is>
          <t>SFR-037</t>
        </is>
      </c>
      <c r="H53" s="49" t="inlineStr">
        <is>
          <t>승언</t>
        </is>
      </c>
      <c r="I53" s="49" t="inlineStr">
        <is>
          <t>확정</t>
        </is>
      </c>
      <c r="J53" s="42" t="inlineStr">
        <is>
          <t>[v1.2 신규] 동시 이송 300건 × 5초 간격 (CR-002, D-105) / [v1.3 담당] 확인 담당 백강욱 → 승언 (D-109: 부하 테스트 작성·실행, 결과 분석·튜닝은 백강욱)</t>
        </is>
      </c>
    </row>
    <row r="54" ht="67.5" customHeight="1" s="35">
      <c r="A54" s="48" t="inlineStr">
        <is>
          <t>QUR-012</t>
        </is>
      </c>
      <c r="B54" s="49" t="inlineStr">
        <is>
          <t>안정성</t>
        </is>
      </c>
      <c r="C54" s="41" t="inlineStr">
        <is>
          <t>서버 1대 장애 시 계속 동작</t>
        </is>
      </c>
      <c r="D54" s="41" t="inlineStr">
        <is>
          <t>앱 서버 1대가 멈춰도 서비스가 계속되어야 한다. 끊긴 연결은 다른 서버로 다시 붙고, 놓친 이벤트는 다시 받으며(INR-003), 2분·5분 타이머와 병상 수집은 서버 수와 상관없이 한 번만 실행되어야 한다.</t>
        </is>
      </c>
      <c r="E54" s="49" t="inlineStr">
        <is>
          <t>10초 안 재연결, 이벤트 누락 0건, 타이머·수집 중복 실행 0건</t>
        </is>
      </c>
      <c r="F54" s="41" t="inlineStr">
        <is>
          <t>앱 서버 1대 강제 종료 테스트 (S8)</t>
        </is>
      </c>
      <c r="G54" s="42" t="inlineStr">
        <is>
          <t>SFR-023, 109, 127, 161</t>
        </is>
      </c>
      <c r="H54" s="49" t="inlineStr">
        <is>
          <t>백강욱</t>
        </is>
      </c>
      <c r="I54" s="49" t="inlineStr">
        <is>
          <t>확정</t>
        </is>
      </c>
      <c r="J54" s="42" t="inlineStr">
        <is>
          <t>[v1.2 신규] 서버 2대 구성 (CR-002, D-105·106, COR-016)</t>
        </is>
      </c>
    </row>
    <row r="55">
      <c r="A55" s="48" t="inlineStr">
        <is>
          <t>DAR-014</t>
        </is>
      </c>
      <c r="B55" s="49" t="inlineStr">
        <is>
          <t>데이터</t>
        </is>
      </c>
      <c r="C55" s="41" t="inlineStr">
        <is>
          <t>익명 이송 경로 보관</t>
        </is>
      </c>
      <c r="D55" s="41" t="inlineStr">
        <is>
          <t>익명 이송 경로(목적 병원ID·출발·도착 시각·좌표 열·이동 거리, 대원·팀·환자 정보 없음)는 구급차 경로 안내 개선 연구용으로 목표값 동안 보관한 뒤 삭제해야 한다.</t>
        </is>
      </c>
      <c r="E55" s="49" t="inlineStr">
        <is>
          <t xml:space="preserve">3년</t>
        </is>
      </c>
      <c r="F55" s="41" t="inlineStr">
        <is>
          <t>삭제 배치 확인</t>
        </is>
      </c>
      <c r="G55" s="42" t="inlineStr">
        <is>
          <t>SFR-041, 039</t>
        </is>
      </c>
      <c r="H55" s="49" t="inlineStr">
        <is>
          <t>승언</t>
        </is>
      </c>
      <c r="I55" s="49" t="inlineStr">
        <is>
          <t xml:space="preserve">확정</t>
        </is>
      </c>
      <c r="J55" s="42" t="inlineStr">
        <is>
          <t xml:space="preserve">[v1.4 신규] 향후 구급대원용 내비 개발 데이터 (CR-004, D-113) / [v1.4.2 수정] 확정 — 기관 확인 결과가 다르면 CR (CR-006)</t>
        </is>
      </c>
    </row>
    <row r="56" ht="90" customHeight="1" s="35">
      <c r="A56" s="48" t="inlineStr">
        <is>
          <t>SER-017</t>
        </is>
      </c>
      <c r="B56" s="49" t="inlineStr">
        <is>
          <t>개인정보</t>
        </is>
      </c>
      <c r="C56" s="41" t="inlineStr">
        <is>
          <t>AI 전송 전 식별정보 제거</t>
        </is>
      </c>
      <c r="D56" s="41" t="inlineStr">
        <is>
          <t>AI 서비스로 보내는 글에서 서버가 환자 식별정보(이름으로 보이는 말, 전화번호·주민등록번호 형태 숫자, 주소)를 지운 뒤 보내야 하며, AI 서비스로 보낸 원문과 응답은 서버에 저장하지 않는다.</t>
        </is>
      </c>
      <c r="E56" s="49" t="inlineStr">
        <is>
          <t>전송 글 중 식별정보 0건</t>
        </is>
      </c>
      <c r="F56" s="41" t="inlineStr">
        <is>
          <t>식별정보가 섞인 메모 20건 테스트</t>
        </is>
      </c>
      <c r="G56" s="42" t="inlineStr">
        <is>
          <t>SFR-167</t>
        </is>
      </c>
      <c r="H56" s="49" t="inlineStr">
        <is>
          <t>백강욱</t>
        </is>
      </c>
      <c r="I56" s="49" t="inlineStr">
        <is>
          <t>확정</t>
        </is>
      </c>
      <c r="J56" s="42" t="inlineStr">
        <is>
          <t>[v1.4 신규] (CR-004, D-111)</t>
        </is>
      </c>
    </row>
    <row r="57" ht="90" customHeight="1" s="35">
      <c r="A57" s="48" t="inlineStr">
        <is>
          <t>DAR-015</t>
        </is>
      </c>
      <c r="B57" s="49" t="inlineStr">
        <is>
          <t>데이터</t>
        </is>
      </c>
      <c r="C57" s="41" t="inlineStr">
        <is>
          <t>구급활동일지 초안 보관</t>
        </is>
      </c>
      <c r="D57" s="41" t="inlineStr">
        <is>
          <t>서버는 구급활동일지 초안의 자동 항목을 이송 건 기록(DAR-013)에서 그때그때 만들고 따로 저장하지 않는다. 대원이 직접 입력한 칸(환자 식별정보 포함)은 그 단말에만 목표값 동안 두고 삭제한다. 단말 보관 값은 앱 전용 저장소에 두고, 회원 탈퇴·계정 정지 시 즉시 삭제한다. (개인 폰만 사용: ASM-10)</t>
        </is>
      </c>
      <c r="E57" s="49" t="inlineStr">
        <is>
          <t>단말 7일 (초안)</t>
        </is>
      </c>
      <c r="F57" s="41" t="inlineStr">
        <is>
          <t>단말 저장소 확인</t>
        </is>
      </c>
      <c r="G57" s="42" t="inlineStr">
        <is>
          <t>SFR-164, 165</t>
        </is>
      </c>
      <c r="H57" s="49" t="inlineStr">
        <is>
          <t>백강욱</t>
        </is>
      </c>
      <c r="I57" s="49" t="inlineStr">
        <is>
          <t>확정</t>
        </is>
      </c>
      <c r="J57" s="42" t="inlineStr">
        <is>
          <t>[v1.4 신규] (CR-004, D-112) / [v1.4.1 수정] 탈퇴·정지 시 삭제, 개인 폰 전제 (CR-005, D-124)</t>
        </is>
      </c>
    </row>
    <row r="58" ht="90" customHeight="1" s="35">
      <c r="A58" s="48" t="inlineStr">
        <is>
          <t>INR-005</t>
        </is>
      </c>
      <c r="B58" s="49" t="inlineStr">
        <is>
          <t>인터페이스</t>
        </is>
      </c>
      <c r="C58" s="41" t="inlineStr">
        <is>
          <t>음성 인식</t>
        </is>
      </c>
      <c r="D58" s="41" t="inlineStr">
        <is>
          <t>음성 입력(SFR-166)은 단말 OS가 제공하는 음성 인식 기능을 쓴다. 서버로 음성을 보내지 않는다. 기기 안에서만 인식하는 방식(온디바이스)을 쓸 수 있으면 그것을 우선 쓰고, 음성 입력 버튼을 처음 쓸 때 환자 이름 등 식별정보는 말하지 말라고 안내한다.</t>
        </is>
      </c>
      <c r="E58" s="49" t="inlineStr">
        <is>
          <t>-</t>
        </is>
      </c>
      <c r="F58" s="41" t="inlineStr">
        <is>
          <t>Android·iPhone 실기기 확인</t>
        </is>
      </c>
      <c r="G58" s="42" t="inlineStr">
        <is>
          <t>SFR-166</t>
        </is>
      </c>
      <c r="H58" s="49" t="inlineStr">
        <is>
          <t>진아</t>
        </is>
      </c>
      <c r="I58" s="49" t="inlineStr">
        <is>
          <t>확정</t>
        </is>
      </c>
      <c r="J58" s="42" t="inlineStr">
        <is>
          <t>[v1.4 신규] (CR-004) / [v1.4.1 수정] 온디바이스 우선·식별정보 안내 (CR-005)</t>
        </is>
      </c>
    </row>
    <row r="59" ht="90" customHeight="1" s="35">
      <c r="A59" s="48" t="inlineStr">
        <is>
          <t>INR-006</t>
        </is>
      </c>
      <c r="B59" s="49" t="inlineStr">
        <is>
          <t>인터페이스</t>
        </is>
      </c>
      <c r="C59" s="41" t="inlineStr">
        <is>
          <t>AI 서비스</t>
        </is>
      </c>
      <c r="D59" s="41" t="inlineStr">
        <is>
          <t>AI 일지 정리(SFR-167)는 서버만 외부 AI API를 호출하고, API 키는 서버 환경 변수에만 둔다. 요청당 제한시간 10초, 실패 시 기존 초안 유지. 제공사는 기술정의서에서 정한다.</t>
        </is>
      </c>
      <c r="E59" s="49" t="inlineStr">
        <is>
          <t>10초</t>
        </is>
      </c>
      <c r="F59" s="41" t="inlineStr">
        <is>
          <t>응답 시간 20회 측정</t>
        </is>
      </c>
      <c r="G59" s="42" t="inlineStr">
        <is>
          <t>SFR-167</t>
        </is>
      </c>
      <c r="H59" s="49" t="inlineStr">
        <is>
          <t>백강욱</t>
        </is>
      </c>
      <c r="I59" s="49" t="inlineStr">
        <is>
          <t>확정</t>
        </is>
      </c>
      <c r="J59" s="42" t="inlineStr">
        <is>
          <t>[v1.4 신규] (CR-004)</t>
        </is>
      </c>
    </row>
    <row r="60" ht="90" customHeight="1" s="35">
      <c r="A60" s="48" t="inlineStr">
        <is>
          <t>QUR-013</t>
        </is>
      </c>
      <c r="B60" s="49" t="inlineStr">
        <is>
          <t>운영</t>
        </is>
      </c>
      <c r="C60" s="41" t="inlineStr">
        <is>
          <t>기능 토글</t>
        </is>
      </c>
      <c r="D60" s="41" t="inlineStr">
        <is>
          <t>새로 붙인 기능(AI 일지 정리·음성 입력·병원 등급 선택 등)은 서버 설정 하나로 켜고 끌 수 있어야 하며, 끄면 앱·웹에서 해당 버튼을 숨긴다. 배포 없이 바꿀 수 있어야 한다.</t>
        </is>
      </c>
      <c r="E60" s="49" t="inlineStr">
        <is>
          <t>설정 변경 후 1분 안 반영</t>
        </is>
      </c>
      <c r="F60" s="41" t="inlineStr">
        <is>
          <t>토글 켜기·끄기 테스트</t>
        </is>
      </c>
      <c r="G60" s="42" t="inlineStr">
        <is>
          <t>SFR-162, 166, 167</t>
        </is>
      </c>
      <c r="H60" s="49" t="inlineStr">
        <is>
          <t>백강욱</t>
        </is>
      </c>
      <c r="I60" s="49" t="inlineStr">
        <is>
          <t>확정</t>
        </is>
      </c>
      <c r="J60" s="42" t="inlineStr">
        <is>
          <t>[v1.4 신규] 배민 기능 토글 참고 (CR-004, D-122)</t>
        </is>
      </c>
    </row>
    <row r="61" ht="90" customHeight="1" s="35">
      <c r="A61" s="48" t="inlineStr">
        <is>
          <t>QUR-014</t>
        </is>
      </c>
      <c r="B61" s="49" t="inlineStr">
        <is>
          <t>운영</t>
        </is>
      </c>
      <c r="C61" s="41" t="inlineStr">
        <is>
          <t>일 단위 정합성 점검</t>
        </is>
      </c>
      <c r="D61" s="41" t="inlineStr">
        <is>
          <t>시스템은 매일 1번 데이터 정합성을 점검해야 한다: ① 마지막 활동 후 2시간이 지났는데 진행 중인 이송 건 ② 확정됐는데 다른 병원 요청이 닫히지 않은 건 ③ 보내지 못한 이벤트(outbox) ④ 계정과 연결된 채 남은 위치 기록. 발견하면 관리자 알림 목록(SFR-100)에 올린다.</t>
        </is>
      </c>
      <c r="E61" s="49" t="inlineStr">
        <is>
          <t>매일 1회, 발견 0건 목표</t>
        </is>
      </c>
      <c r="F61" s="41" t="inlineStr">
        <is>
          <t>일부러 어긋난 데이터를 넣고 점검 확인</t>
        </is>
      </c>
      <c r="G61" s="42" t="inlineStr">
        <is>
          <t>SFR-086, 100, SER-002</t>
        </is>
      </c>
      <c r="H61" s="49" t="inlineStr">
        <is>
          <t>백강욱</t>
        </is>
      </c>
      <c r="I61" s="49" t="inlineStr">
        <is>
          <t>확정</t>
        </is>
      </c>
      <c r="J61" s="42" t="inlineStr">
        <is>
          <t>[v1.4 신규] 배민 일 단위 대사 작업 참고 (CR-004, D-122)</t>
        </is>
      </c>
    </row>
  </sheetData>
  <autoFilter ref="A1:J51"/>
  <conditionalFormatting sqref="A2:J500">
    <cfRule type="expression" rank="0" priority="3" equalAverage="0" aboveAverage="0" dxfId="7" text="" percent="0" bottom="0">
      <formula>$I2="삭제"</formula>
    </cfRule>
    <cfRule type="expression" rank="0" priority="4" equalAverage="0" aboveAverage="0" dxfId="8" text="" percent="0" bottom="0">
      <formula>$I2="확정"</formula>
    </cfRule>
    <cfRule type="expression" rank="0" priority="5" equalAverage="0" aboveAverage="0" dxfId="9" text="" percent="0" bottom="0">
      <formula>$I2="검토중"</formula>
    </cfRule>
    <cfRule type="expression" rank="0" priority="6" equalAverage="0" aboveAverage="0" dxfId="10" text="" percent="0" bottom="0">
      <formula>$I2="변경됨"</formula>
    </cfRule>
    <cfRule type="expression" rank="0" priority="7" equalAverage="0" aboveAverage="0" dxfId="11" text="" percent="0" bottom="0">
      <formula>$I2="보류"</formula>
    </cfRule>
  </conditionalFormatting>
  <dataValidations count="3">
    <dataValidation sqref="B2:B500" showDropDown="0" showInputMessage="0" showErrorMessage="0" allowBlank="1" type="list" errorStyle="stop" operator="between">
      <formula1>"성능,가용성,안정성,사용성,호환성,운영,보안,개인정보,법적고지,데이터,인터페이스"</formula1>
      <formula2>0</formula2>
    </dataValidation>
    <dataValidation sqref="H2:H500" showDropDown="0" showInputMessage="0" showErrorMessage="0" allowBlank="1" type="list" errorStyle="stop" operator="between">
      <formula1>"백강욱,진아,승언"</formula1>
      <formula2>0</formula2>
    </dataValidation>
    <dataValidation sqref="I2:I500" showDropDown="0" showInputMessage="0" showErrorMessage="0" allowBlank="1" type="list" errorStyle="stop" operator="between">
      <formula1>"초안,검토중,확정,변경됨,보류,삭제"</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34" min="1" max="1"/>
    <col width="8" customWidth="1" style="34" min="2" max="2"/>
    <col width="60" customWidth="1" style="34" min="3" max="3"/>
    <col width="48" customWidth="1" style="34" min="4" max="4"/>
    <col width="9" customWidth="1" style="34" min="5" max="5"/>
    <col width="40" customWidth="1" style="34" min="6" max="6"/>
  </cols>
  <sheetData>
    <row r="1" ht="18.75" customHeight="1" s="35">
      <c r="A1" s="38" t="inlineStr">
        <is>
          <t>5.1 제약사항</t>
        </is>
      </c>
    </row>
    <row r="2" ht="15" customHeight="1" s="35">
      <c r="A2" s="55" t="inlineStr">
        <is>
          <t>ID</t>
        </is>
      </c>
      <c r="B2" s="39" t="inlineStr">
        <is>
          <t>분류</t>
        </is>
      </c>
      <c r="C2" s="39" t="inlineStr">
        <is>
          <t>제약명</t>
        </is>
      </c>
      <c r="D2" s="39" t="inlineStr">
        <is>
          <t>내용</t>
        </is>
      </c>
      <c r="E2" s="39" t="inlineStr">
        <is>
          <t>상태</t>
        </is>
      </c>
      <c r="F2" s="39" t="inlineStr">
        <is>
          <t>비고</t>
        </is>
      </c>
    </row>
    <row r="3" ht="15" customHeight="1" s="35">
      <c r="A3" s="48" t="inlineStr">
        <is>
          <t>COR-001</t>
        </is>
      </c>
      <c r="B3" s="49" t="inlineStr">
        <is>
          <t>일정</t>
        </is>
      </c>
      <c r="C3" s="41" t="inlineStr">
        <is>
          <t>개발 기간</t>
        </is>
      </c>
      <c r="D3" s="41" t="inlineStr">
        <is>
          <t>개발 기간은 8주(1주 스프린트 8회)이다. S8은 통합·부하 테스트, 버그 수정, 시연 리허설 주간이다.</t>
        </is>
      </c>
      <c r="E3" s="49" t="inlineStr">
        <is>
          <t>확정</t>
        </is>
      </c>
      <c r="F3" s="41" t="n"/>
    </row>
    <row r="4" ht="57.75" customHeight="1" s="35">
      <c r="A4" s="48" t="inlineStr">
        <is>
          <t>COR-002</t>
        </is>
      </c>
      <c r="B4" s="49" t="inlineStr">
        <is>
          <t>기술</t>
        </is>
      </c>
      <c r="C4" s="41" t="inlineStr">
        <is>
          <t>앱 개발 스택</t>
        </is>
      </c>
      <c r="D4" s="41" t="inlineStr">
        <is>
          <t>구급대원 앱은 React Native로 개발하며, Android와 iOS를 같은 코드로 빌드한다.</t>
        </is>
      </c>
      <c r="E4" s="49" t="inlineStr">
        <is>
          <t>확정</t>
        </is>
      </c>
      <c r="F4" s="42" t="inlineStr">
        <is>
          <t>[v0.99 수정] 카카오 내비 SDK는 React Native 공식 지원이 없어 네이티브 모듈로 연결 (D-26) / [v0.111 수정] Android·iOS 같은 코드, 네이티브 모듈은 OS마다 연결 (D-97)</t>
        </is>
      </c>
    </row>
    <row r="5" ht="143.25" customHeight="1" s="35">
      <c r="A5" s="48" t="inlineStr">
        <is>
          <t>COR-003</t>
        </is>
      </c>
      <c r="B5" s="49" t="inlineStr">
        <is>
          <t>기술</t>
        </is>
      </c>
      <c r="C5" s="41" t="inlineStr">
        <is>
          <t>지도·경로 안내 수단</t>
        </is>
      </c>
      <c r="D5" s="41" t="inlineStr">
        <is>
          <t>자체 지도를 구현하지 않는다. 앱 안 경로 안내는 카카오 내비 SDK를 OS마다(Android·iOS) 네이티브 모듈로 연결해 쓰고, 그 OS의 S1 검증에서 불가하면 그 OS는 카카오내비 앱 호출로 바꾼다. iOS 연결은 Android 연결 뒤에 붙이며, 그 전까지 iOS는 카카오내비 앱 호출로 충족한다(D-97). 예상 이동시간은 서버에서 카카오 길찾기 API로 산출한다. 경로 안내는 앱 안 안내 또는 카카오내비 앱으로 목적지 전달 중 하나면 충족한다(SFR-031, D-91). 지도 표시(예비 추천 지도·승인 병원 지도·관리자 응급실 입구 좌표 지정)는 카카오 지도 SDK(앱: React Native 연결, 웹: JavaScript)를 쓰고 S1 검증 스파이크에 포함한다.</t>
        </is>
      </c>
      <c r="E5" s="49" t="inlineStr">
        <is>
          <t>확정</t>
        </is>
      </c>
      <c r="F5" s="41" t="inlineStr">
        <is>
          <t>결정 D-07, D-26 / [v0.99 수정] TMAP → 카카오 / [v0.108 수정] D-91 / [v0.110 수정] 지도 SDK (D-96) / [v0.111 수정] iOS 내비 연결 순서 (D-97)</t>
        </is>
      </c>
    </row>
    <row r="6" ht="29.25" customHeight="1" s="35">
      <c r="A6" s="48" t="inlineStr">
        <is>
          <t>COR-004</t>
        </is>
      </c>
      <c r="B6" s="49" t="inlineStr">
        <is>
          <t>운영</t>
        </is>
      </c>
      <c r="C6" s="41" t="inlineStr">
        <is>
          <t>개발·시연·운영 환경 분리</t>
        </is>
      </c>
      <c r="D6" s="41" t="inlineStr">
        <is>
          <t>개발·테스트 환경, 시연 환경, 운영 환경의 서버·데이터를 서로 분리한다. 시연 환경 데이터는 운영 데이터·통계와 섞이지 않는다.</t>
        </is>
      </c>
      <c r="E6" s="49" t="inlineStr">
        <is>
          <t xml:space="preserve">확정</t>
        </is>
      </c>
      <c r="F6" s="42" t="inlineStr">
        <is>
          <t xml:space="preserve">[v0.92 신규] 테스트 중 운영 데이터 훼손 방지 / [v0.103 수정] 시연 환경을 운영과 분리 (오류 2) / [v1.4.2] 초안 → 확정 (CR-006)</t>
        </is>
      </c>
    </row>
    <row r="7" ht="57.75" customHeight="1" s="35">
      <c r="A7" s="48" t="inlineStr">
        <is>
          <t>COR-007</t>
        </is>
      </c>
      <c r="B7" s="49" t="inlineStr">
        <is>
          <t>범위</t>
        </is>
      </c>
      <c r="C7" s="41" t="inlineStr">
        <is>
          <t>소속기관 코드·관리자 계정 등록</t>
        </is>
      </c>
      <c r="D7" s="41" t="inlineStr">
        <is>
          <t>소속기관 코드 목록(소방서 단위)과 관리자 계정은 초기 데이터로 등록하며, 이를 관리하는 화면과 관리자 가입 메뉴는 이번 범위에서 만들지 않는다. 시연용 대원 계정(이름·소방서·계급·안전센터·사번)도 초기 데이터로 넣는다.</t>
        </is>
      </c>
      <c r="E7" s="49" t="inlineStr">
        <is>
          <t xml:space="preserve">확정</t>
        </is>
      </c>
      <c r="F7" s="42" t="inlineStr">
        <is>
          <t xml:space="preserve">[v0.96 신규] SFR-017 '등록된 코드'의 출처, 검토 지적 반영 / [v0.107 수정] 관리자 가입 메뉴 없음 명시 (D-75) / [v0.108 수정] 목록 초대가 S5로 이동 (D-85) / [v1.4.2] 초안 → 확정 (CR-006)</t>
        </is>
      </c>
    </row>
    <row r="8" ht="43.5" customHeight="1" s="35">
      <c r="A8" s="48" t="inlineStr">
        <is>
          <t>COR-006</t>
        </is>
      </c>
      <c r="B8" s="49" t="inlineStr">
        <is>
          <t>기술</t>
        </is>
      </c>
      <c r="C8" s="41" t="inlineStr">
        <is>
          <t>지원 플랫폼</t>
        </is>
      </c>
      <c r="D8" s="41" t="inlineStr">
        <is>
          <t>구급대원 앱은 Android 10 이상 스마트폰과 iOS 16 이상 iPhone(초안)을 지원한다. 화면과 기능은 같고, OS 차이(위치 기록 표시·권한·생체 인증·푸시·무음 모드)는 COR-014를 따른다.</t>
        </is>
      </c>
      <c r="E8" s="49" t="inlineStr">
        <is>
          <t>확정</t>
        </is>
      </c>
      <c r="F8" s="42" t="inlineStr">
        <is>
          <t>[v0.96 신규] 결정 D-22 / [v0.111 수정] iOS 지원 (D-97, D-22 번복)</t>
        </is>
      </c>
    </row>
    <row r="9" ht="29.25" customHeight="1" s="35">
      <c r="A9" s="48" t="inlineStr">
        <is>
          <t>COR-005</t>
        </is>
      </c>
      <c r="B9" s="49" t="inlineStr">
        <is>
          <t>구조</t>
        </is>
      </c>
      <c r="C9" s="41" t="inlineStr">
        <is>
          <t>구급대원 서비스 전용 백엔드</t>
        </is>
      </c>
      <c r="D9" s="41" t="inlineStr">
        <is>
          <t>백엔드·DB는 구급대원 앱·병원 웹·관리자 웹 전용으로 개발하며, 일반인 앱과 공유하지 않는다.</t>
        </is>
      </c>
      <c r="E9" s="49" t="inlineStr">
        <is>
          <t>확정</t>
        </is>
      </c>
      <c r="F9" s="42" t="inlineStr">
        <is>
          <t>[v0.98 수정] 결정 D-35 (일반인 팀은 별도 진행)</t>
        </is>
      </c>
    </row>
    <row r="10" ht="43.5" customHeight="1" s="35">
      <c r="A10" s="48" t="inlineStr">
        <is>
          <t>COR-009</t>
        </is>
      </c>
      <c r="B10" s="49" t="inlineStr">
        <is>
          <t>기술</t>
        </is>
      </c>
      <c r="C10" s="41" t="inlineStr">
        <is>
          <t>대원 푸시 알림 수단</t>
        </is>
      </c>
      <c r="D10" s="41" t="inlineStr">
        <is>
          <t>앱이 백그라운드일 때 대원 알림(SFR-130)은 Firebase Cloud Messaging(FCM)으로 보낸다. iOS는 FCM이 Apple 푸시(APNs)로 전달하며, APNs 인증 키를 Firebase에 등록한다. 푸시는 서버가 Firebase에 요청해 보내며 별도 푸시 서버는 두지 않는다. 앱이 화면에 켜져 있으면 실시간 연결로, 백그라운드·종료 상태면 FCM으로 알린다.</t>
        </is>
      </c>
      <c r="E10" s="49" t="inlineStr">
        <is>
          <t xml:space="preserve">확정</t>
        </is>
      </c>
      <c r="F10" s="42" t="inlineStr">
        <is>
          <t xml:space="preserve">[v0.100 신규] 결정 D-51 / [v0.111 수정] iOS는 APNs 경유 (D-97) / [v1.4 수정] 푸시 구조 명시 (D-119) / [v1.4.2] 초안 → 확정 (CR-006)</t>
        </is>
      </c>
    </row>
    <row r="11" ht="114.75" customHeight="1" s="35">
      <c r="A11" s="48" t="inlineStr">
        <is>
          <t>COR-008</t>
        </is>
      </c>
      <c r="B11" s="49" t="inlineStr">
        <is>
          <t>구조</t>
        </is>
      </c>
      <c r="C11" s="41" t="inlineStr">
        <is>
          <t>병원 웹·관리자 웹 구성</t>
        </is>
      </c>
      <c r="D11" s="41" t="inlineStr">
        <is>
          <t>병원 웹은 관리자 웹과 같은 웹 프로젝트(Next.js)에서 권한으로 화면을 나눠(/hospital, /admin) 개발하고, 요청 알림은 서버와의 실시간 연결로 받는다. 브라우저 정책상 근무 시작 때 '알림 켜기'를 한 번 눌러야 소리가 난다. 병원 웹은 웹 브라우저로만 제공하며, 설치형 PC 프로그램과 설치형 웹앱(PWA)은 이번 범위에서 만들지 않는다. 병원 PC 안내서에 '브라우저 설정에서 병원 웹을 항상 활성 상태로 유지할 사이트로 등록'을 넣는다(탭 절전 방지, SFR-161). 배포는 관리자 화면만 별도 서버로 분리한다(COR-016).</t>
        </is>
      </c>
      <c r="E11" s="49" t="inlineStr">
        <is>
          <t xml:space="preserve">확정</t>
        </is>
      </c>
      <c r="F11" s="42" t="inlineStr">
        <is>
          <t xml:space="preserve">[v0.98 신규] 결정 D-27 / [v0.107 수정] 웹만 (D-72) / [v0.108 수정] 탭 절전 방지 안내 (D-93) / [v1.4 수정] 관리자 분리 배포 (D-117) / [v1.4.2] 초안 → 확정 (CR-006)</t>
        </is>
      </c>
    </row>
    <row r="12" ht="100.5" customHeight="1" s="35">
      <c r="A12" s="48" t="inlineStr">
        <is>
          <t>COR-010</t>
        </is>
      </c>
      <c r="B12" s="49" t="inlineStr">
        <is>
          <t>운영</t>
        </is>
      </c>
      <c r="C12" s="41" t="inlineStr">
        <is>
          <t>시연 환경 구성</t>
        </is>
      </c>
      <c r="D12" s="41" t="inlineStr">
        <is>
          <t>시연은 앱 기능이 아닌 환경 구성으로 한다. ① 시연 서버는 공공 API 대신 준비한 고정 병상 데이터를 읽는다 ② 위치 이동은 Android 에뮬레이터·iOS 시뮬레이터 경로 재생 또는 단말의 모의 위치로 한다 ③ 병원 응답은 가짜 병원 계정 여러 개로 팀원이 병원 웹에서 직접 조작한다 ④ 환자 정보는 가상 데이터만 쓴다. ⑤ 병원 웹은 병원마다 브라우저 프로필을 따로 만들어 띄운다(PC 등록 쿠키가 프로필마다 따로 저장됨).</t>
        </is>
      </c>
      <c r="E12" s="49" t="inlineStr">
        <is>
          <t>확정</t>
        </is>
      </c>
      <c r="F12" s="42" t="inlineStr">
        <is>
          <t>[v0.103 신규] 모의 모드 삭제 대체 (D-60) / [v0.108 수정] 시연 준비 (검토) / [v0.111 수정] iOS 시뮬레이터 (D-97)</t>
        </is>
      </c>
    </row>
    <row r="13" ht="29.25" customHeight="1" s="35">
      <c r="A13" s="48" t="inlineStr">
        <is>
          <t>COR-011</t>
        </is>
      </c>
      <c r="B13" s="49" t="inlineStr">
        <is>
          <t>범위</t>
        </is>
      </c>
      <c r="C13" s="41" t="inlineStr">
        <is>
          <t>대상 구급차</t>
        </is>
      </c>
      <c r="D13" s="41" t="inlineStr">
        <is>
          <t>이번 범위는 119 구급대만 대상으로 한다. 사설(민간) 구급차는 가입·인증 체계와 법적 지위가 달라 향후 과제로 둔다.</t>
        </is>
      </c>
      <c r="E13" s="49" t="inlineStr">
        <is>
          <t>확정</t>
        </is>
      </c>
      <c r="F13" s="42" t="inlineStr">
        <is>
          <t>[v0.107 신규] 결정 D-69 (9/30 회의)</t>
        </is>
      </c>
    </row>
    <row r="14" ht="57.75" customHeight="1" s="35">
      <c r="A14" s="48" t="inlineStr">
        <is>
          <t>COR-012</t>
        </is>
      </c>
      <c r="B14" s="49" t="inlineStr">
        <is>
          <t>기술</t>
        </is>
      </c>
      <c r="C14" s="41" t="inlineStr">
        <is>
          <t>병원 PC 등록 방식</t>
        </is>
      </c>
      <c r="D14" s="41" t="inlineStr">
        <is>
          <t>라이선스 키가 맞으면 서버는 PC 등록 토큰을 발급해 브라우저의 httpOnly 쿠키에 저장하고, 병원 웹 요청마다 이 토큰으로 병원을 확인한다. 쿠키가 지워지면 키를 다시 입력하고 기존 PC를 교체한다(SFR-116).</t>
        </is>
      </c>
      <c r="E14" s="49" t="inlineStr">
        <is>
          <t xml:space="preserve">확정</t>
        </is>
      </c>
      <c r="F14" s="42" t="inlineStr">
        <is>
          <t xml:space="preserve">[v0.107 신규] 결정 D-70 / [v1.4.2] 초안 → 확정 (CR-006)</t>
        </is>
      </c>
    </row>
    <row r="15" ht="43.5" customHeight="1" s="35">
      <c r="A15" s="48" t="inlineStr">
        <is>
          <t>COR-013</t>
        </is>
      </c>
      <c r="B15" s="49" t="inlineStr">
        <is>
          <t>운영</t>
        </is>
      </c>
      <c r="C15" s="41" t="inlineStr">
        <is>
          <t>라이선스 키 전달</t>
        </is>
      </c>
      <c r="D15" s="41" t="inlineStr">
        <is>
          <t>관리자는 라이선스 키를 이메일·문자로 보내지 않고, 병원 대표번호로 전화해 응급실 책임자를 확인한 뒤 말로 전달한다. 키는 응급실 책임자가 보관한다.</t>
        </is>
      </c>
      <c r="E15" s="49" t="inlineStr">
        <is>
          <t xml:space="preserve">확정</t>
        </is>
      </c>
      <c r="F15" s="42" t="inlineStr">
        <is>
          <t xml:space="preserve">[v0.107 신규] 결정 D-70 / [v1.4.2] 초안 → 확정 (CR-006)</t>
        </is>
      </c>
    </row>
    <row r="16" ht="129" customHeight="1" s="35">
      <c r="A16" s="48" t="inlineStr">
        <is>
          <t>COR-014</t>
        </is>
      </c>
      <c r="B16" s="49" t="inlineStr">
        <is>
          <t>기술</t>
        </is>
      </c>
      <c r="C16" s="42" t="inlineStr">
        <is>
          <t>OS별 차이</t>
        </is>
      </c>
      <c r="D16" s="41" t="inlineStr">
        <is>
          <t>구급대원 앱은 화면·기능을 같게 하되 다음은 OS 방식에 맞춘다. ① 이송 중 위치 기록: Android는 포그라운드 서비스(상단 알림), iOS는 '앱 사용 중' 권한 + 백그라운드 위치 업데이트(상단 위치 사용 표시) — 둘 다 '항상 허용' 권한은 요청하지 않음(SFR-079) ② 권한: iOS는 전화 권한이 없어 위치 → 알림만 요청(SFR-092), 전화는 확인 창을 거쳐 연결 ③ (앱 잠금 삭제, D-110) ④ 푸시: FCM, iOS는 APNs 경유(COR-009) ⑤ 무음 모드: iOS는 진동만(SFR-130) ⑥ 앱 안 내비: OS마다 네이티브 모듈 연결(COR-003).</t>
        </is>
      </c>
      <c r="E16" s="49" t="inlineStr">
        <is>
          <t xml:space="preserve">확정</t>
        </is>
      </c>
      <c r="F16" s="42" t="inlineStr">
        <is>
          <t xml:space="preserve">[v0.111 신규] D-97 / [v1.4 수정] 앱 잠금 삭제 (D-110) / [v1.4.2] 초안 → 확정 (CR-006)</t>
        </is>
      </c>
    </row>
    <row r="17" ht="57.75" customHeight="1" s="35">
      <c r="A17" s="48" t="inlineStr">
        <is>
          <t>COR-015</t>
        </is>
      </c>
      <c r="B17" s="49" t="inlineStr">
        <is>
          <t>운영</t>
        </is>
      </c>
      <c r="C17" s="42" t="inlineStr">
        <is>
          <t>iOS 빌드·배포</t>
        </is>
      </c>
      <c r="D17" s="42" t="inlineStr">
        <is>
          <t>iOS 빌드는 팀이 가진 맥(Xcode)으로 하고, 실기기 테스트와 시연 설치는 PM(백강욱)이 만드는 Apple Developer Program 계정(연 $99)의 TestFlight로 한다. 계정·APNs 키·빌드 환경은 S1에 준비한다. 앱스토어 정식 출시는 범위 밖이다.</t>
        </is>
      </c>
      <c r="E17" s="49" t="inlineStr">
        <is>
          <t>확정</t>
        </is>
      </c>
      <c r="F17" s="42" t="inlineStr">
        <is>
          <t>[v0.111 신규] D-97 / [v0.113 수정] 맥 보유 확인, 계정은 PM이 생성</t>
        </is>
      </c>
    </row>
    <row r="18" ht="99.75" customHeight="1" s="35">
      <c r="A18" s="48" t="inlineStr">
        <is>
          <t>COR-016</t>
        </is>
      </c>
      <c r="B18" s="49" t="inlineStr">
        <is>
          <t>운영</t>
        </is>
      </c>
      <c r="C18" s="41" t="inlineStr">
        <is>
          <t>운영 서버 구성</t>
        </is>
      </c>
      <c r="D18" s="41" t="inlineStr">
        <is>
          <t>운영 환경은 앱 서버 2대 + 로드밸런서 + 데이터 서버 1대(DB·공유 저장소) + 객체 저장소로 구성한다. 앱 서버끼리 공유할 상태(실시간 연결·타이머·요청 제한·호출 수)는 서버 메모리에 두지 않고 공유 저장소나 DB에 둔다. 주기 작업은 서버 수와 상관없이 한 번만 실행되게 한다. 배포는 앱 서버를 1대씩 차례로 교체한다. DB 복제는 범위 밖이며 매일 백업(QUR-010)으로 대신한다. 상태 점검은 서버 밖 외부 서비스로 한다. 관리자 웹은 로드밸런서 뒤 앱 서버와 따로 관리자 전용 서버 1대에서 운영하고 접속 IP를 제한하며, 같은 DB·공유 저장소를 쓴다(대원 정지 시 즉시 차단, SER-016). 구급대원·병원 기능은 같은 이송 건을 함께 바꾸므로 한 백엔드에 둔다.</t>
        </is>
      </c>
      <c r="E18" s="49" t="inlineStr">
        <is>
          <t>확정</t>
        </is>
      </c>
      <c r="F18" s="42" t="inlineStr">
        <is>
          <t>[v1.2 신규] 전국 운영 규모와 서버 1대 장애 시 전국 중단 문제 (CR-002, D-105·106) / [v1.4 수정] 관리자 웹 독립 서버, 구급대원·병원 서버는 분리하지 않음 (CR-004, D-117·118)</t>
        </is>
      </c>
    </row>
    <row r="19"/>
    <row r="20" ht="18.75" customHeight="1" s="35">
      <c r="A20" s="38" t="inlineStr">
        <is>
          <t>5.2 가정 및 의존성</t>
        </is>
      </c>
    </row>
    <row r="21" ht="15" customHeight="1" s="35">
      <c r="A21" s="55" t="inlineStr">
        <is>
          <t>ID</t>
        </is>
      </c>
      <c r="B21" s="39" t="inlineStr">
        <is>
          <t>구분</t>
        </is>
      </c>
      <c r="C21" s="39" t="inlineStr">
        <is>
          <t>내용</t>
        </is>
      </c>
      <c r="D21" s="39" t="inlineStr">
        <is>
          <t>영향 / 비고</t>
        </is>
      </c>
    </row>
    <row r="22" ht="15" customHeight="1" s="35">
      <c r="A22" s="48" t="inlineStr">
        <is>
          <t>ASM-01</t>
        </is>
      </c>
      <c r="B22" s="49" t="inlineStr">
        <is>
          <t>가정</t>
        </is>
      </c>
      <c r="C22" s="41" t="inlineStr">
        <is>
          <t>공공 병상 데이터는 실시간이 아니며 갱신 시차가 있다.</t>
        </is>
      </c>
      <c r="D22" s="41" t="inlineStr">
        <is>
          <t>시차 때문에 '참고용' 표시와 전화 확인이 필요 (SFR-032, 081)</t>
        </is>
      </c>
    </row>
    <row r="23" ht="29.25" customHeight="1" s="35">
      <c r="A23" s="48" t="inlineStr">
        <is>
          <t>ASM-02</t>
        </is>
      </c>
      <c r="B23" s="49" t="inlineStr">
        <is>
          <t>가정</t>
        </is>
      </c>
      <c r="C23" s="41" t="inlineStr">
        <is>
          <t>구급차 운행 구간에는 통신 두절 지역(산간·터널·지하)이 존재한다.</t>
        </is>
      </c>
      <c r="D23" s="41" t="inlineStr">
        <is>
          <t>오프라인 대응(03 탭 '오프라인' 분류)과 통신 두절 시 바로 예비 흐름(SFR-109)의 근거</t>
        </is>
      </c>
    </row>
    <row r="24" ht="15" customHeight="1" s="35">
      <c r="A24" s="48" t="inlineStr">
        <is>
          <t>ASM-03</t>
        </is>
      </c>
      <c r="B24" s="49" t="inlineStr">
        <is>
          <t>가정</t>
        </is>
      </c>
      <c r="C24" s="41" t="inlineStr">
        <is>
          <t>음성 통화는 데이터 통신과 별개로 동작한다.</t>
        </is>
      </c>
      <c r="D24" s="41" t="inlineStr">
        <is>
          <t>오프라인 전화 활성(SFR-061)의 근거</t>
        </is>
      </c>
    </row>
    <row r="25" ht="29.25" customHeight="1" s="35">
      <c r="A25" s="48" t="inlineStr">
        <is>
          <t>ASM-04</t>
        </is>
      </c>
      <c r="B25" s="49" t="inlineStr">
        <is>
          <t>의존</t>
        </is>
      </c>
      <c r="C25" s="41" t="inlineStr">
        <is>
          <t>카카오 내비 SDK를 Android·iOS 각각 React Native 네이티브 모듈로 연결할 수 있어야 한다.</t>
        </is>
      </c>
      <c r="D25" s="42" t="inlineStr">
        <is>
          <t>OS별 S1 검증 스파이크로 확인, 불가 시 그 OS는 카카오내비 앱 호출로 전환 (D-26, D-97)</t>
        </is>
      </c>
    </row>
    <row r="26" ht="72" customHeight="1" s="35">
      <c r="A26" s="48" t="inlineStr">
        <is>
          <t>ASM-05</t>
        </is>
      </c>
      <c r="B26" s="49" t="inlineStr">
        <is>
          <t>의존</t>
        </is>
      </c>
      <c r="C26" s="41" t="inlineStr">
        <is>
          <t>공공 데이터 일일 호출 한도(개발계정 10,000회) 안에서 운영 환경은 전국 17개 시·도를 3분 주기로 수집한다 (하루 약 8,160회, 한도의 약 82%). 시연 환경은 고정 데이터를 쓰고(COR-010), 개발 환경은 개발용 키로 수집 대상을 줄여 테스트한다.</t>
        </is>
      </c>
      <c r="D26" s="41" t="inlineStr">
        <is>
          <t>개발·운영 키를 분리하고 한도 증량(활용사례 등록)을 함께 신청 / 하루 호출 수 감시: 80% 알림·100% 수집 중단 (SFR-090) / 실시간 병상 값이 없는 병원은 '병상 정보 없음'으로 따로 표시 (D-89) / [v1.2 수정] 시·도 1곳 → 전국 (CR-002, D-104, D-59 번복)</t>
        </is>
      </c>
    </row>
    <row r="27" ht="29.25" customHeight="1" s="35">
      <c r="A27" s="48" t="inlineStr">
        <is>
          <t>ASM-08</t>
        </is>
      </c>
      <c r="B27" s="49" t="inlineStr">
        <is>
          <t>가정</t>
        </is>
      </c>
      <c r="C27" s="41" t="inlineStr">
        <is>
          <t>병원 응급실에는 병원 웹을 켜 둔 PC가 근무 시간 내내 있다.</t>
        </is>
      </c>
      <c r="D27" s="41" t="inlineStr">
        <is>
          <t>알람 수신의 전제 (SFR-117, 122) / 병원 웹은 PC 화면 기준, 태블릿·폰 화면은 이번 범위 아님 (D-58)</t>
        </is>
      </c>
    </row>
    <row r="28" ht="15" customHeight="1" s="35">
      <c r="A28" s="48" t="inlineStr">
        <is>
          <t>ASM-09</t>
        </is>
      </c>
      <c r="B28" s="49" t="inlineStr">
        <is>
          <t>가정</t>
        </is>
      </c>
      <c r="C28" s="41" t="inlineStr">
        <is>
          <t>시연에서는 팀원이 가짜 병원 계정 여러 개로 병원 웹을 직접 조작한다.</t>
        </is>
      </c>
      <c r="D28" s="41" t="inlineStr">
        <is>
          <t>실제 병원 참여 없이 시연 (COR-010)</t>
        </is>
      </c>
    </row>
    <row r="29" ht="15" customHeight="1" s="35">
      <c r="A29" s="48" t="inlineStr">
        <is>
          <t>ASM-07</t>
        </is>
      </c>
      <c r="B29" s="49" t="inlineStr">
        <is>
          <t>가정</t>
        </is>
      </c>
      <c r="C29" s="41" t="inlineStr">
        <is>
          <t>중증질환 항목·병상 필드 이름은 공개 활용 코드 기준으로 정리했다.</t>
        </is>
      </c>
      <c r="D29" s="41" t="inlineStr">
        <is>
          <t>공식 API 명세서(V13)로 최종 확인 필요 (10_부록 C·D)</t>
        </is>
      </c>
    </row>
    <row r="30" ht="15" customHeight="1" s="35">
      <c r="A30" s="48" t="inlineStr">
        <is>
          <t>ASM-06</t>
        </is>
      </c>
      <c r="B30" s="49" t="inlineStr">
        <is>
          <t>의존</t>
        </is>
      </c>
      <c r="C30" s="41" t="inlineStr">
        <is>
          <t>개발 생산성 확보를 위해 AI 개발 도구를 활용한다.</t>
        </is>
      </c>
      <c r="D30" s="42" t="inlineStr">
        <is>
          <t>Must 범위 설정의 근거 (01_개요 참고)</t>
        </is>
      </c>
    </row>
    <row r="31" ht="29.25" customHeight="1" s="35">
      <c r="A31" s="48" t="inlineStr">
        <is>
          <t>ASM-10</t>
        </is>
      </c>
      <c r="B31" s="49" t="inlineStr">
        <is>
          <t>가정</t>
        </is>
      </c>
      <c r="C31" s="41" t="inlineStr">
        <is>
          <t>구급대원 앱은 대원 개인 스마트폰(Android·iPhone)에서만 쓰며, 여러 대원이 함께 쓰는 공용·업무용 단말은 대상이 아니다.</t>
        </is>
      </c>
      <c r="D31" s="42" t="inlineStr">
        <is>
          <t>D-57 / [v1.4.1 수정] 개인 폰만 (D-124, D-57 번복)</t>
        </is>
      </c>
    </row>
    <row r="32" ht="15" customHeight="1" s="35">
      <c r="A32" s="48" t="inlineStr">
        <is>
          <t>ASM-11</t>
        </is>
      </c>
      <c r="B32" s="49" t="inlineStr">
        <is>
          <t>가정</t>
        </is>
      </c>
      <c r="C32" s="41" t="inlineStr">
        <is>
          <t>팀이 테스트용 iPhone 1대 이상을 확보한다. (iOS 빌드용 맥은 보유 확인)</t>
        </is>
      </c>
      <c r="D32" s="42" t="inlineStr">
        <is>
          <t>iOS 실기기 테스트·시연의 전제 (COR-015, D-97)</t>
        </is>
      </c>
    </row>
    <row r="33" ht="57.75" customHeight="1" s="35">
      <c r="A33" s="48" t="inlineStr">
        <is>
          <t>ASM-12</t>
        </is>
      </c>
      <c r="B33" s="49" t="inlineStr">
        <is>
          <t>의존</t>
        </is>
      </c>
      <c r="C33" s="41" t="inlineStr">
        <is>
          <t>길찾기 서비스는 무료 사용량(하루 자동차 길찾기 1만 건·다중 목적지 1천 건·내비 SDK 10만 건) 안에서 운영한다. 요청 때 10km 밖은 추정값, 이동 중은 내비 SDK 값을 써서 서버 호출을 줄인다(SFR-121·129).</t>
        </is>
      </c>
      <c r="D33" s="41" t="inlineStr">
        <is>
          <t>전국 실제 운영은 유료 전환이나 제휴가 필요 / [v1.2 신규] (CR-002, D-106)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5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 customWidth="1" style="34" min="1" max="1"/>
    <col width="9" customWidth="1" style="34" min="2" max="2"/>
    <col width="80" customWidth="1" style="34" min="3" max="3"/>
    <col width="26" customWidth="1" style="34" min="4" max="4"/>
  </cols>
  <sheetData>
    <row r="1" ht="18.75" customHeight="1" s="35">
      <c r="A1" s="38" t="inlineStr">
        <is>
          <t>UC-01  병원 승인 후 이송</t>
        </is>
      </c>
    </row>
    <row r="2" ht="15" customHeight="1" s="35">
      <c r="A2" s="39" t="inlineStr">
        <is>
          <t>구분</t>
        </is>
      </c>
      <c r="B2" s="39" t="inlineStr">
        <is>
          <t>단계</t>
        </is>
      </c>
      <c r="C2" s="39" t="inlineStr">
        <is>
          <t>내용</t>
        </is>
      </c>
      <c r="D2" s="39" t="inlineStr">
        <is>
          <t>관련 요구사항</t>
        </is>
      </c>
    </row>
    <row r="3" ht="15" customHeight="1" s="35">
      <c r="A3" s="43" t="inlineStr">
        <is>
          <t>액터</t>
        </is>
      </c>
      <c r="B3" s="49" t="n"/>
      <c r="C3" s="41" t="inlineStr">
        <is>
          <t>주 액터: 구급대원(같은 팀 대원 포함) / 보조 액터: 병원 응급실 담당자(병원 웹), 경로 안내 서비스</t>
        </is>
      </c>
      <c r="D3" s="41" t="n"/>
    </row>
    <row r="4" ht="29.25" customHeight="1" s="35">
      <c r="A4" s="43" t="inlineStr">
        <is>
          <t>목표</t>
        </is>
      </c>
      <c r="B4" s="49" t="n"/>
      <c r="C4" s="41" t="inlineStr">
        <is>
          <t>현장에서 환자 정보를 입력해 반경 안 병원에 한 번에 요청하고, 승인한 병원 중 한 곳으로 이송해 도착까지 기록한다.</t>
        </is>
      </c>
      <c r="D4" s="41" t="n"/>
    </row>
    <row r="5" ht="29.25" customHeight="1" s="35">
      <c r="A5" s="43" t="inlineStr">
        <is>
          <t>사전조건</t>
        </is>
      </c>
      <c r="B5" s="49" t="n"/>
      <c r="C5" s="41" t="inlineStr">
        <is>
          <t>① 대원 계정 승인 완료 ② 위치정보 수집 동의 ③ 근무 시작 때 팀을 맺은 상태 ④ 반경 안 병원 담당자가 라이선스 키로 등록된 PC에서 병원 웹을 열고 '알림 켜기'를 누른 상태</t>
        </is>
      </c>
      <c r="D5" s="42" t="inlineStr">
        <is>
          <t>SFR-017, 083, 113, 116, 117</t>
        </is>
      </c>
    </row>
    <row r="6" ht="15" customHeight="1" s="35">
      <c r="A6" s="43" t="inlineStr">
        <is>
          <t>트리거</t>
        </is>
      </c>
      <c r="B6" s="49" t="n"/>
      <c r="C6" s="41" t="inlineStr">
        <is>
          <t>대원이 현장에서 앱을 실행한다.</t>
        </is>
      </c>
      <c r="D6" s="41" t="n"/>
    </row>
    <row r="7" ht="15" customHeight="1" s="35">
      <c r="A7" s="56" t="inlineStr">
        <is>
          <t>기본흐름</t>
        </is>
      </c>
      <c r="B7" s="57" t="inlineStr">
        <is>
          <t>1</t>
        </is>
      </c>
      <c r="C7" s="58" t="inlineStr">
        <is>
          <t>시스템은 환자 정보 입력 화면을 첫 화면으로 표시하고, 반경 안 병원 목록을 미리 불러온다.</t>
        </is>
      </c>
      <c r="D7" s="59" t="inlineStr">
        <is>
          <t>SFR-107, 001</t>
        </is>
      </c>
    </row>
    <row r="8" ht="15" customHeight="1" s="35">
      <c r="A8" s="56" t="inlineStr">
        <is>
          <t>기본흐름</t>
        </is>
      </c>
      <c r="B8" s="57" t="inlineStr">
        <is>
          <t>2</t>
        </is>
      </c>
      <c r="C8" s="58" t="inlineStr">
        <is>
          <t>대원(또는 같은 팀 대원)이 주 증상·의식 수준·활력징후·통증·외상 여부 등 필수 항목을 입력한다.</t>
        </is>
      </c>
      <c r="D8" s="59" t="inlineStr">
        <is>
          <t>SFR-108, 114</t>
        </is>
      </c>
    </row>
    <row r="9" ht="29.25" customHeight="1" s="35">
      <c r="A9" s="56" t="inlineStr">
        <is>
          <t>기본흐름</t>
        </is>
      </c>
      <c r="B9" s="57" t="inlineStr">
        <is>
          <t>3</t>
        </is>
      </c>
      <c r="C9" s="58" t="inlineStr">
        <is>
          <t>대원이 '병원에 요청'을 누르면, 시스템은 반경 안 요청 대상 병원 전체에 환자 정보와 추정 도착 시간을 동시에 보내고(길찾기 결과로 갱신) 이송 건을 '요청 중'으로 만든다.</t>
        </is>
      </c>
      <c r="D9" s="59" t="inlineStr">
        <is>
          <t>SFR-109, 129, 086</t>
        </is>
      </c>
    </row>
    <row r="10" ht="29.25" customHeight="1" s="35">
      <c r="A10" s="56" t="inlineStr">
        <is>
          <t>기본흐름</t>
        </is>
      </c>
      <c r="B10" s="57" t="inlineStr">
        <is>
          <t>4</t>
        </is>
      </c>
      <c r="C10" s="58" t="inlineStr">
        <is>
          <t>병원 웹은 알림음·브라우저 알림으로 요청을 알리고, 담당자는 환자 정보와 우리 병원 진료가능 여부·병상 현황을 확인한다.</t>
        </is>
      </c>
      <c r="D10" s="59" t="inlineStr">
        <is>
          <t>SFR-117, 118</t>
        </is>
      </c>
    </row>
    <row r="11" ht="29.25" customHeight="1" s="35">
      <c r="A11" s="56" t="inlineStr">
        <is>
          <t>기본흐름</t>
        </is>
      </c>
      <c r="B11" s="57" t="inlineStr">
        <is>
          <t>5</t>
        </is>
      </c>
      <c r="C11" s="58" t="inlineStr">
        <is>
          <t>담당자가 '승인' 또는 '거절'을 누르면, 시스템은 대원 앱에 결과를 즉시 표시하고 첫 승인은 진동·소리로 알린다. 승인 병원은 온 순서대로 쌓아 자리를 바꾸지 않고, 가장 가까운 병원에 '가장 가까움'을 붙인다.</t>
        </is>
      </c>
      <c r="D11" s="59" t="inlineStr">
        <is>
          <t>SFR-119, 110, 130</t>
        </is>
      </c>
    </row>
    <row r="12" ht="29.25" customHeight="1" s="35">
      <c r="A12" s="56" t="inlineStr">
        <is>
          <t>기본흐름</t>
        </is>
      </c>
      <c r="B12" s="57" t="inlineStr">
        <is>
          <t>6</t>
        </is>
      </c>
      <c r="C12" s="58" t="inlineStr">
        <is>
          <t>대원이 승인 병원 중 한 곳을 선택하면, 시스템은 이송 건을 '이동 중'으로 바꾸고 나머지 병원에 '다른 병원으로 이송'을 알린다.</t>
        </is>
      </c>
      <c r="D12" s="59" t="inlineStr">
        <is>
          <t>SFR-111, 125</t>
        </is>
      </c>
    </row>
    <row r="13" ht="29.25" customHeight="1" s="35">
      <c r="A13" s="56" t="inlineStr">
        <is>
          <t>기본흐름</t>
        </is>
      </c>
      <c r="B13" s="57" t="inlineStr">
        <is>
          <t>7</t>
        </is>
      </c>
      <c r="C13" s="58" t="inlineStr">
        <is>
          <t>시스템은 앱 안에서('운전' 역할 단말에서) 경로 안내와 위치 기록을 시작하고, 선택된 병원 웹의 도착 예정 목록에 표시한다.</t>
        </is>
      </c>
      <c r="D13" s="59" t="inlineStr">
        <is>
          <t>SFR-031, 132, 036, 037, 121</t>
        </is>
      </c>
    </row>
    <row r="14" ht="29.25" customHeight="1" s="35">
      <c r="A14" s="56" t="inlineStr">
        <is>
          <t>기본흐름</t>
        </is>
      </c>
      <c r="B14" s="57" t="inlineStr">
        <is>
          <t>8</t>
        </is>
      </c>
      <c r="C14" s="58" t="inlineStr">
        <is>
          <t>대원이 응급실 입구 30m 안에서 시속 10km 이하가 되면 시스템은 '도착 처리할까요?' 버튼을 띄우고, 대원이 누르면 도착 처리하고 익명 소요시간을 저장한 뒤 위치 기록을 익명 이송 경로로 바꾸고, 구급활동일지 초안을 보여준다.</t>
        </is>
      </c>
      <c r="D14" s="59" t="inlineStr">
        <is>
          <t>SFR-038, 039, 041</t>
        </is>
      </c>
    </row>
    <row r="15" ht="29.25" customHeight="1" s="35">
      <c r="A15" s="60" t="inlineStr">
        <is>
          <t>예외흐름</t>
        </is>
      </c>
      <c r="B15" s="61" t="inlineStr">
        <is>
          <t>E1 (1)</t>
        </is>
      </c>
      <c r="C15" s="62" t="inlineStr">
        <is>
          <t>위치를 가져오지 못해도 시스템은 환자 정보 입력 화면을 유지하고, 반경 옆 '위치 확인 불가 · 주소 입력' 버튼으로 기준 위치를 받는다.</t>
        </is>
      </c>
      <c r="D15" s="63" t="inlineStr">
        <is>
          <t>SFR-009</t>
        </is>
      </c>
    </row>
    <row r="16" ht="15" customHeight="1" s="35">
      <c r="A16" s="60" t="inlineStr">
        <is>
          <t>예외흐름</t>
        </is>
      </c>
      <c r="B16" s="61" t="inlineStr">
        <is>
          <t>E2 (2)</t>
        </is>
      </c>
      <c r="C16" s="62" t="inlineStr">
        <is>
          <t>필수 항목이 비어 있으면, 시스템은 '병원에 요청' 버튼을 비활성으로 두고 빠진 항목을 알려준다.</t>
        </is>
      </c>
      <c r="D16" s="63" t="inlineStr">
        <is>
          <t>SFR-107</t>
        </is>
      </c>
    </row>
    <row r="17" ht="15" customHeight="1" s="35">
      <c r="A17" s="60" t="inlineStr">
        <is>
          <t>예외흐름</t>
        </is>
      </c>
      <c r="B17" s="61" t="inlineStr">
        <is>
          <t>E3 (2)</t>
        </is>
      </c>
      <c r="C17" s="63" t="inlineStr">
        <is>
          <t>'운전' 역할 대원의 단말은 주행 중 입력이 잠기고, 다른 팀원이 입력한다.</t>
        </is>
      </c>
      <c r="D17" s="63" t="inlineStr">
        <is>
          <t>SFR-115</t>
        </is>
      </c>
    </row>
    <row r="18" ht="29.25" customHeight="1" s="35">
      <c r="A18" s="60" t="inlineStr">
        <is>
          <t>예외흐름</t>
        </is>
      </c>
      <c r="B18" s="61" t="inlineStr">
        <is>
          <t>E4 (5)</t>
        </is>
      </c>
      <c r="C18" s="63" t="inlineStr">
        <is>
          <t>2분 안에 승인한 병원이 없거나, 모든 병원이 거절하거나, 대원이 '기다리지 않고 예비로'를 누르면 UC-02로 이어진다.</t>
        </is>
      </c>
      <c r="D18" s="63" t="inlineStr">
        <is>
          <t>SFR-112, 124</t>
        </is>
      </c>
    </row>
    <row r="19" ht="29.25" customHeight="1" s="35">
      <c r="A19" s="60" t="inlineStr">
        <is>
          <t>예외흐름</t>
        </is>
      </c>
      <c r="B19" s="61" t="inlineStr">
        <is>
          <t>E8 (3)</t>
        </is>
      </c>
      <c r="C19" s="62" t="inlineStr">
        <is>
          <t>요청 대상 병원(연결·알림 켜짐)이 0곳이거나 통신이 끊겨 있으면, 시스템은 요청을 보내지 않고 바로 UC-02로 이어진다.</t>
        </is>
      </c>
      <c r="D19" s="63" t="inlineStr">
        <is>
          <t>SFR-109</t>
        </is>
      </c>
    </row>
    <row r="20" ht="43.5" customHeight="1" s="35">
      <c r="A20" s="60" t="inlineStr">
        <is>
          <t>예외흐름</t>
        </is>
      </c>
      <c r="B20" s="61" t="inlineStr">
        <is>
          <t>E9 (5~7)</t>
        </is>
      </c>
      <c r="C20" s="62" t="inlineStr">
        <is>
          <t>승인 병원이 사유와 함께 '승인 취소'하면, 선택 전에는 '승인 취소'로 표시되어 고를 수 없고, 이동 중이면 경보와 '다시 요청' 버튼을 띄우고, 대원이 누르면 새 요청을 보내 3단계로 돌아간다(직전 승인 병원 표시). 경로 안내·위치 기록은 계속된다. 유효한 승인이 0곳이 되고 대기 병원도 없으면 바로 UC-02로 이어진다.</t>
        </is>
      </c>
      <c r="D20" s="63" t="inlineStr">
        <is>
          <t>SFR-128, 130, 156</t>
        </is>
      </c>
    </row>
    <row r="21" ht="15" customHeight="1" s="35">
      <c r="A21" s="60" t="inlineStr">
        <is>
          <t>예외흐름</t>
        </is>
      </c>
      <c r="B21" s="61" t="inlineStr">
        <is>
          <t>E10 (6)</t>
        </is>
      </c>
      <c r="C21" s="62" t="inlineStr">
        <is>
          <t>요청 후 5분 안에 병원을 선택하지 않으면 승인이 자동 해제되고 UC-02로 이어진다.</t>
        </is>
      </c>
      <c r="D21" s="63" t="inlineStr">
        <is>
          <t>SFR-127</t>
        </is>
      </c>
    </row>
    <row r="22" ht="15" customHeight="1" s="35">
      <c r="A22" s="60" t="inlineStr">
        <is>
          <t>예외흐름</t>
        </is>
      </c>
      <c r="B22" s="61" t="inlineStr">
        <is>
          <t>E11 (6)</t>
        </is>
      </c>
      <c r="C22" s="62" t="inlineStr">
        <is>
          <t>대원이 고르는 순간 그 병원 승인이 취소·만료됐으면, 시스템은 확정하지 않고 다른 병원을 고르게 한다.</t>
        </is>
      </c>
      <c r="D22" s="63" t="inlineStr">
        <is>
          <t>SFR-134</t>
        </is>
      </c>
    </row>
    <row r="23" ht="15" customHeight="1" s="35">
      <c r="A23" s="60" t="inlineStr">
        <is>
          <t>예외흐름</t>
        </is>
      </c>
      <c r="B23" s="61" t="inlineStr">
        <is>
          <t>E12 (3~8)</t>
        </is>
      </c>
      <c r="C23" s="62" t="inlineStr">
        <is>
          <t>진행 중에 앱이 꺼졌다 다시 켜지면, 시스템은 진행 중인 이송 화면으로 바로 돌아간다.</t>
        </is>
      </c>
      <c r="D23" s="63" t="inlineStr">
        <is>
          <t>SFR-133</t>
        </is>
      </c>
    </row>
    <row r="24" ht="15" customHeight="1" s="35">
      <c r="A24" s="60" t="inlineStr">
        <is>
          <t>예외흐름</t>
        </is>
      </c>
      <c r="B24" s="61" t="inlineStr">
        <is>
          <t>E5 (7)</t>
        </is>
      </c>
      <c r="C24" s="62" t="inlineStr">
        <is>
          <t>이동 중 환자 상태가 바뀌면, 대원이 수정하고 시스템은 목적지 병원 웹에 바뀐 항목을 강조 표시한다.</t>
        </is>
      </c>
      <c r="D24" s="63" t="inlineStr">
        <is>
          <t>SFR-105</t>
        </is>
      </c>
    </row>
    <row r="25" ht="15" customHeight="1" s="35">
      <c r="A25" s="60" t="inlineStr">
        <is>
          <t>예외흐름</t>
        </is>
      </c>
      <c r="B25" s="61" t="inlineStr">
        <is>
          <t>E6 (7)</t>
        </is>
      </c>
      <c r="C25" s="62" t="inlineStr">
        <is>
          <t>앱 안 경로 안내가 시작되지 않으면, 시스템은 외부 내비 앱으로 길안내를 넘긴다.</t>
        </is>
      </c>
      <c r="D25" s="63" t="inlineStr">
        <is>
          <t>SFR-035</t>
        </is>
      </c>
    </row>
    <row r="26" ht="29.25" customHeight="1" s="35">
      <c r="A26" s="60" t="inlineStr">
        <is>
          <t>예외흐름</t>
        </is>
      </c>
      <c r="B26" s="61" t="inlineStr">
        <is>
          <t>E7 (8)</t>
        </is>
      </c>
      <c r="C26" s="62" t="inlineStr">
        <is>
          <t>도착 버튼이 뜨지 않으면 대원이 메뉴의 '도착'을 누르고, 대원이 잊으면 병원 웹에서 '도착 확인'을 눌러 종료한다.</t>
        </is>
      </c>
      <c r="D26" s="63" t="inlineStr">
        <is>
          <t>SFR-080, 144</t>
        </is>
      </c>
    </row>
    <row r="27" ht="29.25" customHeight="1" s="35">
      <c r="A27" s="60" t="inlineStr">
        <is>
          <t>예외흐름</t>
        </is>
      </c>
      <c r="B27" s="61" t="inlineStr">
        <is>
          <t>E13 (8)</t>
        </is>
      </c>
      <c r="C27" s="62" t="inlineStr">
        <is>
          <t>도착 후 응급실 앞에서 거절당하면(병원이 '수용 불가'를 누르면 경보), 대원은 직전 환자 정보가 채워진 입력 화면에서 바로 새 요청을 보내 3단계부터 다시 시작한다.</t>
        </is>
      </c>
      <c r="D27" s="63" t="inlineStr">
        <is>
          <t>SFR-157, 158</t>
        </is>
      </c>
    </row>
    <row r="28" ht="29.25" customHeight="1" s="35">
      <c r="A28" s="60" t="inlineStr">
        <is>
          <t>예외흐름</t>
        </is>
      </c>
      <c r="B28" s="61" t="inlineStr">
        <is>
          <t>E14 (7)</t>
        </is>
      </c>
      <c r="C28" s="62" t="inlineStr">
        <is>
          <t>대원이 '목적지 변경'을 길게 누르고 사유를 고르면(이송 건당 1번), 현재 병원을 뺀 반경 안 병원에 새로 요청해 3단계로 돌아간다.</t>
        </is>
      </c>
      <c r="D28" s="63" t="inlineStr">
        <is>
          <t>SFR-077, 156</t>
        </is>
      </c>
    </row>
    <row r="29" ht="29.25" customHeight="1" s="35">
      <c r="A29" s="43" t="inlineStr">
        <is>
          <t>사후조건</t>
        </is>
      </c>
      <c r="B29" s="49" t="n"/>
      <c r="C29" s="41" t="inlineStr">
        <is>
          <t>이송 건이 '도착' 상태로 종료되고, 요청·응답 기록과 익명 소요시간이 저장되며, 위치 기록은 익명 이송 경로로 바뀌고 팀 연결은 삭제된다(기록 보관: DAR-013).</t>
        </is>
      </c>
      <c r="D29" s="42" t="inlineStr">
        <is>
          <t>SFR-086, 126, DAR-005, 010, 013</t>
        </is>
      </c>
    </row>
    <row r="32" ht="18.75" customHeight="1" s="35">
      <c r="A32" s="38" t="inlineStr">
        <is>
          <t>UC-02  병원 승인 없음 → 예비 흐름 (전화 확인, 통신 두절 포함)</t>
        </is>
      </c>
    </row>
    <row r="33" ht="15" customHeight="1" s="35">
      <c r="A33" s="39" t="inlineStr">
        <is>
          <t>구분</t>
        </is>
      </c>
      <c r="B33" s="39" t="inlineStr">
        <is>
          <t>단계</t>
        </is>
      </c>
      <c r="C33" s="39" t="inlineStr">
        <is>
          <t>내용</t>
        </is>
      </c>
      <c r="D33" s="39" t="inlineStr">
        <is>
          <t>관련 요구사항</t>
        </is>
      </c>
    </row>
    <row r="34" ht="15" customHeight="1" s="35">
      <c r="A34" s="43" t="inlineStr">
        <is>
          <t>액터</t>
        </is>
      </c>
      <c r="B34" s="49" t="n"/>
      <c r="C34" s="41" t="inlineStr">
        <is>
          <t>주 액터: 구급대원 / 보조 액터: 공공 응급의료 데이터</t>
        </is>
      </c>
      <c r="D34" s="41" t="n"/>
    </row>
    <row r="35" ht="15" customHeight="1" s="35">
      <c r="A35" s="43" t="inlineStr">
        <is>
          <t>목표</t>
        </is>
      </c>
      <c r="B35" s="49" t="n"/>
      <c r="C35" s="41" t="inlineStr">
        <is>
          <t>병원 승인이 오지 않아도 지체 없이 수용 가능한 병원을 찾아 전화로 확인하고 이송을 이어간다.</t>
        </is>
      </c>
      <c r="D35" s="41" t="n"/>
    </row>
    <row r="36" ht="15" customHeight="1" s="35">
      <c r="A36" s="43" t="inlineStr">
        <is>
          <t>사전조건</t>
        </is>
      </c>
      <c r="B36" s="49" t="n"/>
      <c r="C36" s="42" t="inlineStr">
        <is>
          <t>UC-01의 3단계에서 '병원에 요청'을 눌렀다 (요청을 보냈거나, 요청 대상 0곳·통신 두절로 보내지 않음)</t>
        </is>
      </c>
      <c r="D36" s="42" t="inlineStr">
        <is>
          <t>SFR-109</t>
        </is>
      </c>
    </row>
    <row r="37" ht="29.25" customHeight="1" s="35">
      <c r="A37" s="43" t="inlineStr">
        <is>
          <t>트리거</t>
        </is>
      </c>
      <c r="B37" s="49" t="n"/>
      <c r="C37" s="41" t="inlineStr">
        <is>
          <t>요청 후 2분 동안 승인이 없거나, 요청한 병원이 모두 거절하거나, 유효한 승인이 0곳이 되거나, 5분 동안 병원을 고르지 않거나, 대원이 '기다리지 않고 예비로'를 누르거나, 요청 대상이 0곳·통신 두절이다.</t>
        </is>
      </c>
      <c r="D37" s="42" t="inlineStr">
        <is>
          <t>SFR-109, 112, 127</t>
        </is>
      </c>
    </row>
    <row r="38" ht="15" customHeight="1" s="35">
      <c r="A38" s="56" t="inlineStr">
        <is>
          <t>기본흐름</t>
        </is>
      </c>
      <c r="B38" s="57" t="inlineStr">
        <is>
          <t>1</t>
        </is>
      </c>
      <c r="C38" s="58" t="inlineStr">
        <is>
          <t>요청을 보낸 경우 시스템은 응답하지 않은 요청을 닫고, 이송 건을 '예비 추천'으로 바꾼다.</t>
        </is>
      </c>
      <c r="D38" s="59" t="inlineStr">
        <is>
          <t>SFR-124, 086</t>
        </is>
      </c>
    </row>
    <row r="39" ht="15" customHeight="1" s="35">
      <c r="A39" s="56" t="inlineStr">
        <is>
          <t>기본흐름</t>
        </is>
      </c>
      <c r="B39" s="57" t="inlineStr">
        <is>
          <t>2</t>
        </is>
      </c>
      <c r="C39" s="58" t="inlineStr">
        <is>
          <t>시스템은 추천 산출 순서에 따라 상위 5곳 추천 카드를 표시한다. 제외 병원(SFR-086)은 뺀다.</t>
        </is>
      </c>
      <c r="D39" s="59" t="inlineStr">
        <is>
          <t>SFR-098, 027, 112</t>
        </is>
      </c>
    </row>
    <row r="40" ht="15" customHeight="1" s="35">
      <c r="A40" s="56" t="inlineStr">
        <is>
          <t>기본흐름</t>
        </is>
      </c>
      <c r="B40" s="57" t="inlineStr">
        <is>
          <t>3</t>
        </is>
      </c>
      <c r="C40" s="58" t="inlineStr">
        <is>
          <t>대원이 1순위 병원의 '경로 안내'를 누르면, 시스템은 전화 확인 화면을 표시한다.</t>
        </is>
      </c>
      <c r="D40" s="59" t="inlineStr">
        <is>
          <t>SFR-032</t>
        </is>
      </c>
    </row>
    <row r="41" ht="15" customHeight="1" s="35">
      <c r="A41" s="56" t="inlineStr">
        <is>
          <t>기본흐름</t>
        </is>
      </c>
      <c r="B41" s="57" t="inlineStr">
        <is>
          <t>4</t>
        </is>
      </c>
      <c r="C41" s="58" t="inlineStr">
        <is>
          <t>대원이 원터치 전화로 수용 여부를 확인한다.</t>
        </is>
      </c>
      <c r="D41" s="59" t="inlineStr">
        <is>
          <t>SFR-033</t>
        </is>
      </c>
    </row>
    <row r="42" ht="29.25" customHeight="1" s="35">
      <c r="A42" s="56" t="inlineStr">
        <is>
          <t>기본흐름</t>
        </is>
      </c>
      <c r="B42" s="57" t="inlineStr">
        <is>
          <t>5</t>
        </is>
      </c>
      <c r="C42" s="58" t="inlineStr">
        <is>
          <t>대원이 '수용 확정'을 선택하면, 시스템은 결과를 기록하고 이송 건을 '이동 중'으로 바꾼 뒤 UC-01의 7단계로 이어진다.</t>
        </is>
      </c>
      <c r="D42" s="59" t="inlineStr">
        <is>
          <t>SFR-034, 086</t>
        </is>
      </c>
    </row>
    <row r="43" ht="29.25" customHeight="1" s="35">
      <c r="A43" s="60" t="inlineStr">
        <is>
          <t>예외흐름</t>
        </is>
      </c>
      <c r="B43" s="61" t="inlineStr">
        <is>
          <t>E1 (4)</t>
        </is>
      </c>
      <c r="C43" s="62" t="inlineStr">
        <is>
          <t>병원이 거절하면, 시스템은 거절을 이송 건 기록에만 남기고(병원 거절 통계에는 넣지 않음) 다음 후보의 전화 확인 화면을 바로 표시한다.</t>
        </is>
      </c>
      <c r="D43" s="63" t="inlineStr">
        <is>
          <t>SFR-034, 044, 074</t>
        </is>
      </c>
    </row>
    <row r="44" ht="29.25" customHeight="1" s="35">
      <c r="A44" s="60" t="inlineStr">
        <is>
          <t>예외흐름</t>
        </is>
      </c>
      <c r="B44" s="61" t="inlineStr">
        <is>
          <t>E2 (4)</t>
        </is>
      </c>
      <c r="C44" s="62" t="inlineStr">
        <is>
          <t>병원이 전화를 받지 않으면, 대원이 '연결 실패'와 사유를 선택하고 시스템은 사유를 기록한 뒤 5단계로 진행한다.</t>
        </is>
      </c>
      <c r="D44" s="63" t="inlineStr">
        <is>
          <t>SFR-032, 034</t>
        </is>
      </c>
    </row>
    <row r="45" ht="29.25" customHeight="1" s="35">
      <c r="A45" s="60" t="inlineStr">
        <is>
          <t>예외흐름</t>
        </is>
      </c>
      <c r="B45" s="61" t="inlineStr">
        <is>
          <t>E3 (2)</t>
        </is>
      </c>
      <c r="C45" s="62" t="inlineStr">
        <is>
          <t>추천 결과가 0건이면, 시스템은 반경을 한 단계 넓혀(최대 40km) 재조회할지 묻는다. 40km면 '가까운 병원에 전화로 확인하세요'를 표시한다.</t>
        </is>
      </c>
      <c r="D45" s="63" t="inlineStr">
        <is>
          <t>SFR-029</t>
        </is>
      </c>
    </row>
    <row r="46" ht="29.25" customHeight="1" s="35">
      <c r="A46" s="60" t="inlineStr">
        <is>
          <t>예외흐름</t>
        </is>
      </c>
      <c r="B46" s="61" t="inlineStr">
        <is>
          <t>E4 (2)</t>
        </is>
      </c>
      <c r="C46" s="62" t="inlineStr">
        <is>
          <t>네트워크가 끊긴 상태면, 시스템은 단말 저장 데이터로 후보를 제시하고 오프라인 배너(전화 확인 안내 포함)·'참고용 정보'를 함께 표시하며 전화 버튼은 활성 상태로 둔다.</t>
        </is>
      </c>
      <c r="D46" s="63" t="inlineStr">
        <is>
          <t>SFR-061, 064</t>
        </is>
      </c>
    </row>
    <row r="47" ht="15" customHeight="1" s="35">
      <c r="A47" s="60" t="inlineStr">
        <is>
          <t>예외흐름</t>
        </is>
      </c>
      <c r="B47" s="61" t="inlineStr">
        <is>
          <t>E6 (2)</t>
        </is>
      </c>
      <c r="C47" s="62" t="inlineStr">
        <is>
          <t>대원이 '반경 넓혀 다시 요청'을 누르면, 새로 포함된 병원에 요청을 보내고 UC-01 3단계로 돌아간다.</t>
        </is>
      </c>
      <c r="D47" s="63" t="inlineStr">
        <is>
          <t>SFR-131</t>
        </is>
      </c>
    </row>
    <row r="48" ht="15" customHeight="1" s="35">
      <c r="A48" s="60" t="inlineStr">
        <is>
          <t>예외흐름</t>
        </is>
      </c>
      <c r="B48" s="61" t="inlineStr">
        <is>
          <t>E5 (3~4)</t>
        </is>
      </c>
      <c r="C48" s="62" t="inlineStr">
        <is>
          <t>대원이 결과를 고르지 않고 화면을 닫으면, 시스템은 경로 안내를 시작하지 않고 추천 목록으로 돌아간다.</t>
        </is>
      </c>
      <c r="D48" s="63" t="inlineStr">
        <is>
          <t>SFR-075</t>
        </is>
      </c>
    </row>
    <row r="49" ht="29.25" customHeight="1" s="35">
      <c r="A49" s="43" t="inlineStr">
        <is>
          <t>사후조건</t>
        </is>
      </c>
      <c r="B49" s="49" t="n"/>
      <c r="C49" s="41" t="inlineStr">
        <is>
          <t>전화 결과·거절은 이송 건 기록에 남고(병원 거절 통계에는 넣지 않음), 이송이 진행되거나 대체 안내가 표시된다.</t>
        </is>
      </c>
      <c r="D49" s="42" t="inlineStr">
        <is>
          <t>DAR-004</t>
        </is>
      </c>
    </row>
    <row r="52" ht="15" customHeight="1" s="35">
      <c r="A52" s="44" t="inlineStr">
        <is>
          <t>유스케이스 그림</t>
        </is>
      </c>
    </row>
    <row r="53" ht="15" customHeight="1" s="35">
      <c r="A53" s="37" t="inlineStr">
        <is>
          <t>색 구분: 초록 = 기본 흐름, 주황 = 예외 흐름, 노랑 = 판단, 남색 = 시작·끝 / 점선 화살표 = 예외·조건 경로 / 그림은 위 표의 단계 번호와 같다 (v0.98 새 흐름으로 다시 그림)</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0"/>
  </sheetPr>
  <dimension ref="A1:F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34" min="1" max="1"/>
    <col width="10" customWidth="1" style="34" min="2" max="2"/>
    <col width="60" customWidth="1" style="34" min="3" max="3"/>
    <col width="9" customWidth="1" style="34" min="4" max="6"/>
  </cols>
  <sheetData>
    <row r="1" ht="18.75" customHeight="1" s="35">
      <c r="A1" s="38" t="inlineStr">
        <is>
          <t>7.1 요구사항 분류별 MoSCoW (삭제 제외, 자동 집계)</t>
        </is>
      </c>
    </row>
    <row r="2" ht="15" customHeight="1" s="35">
      <c r="A2" s="39" t="inlineStr">
        <is>
          <t>요구사항 분류</t>
        </is>
      </c>
      <c r="B2" s="55" t="inlineStr">
        <is>
          <t>Must</t>
        </is>
      </c>
      <c r="C2" s="55" t="inlineStr">
        <is>
          <t>Should</t>
        </is>
      </c>
      <c r="D2" s="55" t="inlineStr">
        <is>
          <t>Could</t>
        </is>
      </c>
      <c r="E2" s="55" t="inlineStr">
        <is>
          <t>Won't</t>
        </is>
      </c>
      <c r="F2" s="39" t="inlineStr">
        <is>
          <t>합계</t>
        </is>
      </c>
    </row>
    <row r="3" ht="15" customHeight="1" s="35">
      <c r="A3" s="41" t="inlineStr">
        <is>
          <t>첫 실행·권한</t>
        </is>
      </c>
      <c r="B3" s="49">
        <f>COUNTIFS(03_기능요구사항!$B$2:$B$500,$A3,03_기능요구사항!$H$2:$H$500,"Must",03_기능요구사항!$N$2:$N$500,"&lt;&gt;삭제")</f>
        <v/>
      </c>
      <c r="C3" s="49">
        <f>COUNTIFS(03_기능요구사항!$B$2:$B$500,$A3,03_기능요구사항!$H$2:$H$500,"Should",03_기능요구사항!$N$2:$N$500,"&lt;&gt;삭제")</f>
        <v/>
      </c>
      <c r="D3" s="49">
        <f>COUNTIFS(03_기능요구사항!$B$2:$B$500,$A3,03_기능요구사항!$H$2:$H$500,"Could",03_기능요구사항!$N$2:$N$500,"&lt;&gt;삭제")</f>
        <v/>
      </c>
      <c r="E3" s="49">
        <f>COUNTIFS(03_기능요구사항!$B$2:$B$500,$A3,03_기능요구사항!$H$2:$H$500,"Won't",03_기능요구사항!$N$2:$N$500,"&lt;&gt;삭제")</f>
        <v/>
      </c>
      <c r="F3" s="49">
        <f>SUM(B3:E3)</f>
        <v/>
      </c>
    </row>
    <row r="4" ht="15" customHeight="1" s="35">
      <c r="A4" s="41" t="inlineStr">
        <is>
          <t>로그인</t>
        </is>
      </c>
      <c r="B4" s="49">
        <f>COUNTIFS(03_기능요구사항!$B$2:$B$500,$A4,03_기능요구사항!$H$2:$H$500,"Must",03_기능요구사항!$N$2:$N$500,"&lt;&gt;삭제")</f>
        <v/>
      </c>
      <c r="C4" s="49">
        <f>COUNTIFS(03_기능요구사항!$B$2:$B$500,$A4,03_기능요구사항!$H$2:$H$500,"Should",03_기능요구사항!$N$2:$N$500,"&lt;&gt;삭제")</f>
        <v/>
      </c>
      <c r="D4" s="49">
        <f>COUNTIFS(03_기능요구사항!$B$2:$B$500,$A4,03_기능요구사항!$H$2:$H$500,"Could",03_기능요구사항!$N$2:$N$500,"&lt;&gt;삭제")</f>
        <v/>
      </c>
      <c r="E4" s="49">
        <f>COUNTIFS(03_기능요구사항!$B$2:$B$500,$A4,03_기능요구사항!$H$2:$H$500,"Won't",03_기능요구사항!$N$2:$N$500,"&lt;&gt;삭제")</f>
        <v/>
      </c>
      <c r="F4" s="49">
        <f>SUM(B4:E4)</f>
        <v/>
      </c>
    </row>
    <row r="5" ht="15" customHeight="1" s="35">
      <c r="A5" s="41" t="inlineStr">
        <is>
          <t>회원가입·계정</t>
        </is>
      </c>
      <c r="B5" s="49">
        <f>COUNTIFS(03_기능요구사항!$B$2:$B$500,$A5,03_기능요구사항!$H$2:$H$500,"Must",03_기능요구사항!$N$2:$N$500,"&lt;&gt;삭제")</f>
        <v/>
      </c>
      <c r="C5" s="49">
        <f>COUNTIFS(03_기능요구사항!$B$2:$B$500,$A5,03_기능요구사항!$H$2:$H$500,"Should",03_기능요구사항!$N$2:$N$500,"&lt;&gt;삭제")</f>
        <v/>
      </c>
      <c r="D5" s="49">
        <f>COUNTIFS(03_기능요구사항!$B$2:$B$500,$A5,03_기능요구사항!$H$2:$H$500,"Could",03_기능요구사항!$N$2:$N$500,"&lt;&gt;삭제")</f>
        <v/>
      </c>
      <c r="E5" s="49">
        <f>COUNTIFS(03_기능요구사항!$B$2:$B$500,$A5,03_기능요구사항!$H$2:$H$500,"Won't",03_기능요구사항!$N$2:$N$500,"&lt;&gt;삭제")</f>
        <v/>
      </c>
      <c r="F5" s="49">
        <f>SUM(B5:E5)</f>
        <v/>
      </c>
    </row>
    <row r="6" ht="15" customHeight="1" s="35">
      <c r="A6" s="41" t="inlineStr">
        <is>
          <t>팀</t>
        </is>
      </c>
      <c r="B6" s="49">
        <f>COUNTIFS(03_기능요구사항!$B$2:$B$500,$A6,03_기능요구사항!$H$2:$H$500,"Must",03_기능요구사항!$N$2:$N$500,"&lt;&gt;삭제")</f>
        <v/>
      </c>
      <c r="C6" s="49">
        <f>COUNTIFS(03_기능요구사항!$B$2:$B$500,$A6,03_기능요구사항!$H$2:$H$500,"Should",03_기능요구사항!$N$2:$N$500,"&lt;&gt;삭제")</f>
        <v/>
      </c>
      <c r="D6" s="49">
        <f>COUNTIFS(03_기능요구사항!$B$2:$B$500,$A6,03_기능요구사항!$H$2:$H$500,"Could",03_기능요구사항!$N$2:$N$500,"&lt;&gt;삭제")</f>
        <v/>
      </c>
      <c r="E6" s="49">
        <f>COUNTIFS(03_기능요구사항!$B$2:$B$500,$A6,03_기능요구사항!$H$2:$H$500,"Won't",03_기능요구사항!$N$2:$N$500,"&lt;&gt;삭제")</f>
        <v/>
      </c>
      <c r="F6" s="49">
        <f>SUM(B6:E6)</f>
        <v/>
      </c>
    </row>
    <row r="7" ht="15" customHeight="1" s="35">
      <c r="A7" s="41" t="inlineStr">
        <is>
          <t>환자 정보 입력</t>
        </is>
      </c>
      <c r="B7" s="49">
        <f>COUNTIFS(03_기능요구사항!$B$2:$B$500,$A7,03_기능요구사항!$H$2:$H$500,"Must",03_기능요구사항!$N$2:$N$500,"&lt;&gt;삭제")</f>
        <v/>
      </c>
      <c r="C7" s="49">
        <f>COUNTIFS(03_기능요구사항!$B$2:$B$500,$A7,03_기능요구사항!$H$2:$H$500,"Should",03_기능요구사항!$N$2:$N$500,"&lt;&gt;삭제")</f>
        <v/>
      </c>
      <c r="D7" s="49">
        <f>COUNTIFS(03_기능요구사항!$B$2:$B$500,$A7,03_기능요구사항!$H$2:$H$500,"Could",03_기능요구사항!$N$2:$N$500,"&lt;&gt;삭제")</f>
        <v/>
      </c>
      <c r="E7" s="49">
        <f>COUNTIFS(03_기능요구사항!$B$2:$B$500,$A7,03_기능요구사항!$H$2:$H$500,"Won't",03_기능요구사항!$N$2:$N$500,"&lt;&gt;삭제")</f>
        <v/>
      </c>
      <c r="F7" s="49">
        <f>SUM(B7:E7)</f>
        <v/>
      </c>
    </row>
    <row r="8" ht="15" customHeight="1" s="35">
      <c r="A8" s="41" t="inlineStr">
        <is>
          <t>병원 요청·응답</t>
        </is>
      </c>
      <c r="B8" s="49">
        <f>COUNTIFS(03_기능요구사항!$B$2:$B$500,$A8,03_기능요구사항!$H$2:$H$500,"Must",03_기능요구사항!$N$2:$N$500,"&lt;&gt;삭제")</f>
        <v/>
      </c>
      <c r="C8" s="49">
        <f>COUNTIFS(03_기능요구사항!$B$2:$B$500,$A8,03_기능요구사항!$H$2:$H$500,"Should",03_기능요구사항!$N$2:$N$500,"&lt;&gt;삭제")</f>
        <v/>
      </c>
      <c r="D8" s="49">
        <f>COUNTIFS(03_기능요구사항!$B$2:$B$500,$A8,03_기능요구사항!$H$2:$H$500,"Could",03_기능요구사항!$N$2:$N$500,"&lt;&gt;삭제")</f>
        <v/>
      </c>
      <c r="E8" s="49">
        <f>COUNTIFS(03_기능요구사항!$B$2:$B$500,$A8,03_기능요구사항!$H$2:$H$500,"Won't",03_기능요구사항!$N$2:$N$500,"&lt;&gt;삭제")</f>
        <v/>
      </c>
      <c r="F8" s="49">
        <f>SUM(B8:E8)</f>
        <v/>
      </c>
    </row>
    <row r="9" ht="15" customHeight="1" s="35">
      <c r="A9" s="41" t="inlineStr">
        <is>
          <t>추천 목록(예비)</t>
        </is>
      </c>
      <c r="B9" s="49">
        <f>COUNTIFS(03_기능요구사항!$B$2:$B$500,$A9,03_기능요구사항!$H$2:$H$500,"Must",03_기능요구사항!$N$2:$N$500,"&lt;&gt;삭제")</f>
        <v/>
      </c>
      <c r="C9" s="49">
        <f>COUNTIFS(03_기능요구사항!$B$2:$B$500,$A9,03_기능요구사항!$H$2:$H$500,"Should",03_기능요구사항!$N$2:$N$500,"&lt;&gt;삭제")</f>
        <v/>
      </c>
      <c r="D9" s="49">
        <f>COUNTIFS(03_기능요구사항!$B$2:$B$500,$A9,03_기능요구사항!$H$2:$H$500,"Could",03_기능요구사항!$N$2:$N$500,"&lt;&gt;삭제")</f>
        <v/>
      </c>
      <c r="E9" s="49">
        <f>COUNTIFS(03_기능요구사항!$B$2:$B$500,$A9,03_기능요구사항!$H$2:$H$500,"Won't",03_기능요구사항!$N$2:$N$500,"&lt;&gt;삭제")</f>
        <v/>
      </c>
      <c r="F9" s="49">
        <f>SUM(B9:E9)</f>
        <v/>
      </c>
    </row>
    <row r="10" ht="15" customHeight="1" s="35">
      <c r="A10" s="41" t="inlineStr">
        <is>
          <t>병원 상세</t>
        </is>
      </c>
      <c r="B10" s="49">
        <f>COUNTIFS(03_기능요구사항!$B$2:$B$500,$A10,03_기능요구사항!$H$2:$H$500,"Must",03_기능요구사항!$N$2:$N$500,"&lt;&gt;삭제")</f>
        <v/>
      </c>
      <c r="C10" s="49">
        <f>COUNTIFS(03_기능요구사항!$B$2:$B$500,$A10,03_기능요구사항!$H$2:$H$500,"Should",03_기능요구사항!$N$2:$N$500,"&lt;&gt;삭제")</f>
        <v/>
      </c>
      <c r="D10" s="49">
        <f>COUNTIFS(03_기능요구사항!$B$2:$B$500,$A10,03_기능요구사항!$H$2:$H$500,"Could",03_기능요구사항!$N$2:$N$500,"&lt;&gt;삭제")</f>
        <v/>
      </c>
      <c r="E10" s="49">
        <f>COUNTIFS(03_기능요구사항!$B$2:$B$500,$A10,03_기능요구사항!$H$2:$H$500,"Won't",03_기능요구사항!$N$2:$N$500,"&lt;&gt;삭제")</f>
        <v/>
      </c>
      <c r="F10" s="49">
        <f>SUM(B10:E10)</f>
        <v/>
      </c>
    </row>
    <row r="11" ht="15" customHeight="1" s="35">
      <c r="A11" s="41" t="inlineStr">
        <is>
          <t>전화 확인(예비)</t>
        </is>
      </c>
      <c r="B11" s="49">
        <f>COUNTIFS(03_기능요구사항!$B$2:$B$500,$A11,03_기능요구사항!$H$2:$H$500,"Must",03_기능요구사항!$N$2:$N$500,"&lt;&gt;삭제")</f>
        <v/>
      </c>
      <c r="C11" s="49">
        <f>COUNTIFS(03_기능요구사항!$B$2:$B$500,$A11,03_기능요구사항!$H$2:$H$500,"Should",03_기능요구사항!$N$2:$N$500,"&lt;&gt;삭제")</f>
        <v/>
      </c>
      <c r="D11" s="49">
        <f>COUNTIFS(03_기능요구사항!$B$2:$B$500,$A11,03_기능요구사항!$H$2:$H$500,"Could",03_기능요구사항!$N$2:$N$500,"&lt;&gt;삭제")</f>
        <v/>
      </c>
      <c r="E11" s="49">
        <f>COUNTIFS(03_기능요구사항!$B$2:$B$500,$A11,03_기능요구사항!$H$2:$H$500,"Won't",03_기능요구사항!$N$2:$N$500,"&lt;&gt;삭제")</f>
        <v/>
      </c>
      <c r="F11" s="49">
        <f>SUM(B11:E11)</f>
        <v/>
      </c>
    </row>
    <row r="12" ht="15" customHeight="1" s="35">
      <c r="A12" s="41" t="inlineStr">
        <is>
          <t>경로 안내</t>
        </is>
      </c>
      <c r="B12" s="49">
        <f>COUNTIFS(03_기능요구사항!$B$2:$B$500,$A12,03_기능요구사항!$H$2:$H$500,"Must",03_기능요구사항!$N$2:$N$500,"&lt;&gt;삭제")</f>
        <v/>
      </c>
      <c r="C12" s="49">
        <f>COUNTIFS(03_기능요구사항!$B$2:$B$500,$A12,03_기능요구사항!$H$2:$H$500,"Should",03_기능요구사항!$N$2:$N$500,"&lt;&gt;삭제")</f>
        <v/>
      </c>
      <c r="D12" s="49">
        <f>COUNTIFS(03_기능요구사항!$B$2:$B$500,$A12,03_기능요구사항!$H$2:$H$500,"Could",03_기능요구사항!$N$2:$N$500,"&lt;&gt;삭제")</f>
        <v/>
      </c>
      <c r="E12" s="49">
        <f>COUNTIFS(03_기능요구사항!$B$2:$B$500,$A12,03_기능요구사항!$H$2:$H$500,"Won't",03_기능요구사항!$N$2:$N$500,"&lt;&gt;삭제")</f>
        <v/>
      </c>
      <c r="F12" s="49">
        <f>SUM(B12:E12)</f>
        <v/>
      </c>
    </row>
    <row r="13" ht="15" customHeight="1" s="35">
      <c r="A13" s="41" t="inlineStr">
        <is>
          <t>이송 관리</t>
        </is>
      </c>
      <c r="B13" s="49">
        <f>COUNTIFS(03_기능요구사항!$B$2:$B$500,$A13,03_기능요구사항!$H$2:$H$500,"Must",03_기능요구사항!$N$2:$N$500,"&lt;&gt;삭제")</f>
        <v/>
      </c>
      <c r="C13" s="49">
        <f>COUNTIFS(03_기능요구사항!$B$2:$B$500,$A13,03_기능요구사항!$H$2:$H$500,"Should",03_기능요구사항!$N$2:$N$500,"&lt;&gt;삭제")</f>
        <v/>
      </c>
      <c r="D13" s="49">
        <f>COUNTIFS(03_기능요구사항!$B$2:$B$500,$A13,03_기능요구사항!$H$2:$H$500,"Could",03_기능요구사항!$N$2:$N$500,"&lt;&gt;삭제")</f>
        <v/>
      </c>
      <c r="E13" s="49">
        <f>COUNTIFS(03_기능요구사항!$B$2:$B$500,$A13,03_기능요구사항!$H$2:$H$500,"Won't",03_기능요구사항!$N$2:$N$500,"&lt;&gt;삭제")</f>
        <v/>
      </c>
      <c r="F13" s="49">
        <f>SUM(B13:E13)</f>
        <v/>
      </c>
    </row>
    <row r="14" ht="15" customHeight="1" s="35">
      <c r="A14" s="41" t="inlineStr">
        <is>
          <t>위치 기록·도착</t>
        </is>
      </c>
      <c r="B14" s="49">
        <f>COUNTIFS(03_기능요구사항!$B$2:$B$500,$A14,03_기능요구사항!$H$2:$H$500,"Must",03_기능요구사항!$N$2:$N$500,"&lt;&gt;삭제")</f>
        <v/>
      </c>
      <c r="C14" s="49">
        <f>COUNTIFS(03_기능요구사항!$B$2:$B$500,$A14,03_기능요구사항!$H$2:$H$500,"Should",03_기능요구사항!$N$2:$N$500,"&lt;&gt;삭제")</f>
        <v/>
      </c>
      <c r="D14" s="49">
        <f>COUNTIFS(03_기능요구사항!$B$2:$B$500,$A14,03_기능요구사항!$H$2:$H$500,"Could",03_기능요구사항!$N$2:$N$500,"&lt;&gt;삭제")</f>
        <v/>
      </c>
      <c r="E14" s="49">
        <f>COUNTIFS(03_기능요구사항!$B$2:$B$500,$A14,03_기능요구사항!$H$2:$H$500,"Won't",03_기능요구사항!$N$2:$N$500,"&lt;&gt;삭제")</f>
        <v/>
      </c>
      <c r="F14" s="49">
        <f>SUM(B14:E14)</f>
        <v/>
      </c>
    </row>
    <row r="15" ht="15" customHeight="1" s="35">
      <c r="A15" s="41" t="inlineStr">
        <is>
          <t>오프라인</t>
        </is>
      </c>
      <c r="B15" s="49">
        <f>COUNTIFS(03_기능요구사항!$B$2:$B$500,$A15,03_기능요구사항!$H$2:$H$500,"Must",03_기능요구사항!$N$2:$N$500,"&lt;&gt;삭제")</f>
        <v/>
      </c>
      <c r="C15" s="49">
        <f>COUNTIFS(03_기능요구사항!$B$2:$B$500,$A15,03_기능요구사항!$H$2:$H$500,"Should",03_기능요구사항!$N$2:$N$500,"&lt;&gt;삭제")</f>
        <v/>
      </c>
      <c r="D15" s="49">
        <f>COUNTIFS(03_기능요구사항!$B$2:$B$500,$A15,03_기능요구사항!$H$2:$H$500,"Could",03_기능요구사항!$N$2:$N$500,"&lt;&gt;삭제")</f>
        <v/>
      </c>
      <c r="E15" s="49">
        <f>COUNTIFS(03_기능요구사항!$B$2:$B$500,$A15,03_기능요구사항!$H$2:$H$500,"Won't",03_기능요구사항!$N$2:$N$500,"&lt;&gt;삭제")</f>
        <v/>
      </c>
      <c r="F15" s="49">
        <f>SUM(B15:E15)</f>
        <v/>
      </c>
    </row>
    <row r="16" ht="15" customHeight="1" s="35">
      <c r="A16" s="41" t="inlineStr">
        <is>
          <t>설정</t>
        </is>
      </c>
      <c r="B16" s="49">
        <f>COUNTIFS(03_기능요구사항!$B$2:$B$500,$A16,03_기능요구사항!$H$2:$H$500,"Must",03_기능요구사항!$N$2:$N$500,"&lt;&gt;삭제")</f>
        <v/>
      </c>
      <c r="C16" s="49">
        <f>COUNTIFS(03_기능요구사항!$B$2:$B$500,$A16,03_기능요구사항!$H$2:$H$500,"Should",03_기능요구사항!$N$2:$N$500,"&lt;&gt;삭제")</f>
        <v/>
      </c>
      <c r="D16" s="49">
        <f>COUNTIFS(03_기능요구사항!$B$2:$B$500,$A16,03_기능요구사항!$H$2:$H$500,"Could",03_기능요구사항!$N$2:$N$500,"&lt;&gt;삭제")</f>
        <v/>
      </c>
      <c r="E16" s="49">
        <f>COUNTIFS(03_기능요구사항!$B$2:$B$500,$A16,03_기능요구사항!$H$2:$H$500,"Won't",03_기능요구사항!$N$2:$N$500,"&lt;&gt;삭제")</f>
        <v/>
      </c>
      <c r="F16" s="49">
        <f>SUM(B16:E16)</f>
        <v/>
      </c>
    </row>
    <row r="17" ht="15" customHeight="1" s="35">
      <c r="A17" s="41" t="inlineStr">
        <is>
          <t>병원 웹</t>
        </is>
      </c>
      <c r="B17" s="49">
        <f>COUNTIFS(03_기능요구사항!$B$2:$B$500,$A17,03_기능요구사항!$H$2:$H$500,"Must",03_기능요구사항!$N$2:$N$500,"&lt;&gt;삭제")</f>
        <v/>
      </c>
      <c r="C17" s="49">
        <f>COUNTIFS(03_기능요구사항!$B$2:$B$500,$A17,03_기능요구사항!$H$2:$H$500,"Should",03_기능요구사항!$N$2:$N$500,"&lt;&gt;삭제")</f>
        <v/>
      </c>
      <c r="D17" s="49">
        <f>COUNTIFS(03_기능요구사항!$B$2:$B$500,$A17,03_기능요구사항!$H$2:$H$500,"Could",03_기능요구사항!$N$2:$N$500,"&lt;&gt;삭제")</f>
        <v/>
      </c>
      <c r="E17" s="49">
        <f>COUNTIFS(03_기능요구사항!$B$2:$B$500,$A17,03_기능요구사항!$H$2:$H$500,"Won't",03_기능요구사항!$N$2:$N$500,"&lt;&gt;삭제")</f>
        <v/>
      </c>
      <c r="F17" s="49">
        <f>SUM(B17:E17)</f>
        <v/>
      </c>
    </row>
    <row r="18" ht="15" customHeight="1" s="35">
      <c r="A18" s="41" t="inlineStr">
        <is>
          <t>관리자 웹</t>
        </is>
      </c>
      <c r="B18" s="49">
        <f>COUNTIFS(03_기능요구사항!$B$2:$B$500,$A18,03_기능요구사항!$H$2:$H$500,"Must",03_기능요구사항!$N$2:$N$500,"&lt;&gt;삭제")</f>
        <v/>
      </c>
      <c r="C18" s="49">
        <f>COUNTIFS(03_기능요구사항!$B$2:$B$500,$A18,03_기능요구사항!$H$2:$H$500,"Should",03_기능요구사항!$N$2:$N$500,"&lt;&gt;삭제")</f>
        <v/>
      </c>
      <c r="D18" s="49">
        <f>COUNTIFS(03_기능요구사항!$B$2:$B$500,$A18,03_기능요구사항!$H$2:$H$500,"Could",03_기능요구사항!$N$2:$N$500,"&lt;&gt;삭제")</f>
        <v/>
      </c>
      <c r="E18" s="49">
        <f>COUNTIFS(03_기능요구사항!$B$2:$B$500,$A18,03_기능요구사항!$H$2:$H$500,"Won't",03_기능요구사항!$N$2:$N$500,"&lt;&gt;삭제")</f>
        <v/>
      </c>
      <c r="F18" s="49">
        <f>SUM(B18:E18)</f>
        <v/>
      </c>
    </row>
    <row r="19" ht="15" customHeight="1" s="35">
      <c r="A19" s="41" t="inlineStr">
        <is>
          <t>추천 로직(서버)</t>
        </is>
      </c>
      <c r="B19" s="49">
        <f>COUNTIFS(03_기능요구사항!$B$2:$B$500,$A19,03_기능요구사항!$H$2:$H$500,"Must",03_기능요구사항!$N$2:$N$500,"&lt;&gt;삭제")</f>
        <v/>
      </c>
      <c r="C19" s="49">
        <f>COUNTIFS(03_기능요구사항!$B$2:$B$500,$A19,03_기능요구사항!$H$2:$H$500,"Should",03_기능요구사항!$N$2:$N$500,"&lt;&gt;삭제")</f>
        <v/>
      </c>
      <c r="D19" s="49">
        <f>COUNTIFS(03_기능요구사항!$B$2:$B$500,$A19,03_기능요구사항!$H$2:$H$500,"Could",03_기능요구사항!$N$2:$N$500,"&lt;&gt;삭제")</f>
        <v/>
      </c>
      <c r="E19" s="49">
        <f>COUNTIFS(03_기능요구사항!$B$2:$B$500,$A19,03_기능요구사항!$H$2:$H$500,"Won't",03_기능요구사항!$N$2:$N$500,"&lt;&gt;삭제")</f>
        <v/>
      </c>
      <c r="F19" s="49">
        <f>SUM(B19:E19)</f>
        <v/>
      </c>
    </row>
    <row r="20" ht="15" customHeight="1" s="35">
      <c r="A20" s="41" t="inlineStr">
        <is>
          <t>병원 요청·응답(서버)</t>
        </is>
      </c>
      <c r="B20" s="49">
        <f>COUNTIFS(03_기능요구사항!$B$2:$B$500,$A20,03_기능요구사항!$H$2:$H$500,"Must",03_기능요구사항!$N$2:$N$500,"&lt;&gt;삭제")</f>
        <v/>
      </c>
      <c r="C20" s="49">
        <f>COUNTIFS(03_기능요구사항!$B$2:$B$500,$A20,03_기능요구사항!$H$2:$H$500,"Should",03_기능요구사항!$N$2:$N$500,"&lt;&gt;삭제")</f>
        <v/>
      </c>
      <c r="D20" s="49">
        <f>COUNTIFS(03_기능요구사항!$B$2:$B$500,$A20,03_기능요구사항!$H$2:$H$500,"Could",03_기능요구사항!$N$2:$N$500,"&lt;&gt;삭제")</f>
        <v/>
      </c>
      <c r="E20" s="49">
        <f>COUNTIFS(03_기능요구사항!$B$2:$B$500,$A20,03_기능요구사항!$H$2:$H$500,"Won't",03_기능요구사항!$N$2:$N$500,"&lt;&gt;삭제")</f>
        <v/>
      </c>
      <c r="F20" s="49">
        <f>SUM(B20:E20)</f>
        <v/>
      </c>
    </row>
    <row r="21" ht="15" customHeight="1" s="35">
      <c r="A21" s="41" t="inlineStr">
        <is>
          <t>범위 제외</t>
        </is>
      </c>
      <c r="B21" s="49">
        <f>COUNTIFS(03_기능요구사항!$B$2:$B$500,$A21,03_기능요구사항!$H$2:$H$500,"Must",03_기능요구사항!$N$2:$N$500,"&lt;&gt;삭제")</f>
        <v/>
      </c>
      <c r="C21" s="49">
        <f>COUNTIFS(03_기능요구사항!$B$2:$B$500,$A21,03_기능요구사항!$H$2:$H$500,"Should",03_기능요구사항!$N$2:$N$500,"&lt;&gt;삭제")</f>
        <v/>
      </c>
      <c r="D21" s="49">
        <f>COUNTIFS(03_기능요구사항!$B$2:$B$500,$A21,03_기능요구사항!$H$2:$H$500,"Could",03_기능요구사항!$N$2:$N$500,"&lt;&gt;삭제")</f>
        <v/>
      </c>
      <c r="E21" s="49">
        <f>COUNTIFS(03_기능요구사항!$B$2:$B$500,$A21,03_기능요구사항!$H$2:$H$500,"Won't",03_기능요구사항!$N$2:$N$500,"&lt;&gt;삭제")</f>
        <v/>
      </c>
      <c r="F21" s="49">
        <f>SUM(B21:E21)</f>
        <v/>
      </c>
    </row>
    <row r="22" ht="15" customHeight="1" s="35">
      <c r="A22" s="45" t="inlineStr">
        <is>
          <t>합계</t>
        </is>
      </c>
      <c r="B22" s="40">
        <f>SUM(B3:B21)</f>
        <v/>
      </c>
      <c r="C22" s="40">
        <f>SUM(C3:C21)</f>
        <v/>
      </c>
      <c r="D22" s="40">
        <f>SUM(D3:D21)</f>
        <v/>
      </c>
      <c r="E22" s="40">
        <f>SUM(E3:E21)</f>
        <v/>
      </c>
      <c r="F22" s="40">
        <f>SUM(F3:F21)</f>
        <v/>
      </c>
    </row>
    <row r="23" ht="15" customHeight="1" s="35">
      <c r="A23" s="37" t="inlineStr">
        <is>
          <t>※ 목록에서 우선순위별로 보려면 03_기능요구사항 탭에서 '필터 보기'로 우선순위 열을 필터링하세요.</t>
        </is>
      </c>
    </row>
    <row r="25" ht="18.75" customHeight="1" s="35">
      <c r="A25" s="38" t="inlineStr">
        <is>
          <t>7.2 스프린트 계획 (1주 단위, 자동 집계)</t>
        </is>
      </c>
    </row>
    <row r="26" ht="15" customHeight="1" s="35">
      <c r="A26" s="39" t="inlineStr">
        <is>
          <t>스프린트</t>
        </is>
      </c>
      <c r="B26" s="39" t="inlineStr">
        <is>
          <t>기간</t>
        </is>
      </c>
      <c r="C26" s="39" t="inlineStr">
        <is>
          <t>목표</t>
        </is>
      </c>
      <c r="D26" s="55" t="inlineStr">
        <is>
          <t>Must</t>
        </is>
      </c>
      <c r="E26" s="39" t="inlineStr">
        <is>
          <t>전체</t>
        </is>
      </c>
    </row>
    <row r="27" ht="54.75" customHeight="1" s="35">
      <c r="A27" s="48" t="inlineStr">
        <is>
          <t>S1</t>
        </is>
      </c>
      <c r="B27" s="48" t="inlineStr">
        <is>
          <t>1주차</t>
        </is>
      </c>
      <c r="C27" s="41" t="inlineStr">
        <is>
          <t>기반: 모노레포·DB 스키마·CI + 병상 수집기(전국 17개 시·도, 작업 큐) + Redis·BullMQ(COR-016) + 병원 상세 화면 + 카카오 내비·지도 SDK 검증(남은 시간 값 포함, Android·iOS) + iOS 빌드·TestFlight·APNs(COR-015) + 웹 프로젝트·디자인 시스템 + 승언: 카카오 내비 SDK 사용 승인·공공데이터 운영계정 신청·로드밸런서 웹소켓 확인</t>
        </is>
      </c>
      <c r="D27" s="49">
        <f>COUNTIFS(03_기능요구사항!$J$2:$J$500,"S1",03_기능요구사항!$H$2:$H$500,"Must")</f>
        <v/>
      </c>
      <c r="E27" s="49">
        <f>COUNTIF(03_기능요구사항!$J$2:$J$500,"S1")</f>
        <v/>
      </c>
    </row>
    <row r="28" ht="43.5" customHeight="1" s="35">
      <c r="A28" s="48" t="inlineStr">
        <is>
          <t>S2</t>
        </is>
      </c>
      <c r="B28" s="48" t="inlineStr">
        <is>
          <t>2주차</t>
        </is>
      </c>
      <c r="C28" s="41" t="inlineStr">
        <is>
          <t>로그인·토큰(요청마다 계정 상태 확인)·로그아웃·탈퇴 + 팀 맺기 + 환자 정보 입력(첫 화면) + 추천 산출 순서 + 권한 요청 + 주소 입력 + 병원 측 준비: 관리자 로그인·병원 계정 발급·작업 이력·병원 PC 등록(라이선스 키)</t>
        </is>
      </c>
      <c r="D28" s="49">
        <f>COUNTIFS(03_기능요구사항!$J$2:$J$500,"S2",03_기능요구사항!$H$2:$H$500,"Must")</f>
        <v/>
      </c>
      <c r="E28" s="49">
        <f>COUNTIF(03_기능요구사항!$J$2:$J$500,"S2")</f>
        <v/>
      </c>
    </row>
    <row r="29" ht="72" customHeight="1" s="35">
      <c r="A29" s="48" t="inlineStr">
        <is>
          <t>S3</t>
        </is>
      </c>
      <c r="B29" s="48" t="inlineStr">
        <is>
          <t>3주차</t>
        </is>
      </c>
      <c r="C29" s="41" t="inlineStr">
        <is>
          <t>핵심 한 바퀴(요청 → 승인 → 선택 → 출발): 동시 전송·전달 확인·실시간 응답·2분 만료·예비 전환·상태 변경 충돌·진행 중 1건 + 병원 웹(알림 켜기·요청 목록·상세·승인/거절·재연결 복구) + 이송 취소·수동 도착 + 대원 알림 + 경로 안내 + 반경</t>
        </is>
      </c>
      <c r="D29" s="49">
        <f>COUNTIFS(03_기능요구사항!$J$2:$J$500,"S3",03_기능요구사항!$H$2:$H$500,"Must")</f>
        <v/>
      </c>
      <c r="E29" s="49">
        <f>COUNTIF(03_기능요구사항!$J$2:$J$500,"S3")</f>
        <v/>
      </c>
    </row>
    <row r="30" ht="43.5" customHeight="1" s="35">
      <c r="A30" s="48" t="inlineStr">
        <is>
          <t>S4</t>
        </is>
      </c>
      <c r="B30" s="48" t="inlineStr">
        <is>
          <t>4주차</t>
        </is>
      </c>
      <c r="C30" s="41" t="inlineStr">
        <is>
          <t>예외·예비 흐름: 승인 유효 5분·승인 취소·선택 재확인·두 PC 동시 응답·앱 재실행 복구 + 전화 확인 전체 + 반경 넓혀 다시 요청 + 병원 웹 보완(요청 중지·메모·도착 예정·알림 권한 거부) + 병원 등급 선택·요청 대상 미리보기</t>
        </is>
      </c>
      <c r="D30" s="49">
        <f>COUNTIFS(03_기능요구사항!$J$2:$J$500,"S4",03_기능요구사항!$H$2:$H$500,"Must")</f>
        <v/>
      </c>
      <c r="E30" s="49">
        <f>COUNTIF(03_기능요구사항!$J$2:$J$500,"S4")</f>
        <v/>
      </c>
    </row>
    <row r="31" ht="43.5" customHeight="1" s="35">
      <c r="A31" s="48" t="inlineStr">
        <is>
          <t>S5</t>
        </is>
      </c>
      <c r="B31" s="48" t="inlineStr">
        <is>
          <t>5주차</t>
        </is>
      </c>
      <c r="C31" s="41" t="inlineStr">
        <is>
          <t>가입·보안·위치: 공무원증 가입·승인·팀원 목록 초대·열람 기록·위치 고지 + 위치 기록·도착 버튼 + 오프라인 저장·문구 + 관리자 웹(알림 목록·키 폐기·PC 관리·대원 정지·OTP) + 병원 웹 도착 확인 + 개인정보 자동 파기 배치(승언) + 라이선스 만료 배너</t>
        </is>
      </c>
      <c r="D31" s="49">
        <f>COUNTIFS(03_기능요구사항!$J$2:$J$500,"S5",03_기능요구사항!$H$2:$H$500,"Must")</f>
        <v/>
      </c>
      <c r="E31" s="49">
        <f>COUNTIF(03_기능요구사항!$J$2:$J$500,"S5")</f>
        <v/>
      </c>
    </row>
    <row r="32" ht="57.75" customHeight="1" s="35">
      <c r="A32" s="48" t="inlineStr">
        <is>
          <t>S6</t>
        </is>
      </c>
      <c r="B32" s="48" t="inlineStr">
        <is>
          <t>6주차</t>
        </is>
      </c>
      <c r="C32" s="41" t="inlineStr">
        <is>
          <t>팀 보완(공동 입력·운전자 잠금·운전 단말 안내) + 입력 보완(증상 필터·KTAS·연령) + 목적지 변경·정보 갱신·직전 환자 정보 + 오프라인 대응·동기화 + 병원 웹 보완(과승인·이상 수치·입구 좌표) + 설정 + 응답·거절·시간 기록 + 통계 집계(승언) + 구급활동일지 초안·내보내기 + 일 단위 정합성 점검</t>
        </is>
      </c>
      <c r="D32" s="49">
        <f>COUNTIFS(03_기능요구사항!$J$2:$J$500,"S6",03_기능요구사항!$H$2:$H$500,"Must")</f>
        <v/>
      </c>
      <c r="E32" s="49">
        <f>COUNTIF(03_기능요구사항!$J$2:$J$500,"S6")</f>
        <v/>
      </c>
    </row>
    <row r="33" ht="29.25" customHeight="1" s="35">
      <c r="A33" s="48" t="inlineStr">
        <is>
          <t>S7</t>
        </is>
      </c>
      <c r="B33" s="48" t="inlineStr">
        <is>
          <t>7주차</t>
        </is>
      </c>
      <c r="C33" s="41" t="inlineStr">
        <is>
          <t>앱 서버 2번째 연결(T-10) + Should 마무리(승인 병원 지도·경로 안내 실패 대체·안내 중 전화 버튼·직전 승인 병원 표시) + Could 기능 + 실기기 통합 테스트 + iOS 앱 안 내비 연결 + 음성 입력·AI 일지 정리 + 관리자 독립 서버 + 기능 토글</t>
        </is>
      </c>
      <c r="D33" s="49">
        <f>COUNTIFS(03_기능요구사항!$J$2:$J$500,"S7",03_기능요구사항!$H$2:$H$500,"Must")</f>
        <v/>
      </c>
      <c r="E33" s="49">
        <f>COUNTIF(03_기능요구사항!$J$2:$J$500,"S7")</f>
        <v/>
      </c>
    </row>
    <row r="34" ht="15" customHeight="1" s="35">
      <c r="A34" s="48" t="inlineStr">
        <is>
          <t>S8</t>
        </is>
      </c>
      <c r="B34" s="48" t="inlineStr">
        <is>
          <t>8주차</t>
        </is>
      </c>
      <c r="C34" s="41" t="inlineStr">
        <is>
          <t>통합 테스트(Android·iPhone 실기기) + 부하 테스트(승언 작성·실행, 백강욱 분석·튜닝, 동시 연결 5,000·동시 이송 300·알림 3초) + 서버 1대 장애 테스트(QUR-012) + 버그 수정 + 시연 리허설 + 문서 마무리</t>
        </is>
      </c>
      <c r="D34" s="49">
        <f>COUNTIFS(03_기능요구사항!$J$2:$J$500,"S8",03_기능요구사항!$H$2:$H$500,"Must")</f>
        <v/>
      </c>
      <c r="E34" s="49">
        <f>COUNTIF(03_기능요구사항!$J$2:$J$500,"S8")</f>
        <v/>
      </c>
    </row>
    <row r="37" ht="18.75" customHeight="1" s="35">
      <c r="A37" s="38" t="inlineStr">
        <is>
          <t>7.3 담당별 요구사항 수 (자동 집계, 삭제 제외)</t>
        </is>
      </c>
    </row>
    <row r="38" ht="29.25" customHeight="1" s="35">
      <c r="A38" s="39" t="inlineStr">
        <is>
          <t>담당</t>
        </is>
      </c>
      <c r="B38" s="39" t="inlineStr">
        <is>
          <t>역할</t>
        </is>
      </c>
      <c r="C38" s="39" t="inlineStr">
        <is>
          <t>서버 담당 (전체)</t>
        </is>
      </c>
      <c r="D38" s="39" t="inlineStr">
        <is>
          <t>서버 Must</t>
        </is>
      </c>
      <c r="E38" s="39" t="inlineStr">
        <is>
          <t>화면 담당 (전체)</t>
        </is>
      </c>
    </row>
    <row r="39" ht="43.5" customHeight="1" s="35">
      <c r="A39" s="49" t="inlineStr">
        <is>
          <t>백강욱</t>
        </is>
      </c>
      <c r="B39" s="42" t="inlineStr">
        <is>
          <t>PM · 이송 핵심·인프라·보안 (40%)</t>
        </is>
      </c>
      <c r="C39" s="49">
        <f>COUNTIFS(03_기능요구사항!$M$2:$M$500,"백강욱 /*",03_기능요구사항!$N$2:$N$500,"&lt;&gt;삭제")</f>
        <v/>
      </c>
      <c r="D39" s="49">
        <f>COUNTIFS(03_기능요구사항!$M$2:$M$500,"백강욱 /*",03_기능요구사항!$N$2:$N$500,"&lt;&gt;삭제",03_기능요구사항!$H$2:$H$500,"Must")</f>
        <v/>
      </c>
      <c r="E39" s="49">
        <f>COUNTIFS(03_기능요구사항!$M$2:$M$500,"*/ 백강욱",03_기능요구사항!$N$2:$N$500,"&lt;&gt;삭제")</f>
        <v/>
      </c>
    </row>
    <row r="40" ht="26.25" customHeight="1" s="35">
      <c r="A40" s="49" t="inlineStr">
        <is>
          <t>진아</t>
        </is>
      </c>
      <c r="B40" s="41" t="inlineStr">
        <is>
          <t>대원 앱 (30%)</t>
        </is>
      </c>
      <c r="C40" s="49">
        <f>COUNTIFS(03_기능요구사항!$M$2:$M$500,"진아 /*",03_기능요구사항!$N$2:$N$500,"&lt;&gt;삭제")</f>
        <v/>
      </c>
      <c r="D40" s="49">
        <f>COUNTIFS(03_기능요구사항!$M$2:$M$500,"진아 /*",03_기능요구사항!$N$2:$N$500,"&lt;&gt;삭제",03_기능요구사항!$H$2:$H$500,"Must")</f>
        <v/>
      </c>
      <c r="E40" s="49">
        <f>COUNTIFS(03_기능요구사항!$M$2:$M$500,"*/ 진아",03_기능요구사항!$N$2:$N$500,"&lt;&gt;삭제")</f>
        <v/>
      </c>
    </row>
    <row r="41" ht="26.25" customHeight="1" s="35">
      <c r="A41" s="49" t="inlineStr">
        <is>
          <t>승언</t>
        </is>
      </c>
      <c r="B41" s="41" t="inlineStr">
        <is>
          <t>병원·관리자 (30%)</t>
        </is>
      </c>
      <c r="C41" s="49">
        <f>COUNTIFS(03_기능요구사항!$M$2:$M$500,"승언 /*",03_기능요구사항!$N$2:$N$500,"&lt;&gt;삭제")</f>
        <v/>
      </c>
      <c r="D41" s="49">
        <f>COUNTIFS(03_기능요구사항!$M$2:$M$500,"승언 /*",03_기능요구사항!$N$2:$N$500,"&lt;&gt;삭제",03_기능요구사항!$H$2:$H$500,"Must")</f>
        <v/>
      </c>
      <c r="E41" s="49">
        <f>COUNTIFS(03_기능요구사항!$M$2:$M$500,"*/ 승언",03_기능요구사항!$N$2:$N$500,"&lt;&gt;삭제")</f>
        <v/>
      </c>
    </row>
    <row r="42" ht="15" customHeight="1" s="35">
      <c r="A42" s="64" t="inlineStr">
        <is>
          <t>요구사항 수가 아니라 난이도로 나눴다: 서버 담당 수가 많은 백강욱은 실시간·동시성·타이머·추천처럼 어려운 로직을, 진아·3은 화면 + 자기 기능 API를 맡는다. v1.3(D-109): 승언에게 데이터·품질(통계 집계·부하 테스트·개인정보 자동 파기)과 S1 신청·확인 업무를 넘겨 체감 비율 약 39 : 28 : 33.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145"/>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9" customWidth="1" style="34" min="1" max="1"/>
    <col width="20" customWidth="1" style="34" min="2" max="2"/>
    <col width="28" customWidth="1" style="34" min="3" max="3"/>
    <col width="36" customWidth="1" style="34" min="4" max="5"/>
    <col width="32" customWidth="1" style="34" min="6" max="6"/>
    <col width="11" customWidth="1" style="34" min="7" max="7"/>
    <col width="10" customWidth="1" style="34" min="8" max="8"/>
    <col width="30" customWidth="1" style="34" min="9" max="9"/>
  </cols>
  <sheetData>
    <row r="1" ht="15" customHeight="1" s="35">
      <c r="A1" s="39" t="inlineStr">
        <is>
          <t>결정 ID</t>
        </is>
      </c>
      <c r="B1" s="39" t="inlineStr">
        <is>
          <t>관련 요구사항</t>
        </is>
      </c>
      <c r="C1" s="39" t="inlineStr">
        <is>
          <t>항목</t>
        </is>
      </c>
      <c r="D1" s="39" t="inlineStr">
        <is>
          <t>검토한 선택지</t>
        </is>
      </c>
      <c r="E1" s="39" t="inlineStr">
        <is>
          <t>최종 결정</t>
        </is>
      </c>
      <c r="F1" s="39" t="inlineStr">
        <is>
          <t>근거</t>
        </is>
      </c>
      <c r="G1" s="39" t="inlineStr">
        <is>
          <t>결정일</t>
        </is>
      </c>
      <c r="H1" s="39" t="inlineStr">
        <is>
          <t>상태</t>
        </is>
      </c>
      <c r="I1" s="39" t="inlineStr">
        <is>
          <t>비고</t>
        </is>
      </c>
    </row>
    <row r="2" ht="15" customHeight="1" s="35">
      <c r="A2" s="48" t="inlineStr">
        <is>
          <t>D-01</t>
        </is>
      </c>
      <c r="B2" s="42" t="inlineStr">
        <is>
          <t>SFR-011</t>
        </is>
      </c>
      <c r="C2" s="41" t="inlineStr">
        <is>
          <t>진료가능 태그 목록</t>
        </is>
      </c>
      <c r="D2" s="42" t="inlineStr">
        <is>
          <t>A. E-GEN 태그 사용 / B. 자체 재정의</t>
        </is>
      </c>
      <c r="E2" s="42" t="inlineStr">
        <is>
          <t>A. E-GEN 태그 그대로 사용</t>
        </is>
      </c>
      <c r="F2" s="41" t="inlineStr">
        <is>
          <t>공공데이터와 매핑 불일치 방지</t>
        </is>
      </c>
      <c r="G2" s="48" t="inlineStr">
        <is>
          <t>2026-09-26</t>
        </is>
      </c>
      <c r="H2" s="49" t="inlineStr">
        <is>
          <t>확정</t>
        </is>
      </c>
      <c r="I2" s="41" t="n"/>
    </row>
    <row r="3" ht="29.25" customHeight="1" s="35">
      <c r="A3" s="48" t="inlineStr">
        <is>
          <t>D-02</t>
        </is>
      </c>
      <c r="B3" s="42" t="inlineStr">
        <is>
          <t>SFR-017</t>
        </is>
      </c>
      <c r="C3" s="41" t="inlineStr">
        <is>
          <t>소속 확인 방식</t>
        </is>
      </c>
      <c r="D3" s="42" t="inlineStr">
        <is>
          <t>A. 코드+관리자 승인 / B. 이메일 도메인 / C. 실제 신분 인증</t>
        </is>
      </c>
      <c r="E3" s="42" t="inlineStr">
        <is>
          <t>A. 소속 코드 입력 + 관리자 승인</t>
        </is>
      </c>
      <c r="F3" s="42" t="inlineStr">
        <is>
          <t>4개월 내 구현 가능, 시연 충분</t>
        </is>
      </c>
      <c r="G3" s="48" t="inlineStr">
        <is>
          <t>2026-09-26</t>
        </is>
      </c>
      <c r="H3" s="49" t="inlineStr">
        <is>
          <t>확정</t>
        </is>
      </c>
      <c r="I3" s="42" t="inlineStr">
        <is>
          <t>C는 향후 과제 / v0.107: 공무원증 사진 확인 추가 (D-73)</t>
        </is>
      </c>
    </row>
    <row r="4" ht="29.25" customHeight="1" s="35">
      <c r="A4" s="48" t="inlineStr">
        <is>
          <t>D-03</t>
        </is>
      </c>
      <c r="B4" s="42" t="inlineStr">
        <is>
          <t>SFR-030</t>
        </is>
      </c>
      <c r="C4" s="41" t="inlineStr">
        <is>
          <t>병상 점수 계산</t>
        </is>
      </c>
      <c r="D4" s="42" t="inlineStr">
        <is>
          <t>A. 단순 합산 / B. 증상별 가중치 / C. 필수 병상 게이트</t>
        </is>
      </c>
      <c r="E4" s="42" t="inlineStr">
        <is>
          <t>C+B (1단계 게이트, 2단계 가중치)</t>
        </is>
      </c>
      <c r="F4" s="41" t="inlineStr">
        <is>
          <t>필요 병상 없는 병원 이송 방지</t>
        </is>
      </c>
      <c r="G4" s="48" t="inlineStr">
        <is>
          <t>2026-09-26</t>
        </is>
      </c>
      <c r="H4" s="49" t="inlineStr">
        <is>
          <t>확정</t>
        </is>
      </c>
      <c r="I4" s="42" t="inlineStr">
        <is>
          <t>C-02로 단계 구분 보완</t>
        </is>
      </c>
    </row>
    <row r="5" ht="29.25" customHeight="1" s="35">
      <c r="A5" s="48" t="inlineStr">
        <is>
          <t>D-04</t>
        </is>
      </c>
      <c r="B5" s="42" t="inlineStr">
        <is>
          <t>SFR-032</t>
        </is>
      </c>
      <c r="C5" s="41" t="inlineStr">
        <is>
          <t>고위험 판단 기준</t>
        </is>
      </c>
      <c r="D5" s="42" t="inlineStr">
        <is>
          <t>A. KTAS 1~2 / B. KTAS 1~3</t>
        </is>
      </c>
      <c r="E5" s="42" t="inlineStr">
        <is>
          <t>B. KTAS 1~3단계 전화 확인 필수</t>
        </is>
      </c>
      <c r="F5" s="41" t="inlineStr">
        <is>
          <t>안전 쪽으로 엄격, UX 비용 낮음</t>
        </is>
      </c>
      <c r="G5" s="48" t="inlineStr">
        <is>
          <t>2026-09-26</t>
        </is>
      </c>
      <c r="H5" s="49" t="inlineStr">
        <is>
          <t>번복</t>
        </is>
      </c>
      <c r="I5" s="42" t="inlineStr">
        <is>
          <t>v0.98: D-36으로 번복 (KTAS 선택 입력, 전화 확인은 예비 흐름 전용)</t>
        </is>
      </c>
    </row>
    <row r="6" ht="26.25" customHeight="1" s="35">
      <c r="A6" s="48" t="inlineStr">
        <is>
          <t>D-05</t>
        </is>
      </c>
      <c r="B6" s="42" t="inlineStr">
        <is>
          <t>SFR-038</t>
        </is>
      </c>
      <c r="C6" s="41" t="inlineStr">
        <is>
          <t>도착 감지 반경</t>
        </is>
      </c>
      <c r="D6" s="42" t="inlineStr">
        <is>
          <t>30~50m / 50~100m</t>
        </is>
      </c>
      <c r="E6" s="42" t="inlineStr">
        <is>
          <t>100m, 실측 후 조정</t>
        </is>
      </c>
      <c r="F6" s="42" t="inlineStr">
        <is>
          <t>GPS 오차 5~50m 고려</t>
        </is>
      </c>
      <c r="G6" s="48" t="inlineStr">
        <is>
          <t>2026-09-26</t>
        </is>
      </c>
      <c r="H6" s="49" t="inlineStr">
        <is>
          <t>번복</t>
        </is>
      </c>
      <c r="I6" s="42" t="inlineStr">
        <is>
          <t>v0.107: 30m + 버튼 방식으로 변경 (D-68)</t>
        </is>
      </c>
    </row>
    <row r="7" ht="15" customHeight="1" s="35">
      <c r="A7" s="48" t="inlineStr">
        <is>
          <t>D-06</t>
        </is>
      </c>
      <c r="B7" s="42" t="inlineStr">
        <is>
          <t>SFR-041</t>
        </is>
      </c>
      <c r="C7" s="41" t="inlineStr">
        <is>
          <t>위치정보 고지</t>
        </is>
      </c>
      <c r="D7" s="41" t="inlineStr">
        <is>
          <t>서버 저장 / 세션 종료 시 삭제</t>
        </is>
      </c>
      <c r="E7" s="41" t="inlineStr">
        <is>
          <t>원본 기록 종료 시 삭제 + 동의화면 고지</t>
        </is>
      </c>
      <c r="F7" s="41" t="inlineStr">
        <is>
          <t>위치정보 개인정보 보호</t>
        </is>
      </c>
      <c r="G7" s="48" t="inlineStr">
        <is>
          <t>2026-09-26</t>
        </is>
      </c>
      <c r="H7" s="49" t="inlineStr">
        <is>
          <t>확정</t>
        </is>
      </c>
      <c r="I7" s="42" t="inlineStr">
        <is>
          <t>C-01로 보완</t>
        </is>
      </c>
    </row>
    <row r="8" ht="29.25" customHeight="1" s="35">
      <c r="A8" s="48" t="inlineStr">
        <is>
          <t>D-07</t>
        </is>
      </c>
      <c r="B8" s="42" t="inlineStr">
        <is>
          <t>SFR-047~049</t>
        </is>
      </c>
      <c r="C8" s="41" t="inlineStr">
        <is>
          <t>자체 지도 구현 여부</t>
        </is>
      </c>
      <c r="D8" s="42" t="inlineStr">
        <is>
          <t>A. TMAP/카카오 SDK / B. 자체 지도+ITS</t>
        </is>
      </c>
      <c r="E8" s="42" t="inlineStr">
        <is>
          <t>A. 외부 SDK 사용(v0.99: 카카오, D-26), ITS 전체 제외</t>
        </is>
      </c>
      <c r="F8" s="41" t="inlineStr">
        <is>
          <t>일정 내 불가, 외부 길찾기에 교통정보 반영됨</t>
        </is>
      </c>
      <c r="G8" s="48" t="inlineStr">
        <is>
          <t>2026-09-26</t>
        </is>
      </c>
      <c r="H8" s="49" t="inlineStr">
        <is>
          <t>확정</t>
        </is>
      </c>
      <c r="I8" s="42" t="inlineStr">
        <is>
          <t>v0.99 제공사 카카오로 변경</t>
        </is>
      </c>
    </row>
    <row r="9" ht="15" customHeight="1" s="35">
      <c r="A9" s="48" t="inlineStr">
        <is>
          <t>D-08</t>
        </is>
      </c>
      <c r="B9" s="42" t="inlineStr">
        <is>
          <t>SFR-052</t>
        </is>
      </c>
      <c r="C9" s="41" t="inlineStr">
        <is>
          <t>재난 지역 지정 단위</t>
        </is>
      </c>
      <c r="D9" s="42" t="inlineStr">
        <is>
          <t>A. 좌표+반경 / B. 행정구역</t>
        </is>
      </c>
      <c r="E9" s="42" t="inlineStr">
        <is>
          <t>A. 중심좌표 + 반경 (D-24로 3·5·10km 선택)</t>
        </is>
      </c>
      <c r="F9" s="41" t="inlineStr">
        <is>
          <t>구현 단순, 시연 충분</t>
        </is>
      </c>
      <c r="G9" s="48" t="inlineStr">
        <is>
          <t>2026-09-26</t>
        </is>
      </c>
      <c r="H9" s="49" t="inlineStr">
        <is>
          <t>번복</t>
        </is>
      </c>
      <c r="I9" s="42" t="inlineStr">
        <is>
          <t>v0.98: 재난 기능 삭제(D-34)</t>
        </is>
      </c>
    </row>
    <row r="10" ht="15" customHeight="1" s="35">
      <c r="A10" s="48" t="inlineStr">
        <is>
          <t>D-09</t>
        </is>
      </c>
      <c r="B10" s="42" t="inlineStr">
        <is>
          <t>SFR-052, 082</t>
        </is>
      </c>
      <c r="C10" s="41" t="inlineStr">
        <is>
          <t>재난 지역 등록 권한</t>
        </is>
      </c>
      <c r="D10" s="42" t="inlineStr">
        <is>
          <t>A. 팀 관리자 계정 / B. 소방청 권한 체계</t>
        </is>
      </c>
      <c r="E10" s="42" t="inlineStr">
        <is>
          <t>A. 팀 자체 관리자 계정</t>
        </is>
      </c>
      <c r="F10" s="41" t="inlineStr">
        <is>
          <t>외부 기관 연동 불필요</t>
        </is>
      </c>
      <c r="G10" s="48" t="inlineStr">
        <is>
          <t>2026-09-26</t>
        </is>
      </c>
      <c r="H10" s="49" t="inlineStr">
        <is>
          <t>번복</t>
        </is>
      </c>
      <c r="I10" s="42" t="inlineStr">
        <is>
          <t>v0.98: 재난 기능 삭제(D-34)</t>
        </is>
      </c>
    </row>
    <row r="11" ht="29.25" customHeight="1" s="35">
      <c r="A11" s="48" t="inlineStr">
        <is>
          <t>D-10</t>
        </is>
      </c>
      <c r="B11" s="42" t="inlineStr">
        <is>
          <t>SFR-050</t>
        </is>
      </c>
      <c r="C11" s="41" t="inlineStr">
        <is>
          <t>완전 제외 vs 후순위</t>
        </is>
      </c>
      <c r="D11" s="42" t="inlineStr">
        <is>
          <t>A. 완전 제외 / B. 후순위 / C. 후순위+경고 라벨</t>
        </is>
      </c>
      <c r="E11" s="42" t="inlineStr">
        <is>
          <t>C. 경고 라벨 + 별도 영역 표시</t>
        </is>
      </c>
      <c r="F11" s="41" t="inlineStr">
        <is>
          <t>정상 운영 병원 누락 방지 + 사용자 판단 근거 제공</t>
        </is>
      </c>
      <c r="G11" s="48" t="inlineStr">
        <is>
          <t>2026-09-26</t>
        </is>
      </c>
      <c r="H11" s="49" t="inlineStr">
        <is>
          <t>번복</t>
        </is>
      </c>
      <c r="I11" s="42" t="inlineStr">
        <is>
          <t>v0.98: 재난 기능 삭제(D-34)</t>
        </is>
      </c>
    </row>
    <row r="12" ht="15" customHeight="1" s="35">
      <c r="A12" s="48" t="inlineStr">
        <is>
          <t>D-11</t>
        </is>
      </c>
      <c r="B12" s="42" t="inlineStr">
        <is>
          <t>SFR-054</t>
        </is>
      </c>
      <c r="C12" s="41" t="inlineStr">
        <is>
          <t>자동 감지 도입 시점</t>
        </is>
      </c>
      <c r="D12" s="42" t="inlineStr">
        <is>
          <t>A. 이번 범위 포함 / B. 제외</t>
        </is>
      </c>
      <c r="E12" s="42" t="inlineStr">
        <is>
          <t>B. 이번 범위 제외, 수동 등록만</t>
        </is>
      </c>
      <c r="F12" s="41" t="inlineStr">
        <is>
          <t>수동 등록으로 시연 가능</t>
        </is>
      </c>
      <c r="G12" s="48" t="inlineStr">
        <is>
          <t>2026-09-26</t>
        </is>
      </c>
      <c r="H12" s="49" t="inlineStr">
        <is>
          <t>번복</t>
        </is>
      </c>
      <c r="I12" s="42" t="inlineStr">
        <is>
          <t>v0.98: 재난 기능 삭제(D-34)</t>
        </is>
      </c>
    </row>
    <row r="13" ht="26.25" customHeight="1" s="35">
      <c r="A13" s="48" t="inlineStr">
        <is>
          <t>D-12</t>
        </is>
      </c>
      <c r="B13" s="42" t="inlineStr">
        <is>
          <t>SFR-059</t>
        </is>
      </c>
      <c r="C13" s="41" t="inlineStr">
        <is>
          <t>캐시 유효기간</t>
        </is>
      </c>
      <c r="D13" s="42" t="inlineStr">
        <is>
          <t>5~10분 / 30분~1시간</t>
        </is>
      </c>
      <c r="E13" s="42" t="inlineStr">
        <is>
          <t>10분 + stale fallback (C-12)</t>
        </is>
      </c>
      <c r="F13" s="41" t="inlineStr">
        <is>
          <t>병상 정보 실시간성 중요</t>
        </is>
      </c>
      <c r="G13" s="48" t="inlineStr">
        <is>
          <t>2026-09-26</t>
        </is>
      </c>
      <c r="H13" s="49" t="inlineStr">
        <is>
          <t>확정</t>
        </is>
      </c>
      <c r="I13" s="42" t="inlineStr">
        <is>
          <t>C-03로 보완, v0.96: 10분으로 확정(C-12)</t>
        </is>
      </c>
    </row>
    <row r="14" ht="15" customHeight="1" s="35">
      <c r="A14" s="48" t="inlineStr">
        <is>
          <t>D-13</t>
        </is>
      </c>
      <c r="B14" s="42" t="inlineStr">
        <is>
          <t>SFR-059</t>
        </is>
      </c>
      <c r="C14" s="41" t="inlineStr">
        <is>
          <t>캐시 저장 범위</t>
        </is>
      </c>
      <c r="D14" s="41" t="inlineStr">
        <is>
          <t>최근 1건 / 지역별 N건</t>
        </is>
      </c>
      <c r="E14" s="41" t="inlineStr">
        <is>
          <t>시·군·구별 최근 10건 (C-13)</t>
        </is>
      </c>
      <c r="F14" s="41" t="inlineStr">
        <is>
          <t>위치 변경 잦은 앱 특성</t>
        </is>
      </c>
      <c r="G14" s="48" t="inlineStr">
        <is>
          <t>2026-09-26</t>
        </is>
      </c>
      <c r="H14" s="49" t="inlineStr">
        <is>
          <t>확정</t>
        </is>
      </c>
      <c r="I14" s="41" t="n"/>
    </row>
    <row r="15" ht="15" customHeight="1" s="35">
      <c r="A15" s="48" t="inlineStr">
        <is>
          <t>D-14</t>
        </is>
      </c>
      <c r="B15" s="42" t="inlineStr">
        <is>
          <t>SFR-059</t>
        </is>
      </c>
      <c r="C15" s="41" t="inlineStr">
        <is>
          <t>로컬 저장소</t>
        </is>
      </c>
      <c r="D15" s="42" t="inlineStr">
        <is>
          <t>AsyncStorage / SQLite</t>
        </is>
      </c>
      <c r="E15" s="42" t="inlineStr">
        <is>
          <t>AsyncStorage</t>
        </is>
      </c>
      <c r="F15" s="41" t="inlineStr">
        <is>
          <t>소용량 데이터에 충분</t>
        </is>
      </c>
      <c r="G15" s="48" t="inlineStr">
        <is>
          <t>2026-09-26</t>
        </is>
      </c>
      <c r="H15" s="49" t="inlineStr">
        <is>
          <t>확정</t>
        </is>
      </c>
      <c r="I15" s="41" t="inlineStr">
        <is>
          <t>설계 사항</t>
        </is>
      </c>
    </row>
    <row r="16" ht="15" customHeight="1" s="35">
      <c r="A16" s="48" t="inlineStr">
        <is>
          <t>D-15</t>
        </is>
      </c>
      <c r="B16" s="42" t="inlineStr">
        <is>
          <t>SFR-062</t>
        </is>
      </c>
      <c r="C16" s="41" t="inlineStr">
        <is>
          <t>오프라인 지도 처리</t>
        </is>
      </c>
      <c r="D16" s="42" t="inlineStr">
        <is>
          <t>A. 빈 화면 / B. 지도 캐시 / C. 텍스트 리스트</t>
        </is>
      </c>
      <c r="E16" s="42" t="inlineStr">
        <is>
          <t>C. 텍스트 리스트 자동 전환</t>
        </is>
      </c>
      <c r="F16" s="41" t="inlineStr">
        <is>
          <t>빠른 판단에 필요한 정보 유지</t>
        </is>
      </c>
      <c r="G16" s="48" t="inlineStr">
        <is>
          <t>2026-09-26</t>
        </is>
      </c>
      <c r="H16" s="49" t="inlineStr">
        <is>
          <t>확정</t>
        </is>
      </c>
      <c r="I16" s="42" t="inlineStr">
        <is>
          <t>B는 여유 시 검토</t>
        </is>
      </c>
    </row>
    <row r="17" ht="29.25" customHeight="1" s="35">
      <c r="A17" s="48" t="inlineStr">
        <is>
          <t>D-16</t>
        </is>
      </c>
      <c r="B17" s="42" t="inlineStr">
        <is>
          <t>SFR-031, 035, 072 / COR-003</t>
        </is>
      </c>
      <c r="C17" s="42" t="inlineStr">
        <is>
          <t>TMAP 연동 방식</t>
        </is>
      </c>
      <c r="D17" s="42" t="inlineStr">
        <is>
          <t>A. TMAP SDK 앱 내장 / B. TMAP 앱 호출</t>
        </is>
      </c>
      <c r="E17" s="42" t="inlineStr">
        <is>
          <t>A. TMAP SDK 앱 내장</t>
        </is>
      </c>
      <c r="F17" s="41" t="inlineStr">
        <is>
          <t>앱 전환 없이 즉시 안내, 미설치 문제 없음</t>
        </is>
      </c>
      <c r="G17" s="48" t="inlineStr">
        <is>
          <t>2026-09-26</t>
        </is>
      </c>
      <c r="H17" s="49" t="inlineStr">
        <is>
          <t>번복</t>
        </is>
      </c>
      <c r="I17" s="42" t="inlineStr">
        <is>
          <t>v0.99: 제공사를 카카오로 변경(D-26), 앱 내장 방침은 유지</t>
        </is>
      </c>
    </row>
    <row r="18" ht="29.25" customHeight="1" s="35">
      <c r="A18" s="48" t="inlineStr">
        <is>
          <t>D-17</t>
        </is>
      </c>
      <c r="B18" s="42" t="inlineStr">
        <is>
          <t>SFR-005(v0.104 삭제), PER-003</t>
        </is>
      </c>
      <c r="C18" s="41" t="inlineStr">
        <is>
          <t>서버 수집 주기</t>
        </is>
      </c>
      <c r="D18" s="42" t="inlineStr">
        <is>
          <t>1분 / 3분 / 5분</t>
        </is>
      </c>
      <c r="E18" s="42" t="inlineStr">
        <is>
          <t>3분</t>
        </is>
      </c>
      <c r="F18" s="41" t="inlineStr">
        <is>
          <t>공공 API 갱신 주기·호출 한도 고려한 중간값 (PM 확정, 팀 재검토 가능)</t>
        </is>
      </c>
      <c r="G18" s="48" t="inlineStr">
        <is>
          <t>2026-09-26</t>
        </is>
      </c>
      <c r="H18" s="49" t="inlineStr">
        <is>
          <t>확정</t>
        </is>
      </c>
      <c r="I18" s="42" t="inlineStr">
        <is>
          <t>v0.93 확정 / v1.2: 서버 수집(PER-003)은 전국 17개 시·도 3분 주기 (D-104)</t>
        </is>
      </c>
    </row>
    <row r="19" ht="43.5" customHeight="1" s="35">
      <c r="A19" s="48" t="inlineStr">
        <is>
          <t>D-18</t>
        </is>
      </c>
      <c r="B19" s="42" t="inlineStr">
        <is>
          <t>SFR-012</t>
        </is>
      </c>
      <c r="C19" s="41" t="inlineStr">
        <is>
          <t>검색 반경 기본값</t>
        </is>
      </c>
      <c r="D19" s="42" t="inlineStr">
        <is>
          <t>10km / 20km / 50km</t>
        </is>
      </c>
      <c r="E19" s="42" t="inlineStr">
        <is>
          <t>20km (v0.98: 카드 영역에서 10·20·30·40km 변경)</t>
        </is>
      </c>
      <c r="F19" s="42" t="inlineStr">
        <is>
          <t>10km는 농어촌 지역 병원 누락 위험, 50km는 이동시간 의미 저하 (PM 확정, 팀 재검토 가능)</t>
        </is>
      </c>
      <c r="G19" s="48" t="inlineStr">
        <is>
          <t>2026-09-26</t>
        </is>
      </c>
      <c r="H19" s="49" t="inlineStr">
        <is>
          <t>확정</t>
        </is>
      </c>
      <c r="I19" s="42" t="inlineStr">
        <is>
          <t>v0.93 확정 / v0.98 반경 선택지·위치 변경(D-28)</t>
        </is>
      </c>
    </row>
    <row r="20" ht="57.75" customHeight="1" s="35">
      <c r="A20" s="48" t="inlineStr">
        <is>
          <t>D-19</t>
        </is>
      </c>
      <c r="B20" s="42" t="inlineStr">
        <is>
          <t>SFR-072</t>
        </is>
      </c>
      <c r="C20" s="41" t="inlineStr">
        <is>
          <t>이동시간 산출 대상 수</t>
        </is>
      </c>
      <c r="D20" s="42" t="inlineStr">
        <is>
          <t>5곳 / 10곳 / 전체</t>
        </is>
      </c>
      <c r="E20" s="42" t="inlineStr">
        <is>
          <t>10곳</t>
        </is>
      </c>
      <c r="F20" s="41" t="inlineStr">
        <is>
          <t>길찾기 호출 한도·응답시간(PER-001) 균형점 (PM 확정, 팀 재검토 가능) / v0.103: 다중 목적지 한 번에 산출은 요청용(SFR-129)에만, 예비 추천은 10곳</t>
        </is>
      </c>
      <c r="G20" s="48" t="inlineStr">
        <is>
          <t>2026-09-26</t>
        </is>
      </c>
      <c r="H20" s="49" t="inlineStr">
        <is>
          <t>확정</t>
        </is>
      </c>
      <c r="I20" s="42" t="inlineStr">
        <is>
          <t>v0.93 확정</t>
        </is>
      </c>
    </row>
    <row r="21" ht="29.25" customHeight="1" s="35">
      <c r="A21" s="48" t="inlineStr">
        <is>
          <t>D-20</t>
        </is>
      </c>
      <c r="B21" s="41" t="inlineStr">
        <is>
          <t>전체</t>
        </is>
      </c>
      <c r="C21" s="41" t="inlineStr">
        <is>
          <t>요구사항 ID 체계</t>
        </is>
      </c>
      <c r="D21" s="42" t="inlineStr">
        <is>
          <t>A. 공공 SW 분류(SFR/PER/…) / B. FR-01·NFR-01</t>
        </is>
      </c>
      <c r="E21" s="42" t="inlineStr">
        <is>
          <t>A. 공공 SW 분류 유지</t>
        </is>
      </c>
      <c r="F21" s="41" t="inlineStr">
        <is>
          <t>비기능·데이터·인터페이스까지 일관된 체계, 표준 형식</t>
        </is>
      </c>
      <c r="G21" s="48" t="inlineStr">
        <is>
          <t>2026-09-26</t>
        </is>
      </c>
      <c r="H21" s="49" t="inlineStr">
        <is>
          <t>확정</t>
        </is>
      </c>
      <c r="I21" s="42" t="inlineStr">
        <is>
          <t>v0.92 신규 / 01_개요 1.7에 근거 명시</t>
        </is>
      </c>
    </row>
    <row r="22" ht="29.25" customHeight="1" s="35">
      <c r="A22" s="48" t="inlineStr">
        <is>
          <t>C-01</t>
        </is>
      </c>
      <c r="B22" s="42" t="inlineStr">
        <is>
          <t>SFR-037, 039, 041, 042</t>
        </is>
      </c>
      <c r="C22" s="42" t="inlineStr">
        <is>
          <t>[충돌] 위치 즉시 삭제 vs 소요시간 저장</t>
        </is>
      </c>
      <c r="D22" s="42" t="inlineStr">
        <is>
          <t>-</t>
        </is>
      </c>
      <c r="E22" s="41" t="inlineStr">
        <is>
          <t>원본 기록만 삭제, 소요시간 요약은 익명 보관</t>
        </is>
      </c>
      <c r="F22" s="41" t="inlineStr">
        <is>
          <t>두 요구사항 양립</t>
        </is>
      </c>
      <c r="G22" s="48" t="inlineStr">
        <is>
          <t>2026-09-26</t>
        </is>
      </c>
      <c r="H22" s="49" t="inlineStr">
        <is>
          <t>확정</t>
        </is>
      </c>
      <c r="I22" s="41" t="inlineStr">
        <is>
          <t>팀 동의 확인 필요</t>
        </is>
      </c>
    </row>
    <row r="23" ht="15" customHeight="1" s="35">
      <c r="A23" s="48" t="inlineStr">
        <is>
          <t>C-02</t>
        </is>
      </c>
      <c r="B23" s="42" t="inlineStr">
        <is>
          <t>SFR-025, 026, 030</t>
        </is>
      </c>
      <c r="C23" s="42" t="inlineStr">
        <is>
          <t>[충돌] 1단계 정렬 기준</t>
        </is>
      </c>
      <c r="D23" s="42" t="inlineStr">
        <is>
          <t>-</t>
        </is>
      </c>
      <c r="E23" s="42" t="inlineStr">
        <is>
          <t>1단계 = 게이트 → 이동시간순, 가중치는 2단계</t>
        </is>
      </c>
      <c r="F23" s="41" t="inlineStr">
        <is>
          <t>단계 구분 명확화</t>
        </is>
      </c>
      <c r="G23" s="48" t="inlineStr">
        <is>
          <t>2026-09-26</t>
        </is>
      </c>
      <c r="H23" s="49" t="inlineStr">
        <is>
          <t>확정</t>
        </is>
      </c>
      <c r="I23" s="41" t="n"/>
    </row>
    <row r="24" ht="29.25" customHeight="1" s="35">
      <c r="A24" s="48" t="inlineStr">
        <is>
          <t>C-03</t>
        </is>
      </c>
      <c r="B24" s="42" t="inlineStr">
        <is>
          <t>SFR-059, 061</t>
        </is>
      </c>
      <c r="C24" s="42" t="inlineStr">
        <is>
          <t>[충돌] 캐시 유효기간 vs 오프라인 표시</t>
        </is>
      </c>
      <c r="D24" s="42" t="inlineStr">
        <is>
          <t>-</t>
        </is>
      </c>
      <c r="E24" s="41" t="inlineStr">
        <is>
          <t>최신 판정 기준(v0.96: 10분, C-12)이 지난 캐시도 오프라인 시 표시</t>
        </is>
      </c>
      <c r="F24" s="41" t="inlineStr">
        <is>
          <t>빈 화면 방지</t>
        </is>
      </c>
      <c r="G24" s="48" t="inlineStr">
        <is>
          <t>2026-09-26</t>
        </is>
      </c>
      <c r="H24" s="49" t="inlineStr">
        <is>
          <t>확정</t>
        </is>
      </c>
      <c r="I24" s="41" t="n"/>
    </row>
    <row r="25" ht="29.25" customHeight="1" s="35">
      <c r="A25" s="48" t="inlineStr">
        <is>
          <t>C-04</t>
        </is>
      </c>
      <c r="B25" s="42" t="inlineStr">
        <is>
          <t>SFR-027, 050</t>
        </is>
      </c>
      <c r="C25" s="42" t="inlineStr">
        <is>
          <t>[충돌] 재난 후순위 vs 상위 5개 표시</t>
        </is>
      </c>
      <c r="D25" s="42" t="inlineStr">
        <is>
          <t>-</t>
        </is>
      </c>
      <c r="E25" s="41" t="inlineStr">
        <is>
          <t>재난 병원은 상위 5개 산정에서 빼고 별도 영역에 라벨과 함께 표시</t>
        </is>
      </c>
      <c r="F25" s="41" t="inlineStr">
        <is>
          <t>하단 배치 시 사실상 완전 제외가 됨</t>
        </is>
      </c>
      <c r="G25" s="48" t="inlineStr">
        <is>
          <t>2026-09-26</t>
        </is>
      </c>
      <c r="H25" s="49" t="inlineStr">
        <is>
          <t>번복</t>
        </is>
      </c>
      <c r="I25" s="42" t="inlineStr">
        <is>
          <t>v0.98: 재난 기능 삭제(D-34)</t>
        </is>
      </c>
    </row>
    <row r="26" ht="15" customHeight="1" s="35">
      <c r="A26" s="48" t="inlineStr">
        <is>
          <t>C-05</t>
        </is>
      </c>
      <c r="B26" s="42" t="inlineStr">
        <is>
          <t>SFR-001, 027</t>
        </is>
      </c>
      <c r="C26" s="42" t="inlineStr">
        <is>
          <t>[모호] 목록 범위 불일치</t>
        </is>
      </c>
      <c r="D26" s="42" t="inlineStr">
        <is>
          <t>-</t>
        </is>
      </c>
      <c r="E26" s="41" t="inlineStr">
        <is>
          <t>지도 = 반경 내 전체 / 추천 카드 = 상위 5개</t>
        </is>
      </c>
      <c r="F26" s="41" t="inlineStr">
        <is>
          <t>목록이 몇 개인지 해석이 갈림</t>
        </is>
      </c>
      <c r="G26" s="48" t="inlineStr">
        <is>
          <t>2026-09-26</t>
        </is>
      </c>
      <c r="H26" s="49" t="inlineStr">
        <is>
          <t>확정</t>
        </is>
      </c>
      <c r="I26" s="41" t="n"/>
    </row>
    <row r="27" ht="29.25" customHeight="1" s="35">
      <c r="A27" s="48" t="inlineStr">
        <is>
          <t>C-06</t>
        </is>
      </c>
      <c r="B27" s="42" t="inlineStr">
        <is>
          <t>SFR-032, 034</t>
        </is>
      </c>
      <c r="C27" s="42" t="inlineStr">
        <is>
          <t>[위험] 병원 미응답 시 출발 불가</t>
        </is>
      </c>
      <c r="D27" s="42" t="inlineStr">
        <is>
          <t>-</t>
        </is>
      </c>
      <c r="E27" s="42" t="inlineStr">
        <is>
          <t>'연결 실패'·'확인 생략' 선택 시 사유 기록 후 경로 안내 허용</t>
        </is>
      </c>
      <c r="F27" s="41" t="inlineStr">
        <is>
          <t>응급 상황에서 출발이 막히면 안 됨</t>
        </is>
      </c>
      <c r="G27" s="48" t="inlineStr">
        <is>
          <t>2026-09-26</t>
        </is>
      </c>
      <c r="H27" s="49" t="inlineStr">
        <is>
          <t>확정</t>
        </is>
      </c>
      <c r="I27" s="41" t="n"/>
    </row>
    <row r="28" ht="43.5" customHeight="1" s="35">
      <c r="A28" s="48" t="inlineStr">
        <is>
          <t>C-07</t>
        </is>
      </c>
      <c r="B28" s="42" t="inlineStr">
        <is>
          <t>SFR-031, 035</t>
        </is>
      </c>
      <c r="C28" s="42" t="inlineStr">
        <is>
          <t>[충돌] 앱 전환 없음 vs 내비 앱 미설치</t>
        </is>
      </c>
      <c r="D28" s="42" t="inlineStr">
        <is>
          <t>-</t>
        </is>
      </c>
      <c r="E28" s="42" t="inlineStr">
        <is>
          <t>SDK 내장(D-16 → v0.99 D-26 카카오)으로 확정, 035를 '경로 안내 실패 시 대체'(카카오내비 앱 호출)로 변경</t>
        </is>
      </c>
      <c r="F28" s="42" t="inlineStr">
        <is>
          <t>SDK 내장 시 설치 여부 무관</t>
        </is>
      </c>
      <c r="G28" s="48" t="inlineStr">
        <is>
          <t>2026-09-26</t>
        </is>
      </c>
      <c r="H28" s="49" t="inlineStr">
        <is>
          <t>확정</t>
        </is>
      </c>
      <c r="I28" s="42" t="inlineStr">
        <is>
          <t>v0.103 문구 수정</t>
        </is>
      </c>
    </row>
    <row r="29" ht="29.25" customHeight="1" s="35">
      <c r="A29" s="48" t="inlineStr">
        <is>
          <t>C-08</t>
        </is>
      </c>
      <c r="B29" s="42" t="inlineStr">
        <is>
          <t>SFR-060, 026</t>
        </is>
      </c>
      <c r="C29" s="42" t="inlineStr">
        <is>
          <t>[충돌] 캐시 적합도 점수 vs 2단계 기능</t>
        </is>
      </c>
      <c r="D29" s="42" t="inlineStr">
        <is>
          <t>-</t>
        </is>
      </c>
      <c r="E29" s="42" t="inlineStr">
        <is>
          <t>1단계 캐시는 예상 이동시간 저장, 점수는 2단계부터</t>
        </is>
      </c>
      <c r="F29" s="42" t="inlineStr">
        <is>
          <t>1단계에는 점수가 없음</t>
        </is>
      </c>
      <c r="G29" s="48" t="inlineStr">
        <is>
          <t>2026-09-26</t>
        </is>
      </c>
      <c r="H29" s="49" t="inlineStr">
        <is>
          <t>확정</t>
        </is>
      </c>
      <c r="I29" s="41" t="n"/>
    </row>
    <row r="30" ht="15" customHeight="1" s="35">
      <c r="A30" s="48" t="inlineStr">
        <is>
          <t>C-09</t>
        </is>
      </c>
      <c r="B30" s="42" t="inlineStr">
        <is>
          <t>SFR-008, 059, 064, 081</t>
        </is>
      </c>
      <c r="C30" s="42" t="inlineStr">
        <is>
          <t>[불일치] 데이터 상태 문구 4종</t>
        </is>
      </c>
      <c r="D30" s="42" t="inlineStr">
        <is>
          <t>-</t>
        </is>
      </c>
      <c r="E30" s="42" t="inlineStr">
        <is>
          <t>SFR-081 문구표로 통일</t>
        </is>
      </c>
      <c r="F30" s="41" t="inlineStr">
        <is>
          <t>같은 상황에 다른 문구가 나오면 혼란</t>
        </is>
      </c>
      <c r="G30" s="48" t="inlineStr">
        <is>
          <t>2026-09-26</t>
        </is>
      </c>
      <c r="H30" s="49" t="inlineStr">
        <is>
          <t>확정</t>
        </is>
      </c>
      <c r="I30" s="42" t="inlineStr">
        <is>
          <t>v0.104: SFR-028은 008로 통합</t>
        </is>
      </c>
    </row>
    <row r="31" ht="29.25" customHeight="1" s="35">
      <c r="A31" s="48" t="inlineStr">
        <is>
          <t>C-10</t>
        </is>
      </c>
      <c r="B31" s="42" t="inlineStr">
        <is>
          <t>SFR-015, 065</t>
        </is>
      </c>
      <c r="C31" s="42" t="inlineStr">
        <is>
          <t>[중복] 기준 시각 표시</t>
        </is>
      </c>
      <c r="D31" s="42" t="inlineStr">
        <is>
          <t>-</t>
        </is>
      </c>
      <c r="E31" s="42" t="inlineStr">
        <is>
          <t>SFR-015로 통합, 065 삭제 처리 (v0.104: 015도 SFR-081로 통합)</t>
        </is>
      </c>
      <c r="F31" s="41" t="inlineStr">
        <is>
          <t>중복 요구사항</t>
        </is>
      </c>
      <c r="G31" s="48" t="inlineStr">
        <is>
          <t>2026-09-26</t>
        </is>
      </c>
      <c r="H31" s="49" t="inlineStr">
        <is>
          <t>확정</t>
        </is>
      </c>
      <c r="I31" s="42" t="inlineStr">
        <is>
          <t>v0.104</t>
        </is>
      </c>
    </row>
    <row r="32" ht="29.25" customHeight="1" s="35">
      <c r="A32" s="48" t="inlineStr">
        <is>
          <t>C-11</t>
        </is>
      </c>
      <c r="B32" s="42" t="inlineStr">
        <is>
          <t>SFR-043 / DAR-004</t>
        </is>
      </c>
      <c r="C32" s="42" t="inlineStr">
        <is>
          <t>[누락] 거절 기록의 개인정보 기준</t>
        </is>
      </c>
      <c r="D32" s="42" t="inlineStr">
        <is>
          <t>-</t>
        </is>
      </c>
      <c r="E32" s="41" t="inlineStr">
        <is>
          <t>거절·전화 결과 기록은 대원 계정과 연결하지 않고 익명 보관</t>
        </is>
      </c>
      <c r="F32" s="41" t="inlineStr">
        <is>
          <t>소요시간(C-01)과 같은 기준 적용</t>
        </is>
      </c>
      <c r="G32" s="48" t="inlineStr">
        <is>
          <t>2026-09-26</t>
        </is>
      </c>
      <c r="H32" s="49" t="inlineStr">
        <is>
          <t>확정</t>
        </is>
      </c>
      <c r="I32" s="42" t="inlineStr">
        <is>
          <t>v0.92 신규</t>
        </is>
      </c>
    </row>
    <row r="33" ht="29.25" customHeight="1" s="35">
      <c r="A33" s="48" t="inlineStr">
        <is>
          <t>D-21</t>
        </is>
      </c>
      <c r="B33" s="42" t="inlineStr">
        <is>
          <t>DAR-001, 002</t>
        </is>
      </c>
      <c r="C33" s="41" t="inlineStr">
        <is>
          <t>매핑표 작성 방식</t>
        </is>
      </c>
      <c r="D33" s="42" t="inlineStr">
        <is>
          <t>A. 팀 자체 작성 / B. PM 초안 → 구급대원 인터뷰 검증 / C. 의료진 자문</t>
        </is>
      </c>
      <c r="E33" s="42" t="inlineStr">
        <is>
          <t>B. PM 초안 작성 → v0.102에 PM이 확정 (인터뷰 검증 생략)</t>
        </is>
      </c>
      <c r="F33" s="41" t="inlineStr">
        <is>
          <t>빈 질문보다 초안을 보여주고 고치는 편이 빠름</t>
        </is>
      </c>
      <c r="G33" s="48" t="inlineStr">
        <is>
          <t>2026-09-26</t>
        </is>
      </c>
      <c r="H33" s="49" t="inlineStr">
        <is>
          <t>확정</t>
        </is>
      </c>
      <c r="I33" s="42" t="inlineStr">
        <is>
          <t>v0.96 / 초안: 10_부록 B·C / v0.102: PM 초안으로 확정, 의료 검증은 향후</t>
        </is>
      </c>
    </row>
    <row r="34" ht="29.25" customHeight="1" s="35">
      <c r="A34" s="48" t="inlineStr">
        <is>
          <t>D-22</t>
        </is>
      </c>
      <c r="B34" s="42" t="inlineStr">
        <is>
          <t>QUR-004, COR-006</t>
        </is>
      </c>
      <c r="C34" s="41" t="inlineStr">
        <is>
          <t>지원 OS</t>
        </is>
      </c>
      <c r="D34" s="42" t="inlineStr">
        <is>
          <t>A. Android만 / B. Android + iOS</t>
        </is>
      </c>
      <c r="E34" s="42" t="inlineStr">
        <is>
          <t>A. Android 10 이상, iOS는 향후 과제 → v0.111 번복(D-97)</t>
        </is>
      </c>
      <c r="F34" s="41" t="inlineStr">
        <is>
          <t>백그라운드 위치·내비 SDK 연동을 두 번 할 여유 없음, iOS는 Mac·개발자 계정 필요</t>
        </is>
      </c>
      <c r="G34" s="48" t="inlineStr">
        <is>
          <t>2026-09-26</t>
        </is>
      </c>
      <c r="H34" s="49" t="inlineStr">
        <is>
          <t>번복</t>
        </is>
      </c>
      <c r="I34" s="42" t="inlineStr">
        <is>
          <t>v0.96</t>
        </is>
      </c>
    </row>
    <row r="35" ht="43.5" customHeight="1" s="35">
      <c r="A35" s="48" t="inlineStr">
        <is>
          <t>D-23</t>
        </is>
      </c>
      <c r="B35" s="42" t="inlineStr">
        <is>
          <t>SFR-100, 101, 090 / QUR-008</t>
        </is>
      </c>
      <c r="C35" s="41" t="inlineStr">
        <is>
          <t>관리자 알림 수단</t>
        </is>
      </c>
      <c r="D35" s="42" t="inlineStr">
        <is>
          <t>A. 관리자 웹 알림 목록 / B. 이메일 / C. 팀 메신저 웹훅 / D. 푸시</t>
        </is>
      </c>
      <c r="E35" s="42" t="inlineStr">
        <is>
          <t>A(Should) + C(Could), 대상: 수집 3회 연속 실패·호출 한도 초과·가입 신청, 같은 종류 30분 1회</t>
        </is>
      </c>
      <c r="F35" s="42" t="inlineStr">
        <is>
          <t>DB 기록으로 검증 가능 + 팀 즉시 인지</t>
        </is>
      </c>
      <c r="G35" s="48" t="inlineStr">
        <is>
          <t>2026-09-26</t>
        </is>
      </c>
      <c r="H35" s="49" t="inlineStr">
        <is>
          <t>확정</t>
        </is>
      </c>
      <c r="I35" s="42" t="inlineStr">
        <is>
          <t>v0.96 / 메신저는 팀 사용 채널(디스코드 기준) / v0.104: C안 메신저(SFR-101) 삭제, A안만 유지</t>
        </is>
      </c>
    </row>
    <row r="36" ht="15" customHeight="1" s="35">
      <c r="A36" s="48" t="inlineStr">
        <is>
          <t>D-24</t>
        </is>
      </c>
      <c r="B36" s="42" t="inlineStr">
        <is>
          <t>SFR-052, 085</t>
        </is>
      </c>
      <c r="C36" s="41" t="inlineStr">
        <is>
          <t>재난 반경 수정 허용</t>
        </is>
      </c>
      <c r="D36" s="42" t="inlineStr">
        <is>
          <t>A. 5km 고정 / B. 3·5·10km 선택 / C. 자유 입력</t>
        </is>
      </c>
      <c r="E36" s="42" t="inlineStr">
        <is>
          <t>B. 3·5·10km 선택, 기본 5km</t>
        </is>
      </c>
      <c r="F36" s="41" t="inlineStr">
        <is>
          <t>재난 규모 차이 반영, 입력 실수 방지</t>
        </is>
      </c>
      <c r="G36" s="48" t="inlineStr">
        <is>
          <t>2026-09-26</t>
        </is>
      </c>
      <c r="H36" s="49" t="inlineStr">
        <is>
          <t>번복</t>
        </is>
      </c>
      <c r="I36" s="42" t="inlineStr">
        <is>
          <t>v0.98: 재난 기능 삭제(D-34)</t>
        </is>
      </c>
    </row>
    <row r="37" ht="29.25" customHeight="1" s="35">
      <c r="A37" s="48" t="inlineStr">
        <is>
          <t>D-25</t>
        </is>
      </c>
      <c r="B37" s="42" t="inlineStr">
        <is>
          <t>SFR-096 / D-17</t>
        </is>
      </c>
      <c r="C37" s="41" t="inlineStr">
        <is>
          <t>갱신 주기 사용자 변경</t>
        </is>
      </c>
      <c r="D37" s="42" t="inlineStr">
        <is>
          <t>A. 3분 고정 / B. 1·3·5분 선택</t>
        </is>
      </c>
      <c r="E37" s="42" t="inlineStr">
        <is>
          <t>A. 3분 고정, 설정 화면에서 제외</t>
        </is>
      </c>
      <c r="F37" s="41" t="inlineStr">
        <is>
          <t>서버 수집이 3분 주기라 더 짧게 해도 새 데이터 없음</t>
        </is>
      </c>
      <c r="G37" s="48" t="inlineStr">
        <is>
          <t>2026-09-26</t>
        </is>
      </c>
      <c r="H37" s="49" t="inlineStr">
        <is>
          <t>번복</t>
        </is>
      </c>
      <c r="I37" s="42" t="inlineStr">
        <is>
          <t>v0.96 / v0.104: 앱 자동 갱신(SFR-005) 삭제로 해당 없음</t>
        </is>
      </c>
    </row>
    <row r="38" ht="43.5" customHeight="1" s="35">
      <c r="A38" s="48" t="inlineStr">
        <is>
          <t>D-26</t>
        </is>
      </c>
      <c r="B38" s="42" t="inlineStr">
        <is>
          <t>ASM-04, COR-003, INR-002, SFR-035</t>
        </is>
      </c>
      <c r="C38" s="41" t="inlineStr">
        <is>
          <t>지도·경로 안내 제공사와 대안</t>
        </is>
      </c>
      <c r="D38" s="42" t="inlineStr">
        <is>
          <t>A. TMAP 유지 / B. 카카오 (내비 SDK + 길찾기 API)</t>
        </is>
      </c>
      <c r="E38" s="42" t="inlineStr">
        <is>
          <t>B. 카카오: 앱 안 안내는 카카오 내비 SDK, 이동시간은 서버 길찾기 API / S1 검증에서 SDK 불가 시 카카오내비 앱 호출로 자동 전환</t>
        </is>
      </c>
      <c r="F38" s="41" t="inlineStr">
        <is>
          <t>무료 사용량 공개(SDK 10만·자동차 길찾기 1만/일), 다중 목적지로 30곳 한 번에 산출, 대안도 같은 제공사</t>
        </is>
      </c>
      <c r="G38" s="48" t="inlineStr">
        <is>
          <t>2026-09-29</t>
        </is>
      </c>
      <c r="H38" s="49" t="inlineStr">
        <is>
          <t>확정</t>
        </is>
      </c>
      <c r="I38" s="42" t="inlineStr">
        <is>
          <t>v0.99 / D-16 번복 / v0.102: 비상업 사용 권한 신청 필요 (ASM-04)</t>
        </is>
      </c>
    </row>
    <row r="39" ht="29.25" customHeight="1" s="35">
      <c r="A39" s="48" t="inlineStr">
        <is>
          <t>D-27</t>
        </is>
      </c>
      <c r="B39" s="42" t="inlineStr">
        <is>
          <t>SFR-116~122 / COR-008</t>
        </is>
      </c>
      <c r="C39" s="41" t="inlineStr">
        <is>
          <t>병원 쪽 화면 형태</t>
        </is>
      </c>
      <c r="D39" s="42" t="inlineStr">
        <is>
          <t>A. 병원 앱 / B. 병원 웹</t>
        </is>
      </c>
      <c r="E39" s="42" t="inlineStr">
        <is>
          <t>B. 병원 웹 (관리자 웹과 같은 Next.js 프로젝트, 권한으로 분리)</t>
        </is>
      </c>
      <c r="F39" s="41" t="inlineStr">
        <is>
          <t>응급실은 PC 상시 사용, 설치 불필요, 관리자 웹과 코드 공유</t>
        </is>
      </c>
      <c r="G39" s="48" t="inlineStr">
        <is>
          <t>2026-09-29</t>
        </is>
      </c>
      <c r="H39" s="49" t="inlineStr">
        <is>
          <t>확정</t>
        </is>
      </c>
      <c r="I39" s="42" t="inlineStr">
        <is>
          <t>v0.98 / 알람: '알림 켜기' 1회 → 반복 알림음·브라우저 알림·탭 제목</t>
        </is>
      </c>
    </row>
    <row r="40" ht="57.75" customHeight="1" s="35">
      <c r="A40" s="48" t="inlineStr">
        <is>
          <t>D-28</t>
        </is>
      </c>
      <c r="B40" s="42" t="inlineStr">
        <is>
          <t>SFR-109, 118, 012</t>
        </is>
      </c>
      <c r="C40" s="41" t="inlineStr">
        <is>
          <t>요청 전송 범위</t>
        </is>
      </c>
      <c r="D40" s="42" t="inlineStr">
        <is>
          <t>A. 반경 안 전체 / B. 추천 상위 N곳</t>
        </is>
      </c>
      <c r="E40" s="42" t="inlineStr">
        <is>
          <t>A. 반경 안 병원 전체에 동시 전송, 병원 화면에 우리 병원 진료가능 여부·병상 현황 함께 표시</t>
        </is>
      </c>
      <c r="F40" s="41" t="inlineStr">
        <is>
          <t>병원이 직접 판단, 누락 방지</t>
        </is>
      </c>
      <c r="G40" s="48" t="inlineStr">
        <is>
          <t>2026-09-29</t>
        </is>
      </c>
      <c r="H40" s="49" t="inlineStr">
        <is>
          <t>확정</t>
        </is>
      </c>
      <c r="I40" s="42" t="inlineStr">
        <is>
          <t>v0.98 / v0.100: 대상은 연결·알림 켜짐 병원(D-43), 충돌하던 SFR-046 삭제 / v0.102: 반경 안 요청 대상 전부 유지 재확인 (PM)</t>
        </is>
      </c>
    </row>
    <row r="41" ht="29.25" customHeight="1" s="35">
      <c r="A41" s="48" t="inlineStr">
        <is>
          <t>D-29</t>
        </is>
      </c>
      <c r="B41" s="42" t="inlineStr">
        <is>
          <t>SFR-112, 124, 120</t>
        </is>
      </c>
      <c r="C41" s="41" t="inlineStr">
        <is>
          <t>병원 응답 제한 시간</t>
        </is>
      </c>
      <c r="D41" s="42" t="inlineStr">
        <is>
          <t>1분 / 2분 / 3분</t>
        </is>
      </c>
      <c r="E41" s="42" t="inlineStr">
        <is>
          <t>2분, 무응답·전부 거절 시 예비 흐름(추천 + 전화 확인)</t>
        </is>
      </c>
      <c r="F41" s="41" t="inlineStr">
        <is>
          <t>골든타임 고려</t>
        </is>
      </c>
      <c r="G41" s="48" t="inlineStr">
        <is>
          <t>2026-09-29</t>
        </is>
      </c>
      <c r="H41" s="49" t="inlineStr">
        <is>
          <t>확정</t>
        </is>
      </c>
      <c r="I41" s="42" t="inlineStr">
        <is>
          <t>v0.98 / 2분이 적정한지 구급대원 인터뷰로 확인 / v0.102: 2분 확정 (PM)</t>
        </is>
      </c>
    </row>
    <row r="42" ht="43.5" customHeight="1" s="35">
      <c r="A42" s="48" t="inlineStr">
        <is>
          <t>D-30</t>
        </is>
      </c>
      <c r="B42" s="42" t="inlineStr">
        <is>
          <t>SFR-111</t>
        </is>
      </c>
      <c r="C42" s="41" t="inlineStr">
        <is>
          <t>여러 병원이 승인했을 때</t>
        </is>
      </c>
      <c r="D42" s="42" t="inlineStr">
        <is>
          <t>A. 먼저 승인한 곳 자동 / B. 대원이 선택</t>
        </is>
      </c>
      <c r="E42" s="42" t="inlineStr">
        <is>
          <t>B. 대원이 선택 (승인 병원을 이동시간순으로 표시)</t>
        </is>
      </c>
      <c r="F42" s="41" t="inlineStr">
        <is>
          <t>먼저 승인한 곳이 더 멀 수 있음</t>
        </is>
      </c>
      <c r="G42" s="48" t="inlineStr">
        <is>
          <t>2026-09-29</t>
        </is>
      </c>
      <c r="H42" s="49" t="inlineStr">
        <is>
          <t>확정</t>
        </is>
      </c>
      <c r="I42" s="42" t="inlineStr">
        <is>
          <t>v0.98 / 나머지 병원에 '다른 병원으로 이송' 알림(SFR-125) / v0.108: 목록은 온 순서 고정 + '가장 가까움' 표시 (D-84)</t>
        </is>
      </c>
    </row>
    <row r="43" ht="72" customHeight="1" s="35">
      <c r="A43" s="48" t="inlineStr">
        <is>
          <t>D-31</t>
        </is>
      </c>
      <c r="B43" s="42" t="inlineStr">
        <is>
          <t>SFR-107, 108, 069</t>
        </is>
      </c>
      <c r="C43" s="41" t="inlineStr">
        <is>
          <t>첫 화면·입력 항목·KTAS</t>
        </is>
      </c>
      <c r="D43" s="42" t="inlineStr">
        <is>
          <t>A. KTAS 필수 / B. 현장 평가 항목 필수 + KTAS 선택</t>
        </is>
      </c>
      <c r="E43" s="42" t="inlineStr">
        <is>
          <t>B. 첫 화면 = 환자 정보 입력, 필수: 주 증상(텍스트)·의식·혈압·맥박·호흡수·산소포화도·통증 부위·정도·시작 시간·외상 여부(원인) / 선택: 과거력·체온·혈당·KTAS·증상 선택지 / 식별 정보는 받지 않음</t>
        </is>
      </c>
      <c r="F43" s="42" t="inlineStr">
        <is>
          <t>KTAS 미이수 대원이 대다수</t>
        </is>
      </c>
      <c r="G43" s="48" t="inlineStr">
        <is>
          <t>2026-09-29</t>
        </is>
      </c>
      <c r="H43" s="49" t="inlineStr">
        <is>
          <t>확정</t>
        </is>
      </c>
      <c r="I43" s="42" t="inlineStr">
        <is>
          <t>v0.98 / 항목 최종은 D-40</t>
        </is>
      </c>
    </row>
    <row r="44" ht="69" customHeight="1" s="35">
      <c r="A44" s="48" t="inlineStr">
        <is>
          <t>D-32</t>
        </is>
      </c>
      <c r="B44" s="42" t="inlineStr">
        <is>
          <t>SFR-113~115</t>
        </is>
      </c>
      <c r="C44" s="41" t="inlineStr">
        <is>
          <t>팀 맺기 방식</t>
        </is>
      </c>
      <c r="D44" s="42" t="inlineStr">
        <is>
          <t>A. 코드 4자리 + QR / B. 차량 번호 등록</t>
        </is>
      </c>
      <c r="E44" s="42" t="inlineStr">
        <is>
          <t>A. 코드 4자리 + QR, 근무 종료 때 해제</t>
        </is>
      </c>
      <c r="F44" s="41" t="inlineStr">
        <is>
          <t>현장에서 가장 빠름</t>
        </is>
      </c>
      <c r="G44" s="48" t="inlineStr">
        <is>
          <t>2026-09-29</t>
        </is>
      </c>
      <c r="H44" s="49" t="inlineStr">
        <is>
          <t>확정</t>
        </is>
      </c>
      <c r="I44" s="42" t="inlineStr">
        <is>
          <t>v0.98 / v0.103: 팀 = 차량 1대(최대 4명), 2대 출동이면 환자도 2명이라 팀 2개 (D-61) / v0.107~108: 목록 초대 추가(D-64), 코드·QR은 S2 기본·이후 예비 (D-85)</t>
        </is>
      </c>
    </row>
    <row r="45" ht="15" customHeight="1" s="35">
      <c r="A45" s="48" t="inlineStr">
        <is>
          <t>D-33</t>
        </is>
      </c>
      <c r="B45" s="42" t="inlineStr">
        <is>
          <t>SFR-116, 123</t>
        </is>
      </c>
      <c r="C45" s="41" t="inlineStr">
        <is>
          <t>병원 계정 발급</t>
        </is>
      </c>
      <c r="D45" s="42" t="inlineStr">
        <is>
          <t>A. 병원이 직접 가입 / B. 관리자 발급</t>
        </is>
      </c>
      <c r="E45" s="42" t="inlineStr">
        <is>
          <t>B. 관리자가 공공 데이터 병원ID에 연결해 발급</t>
        </is>
      </c>
      <c r="F45" s="41" t="inlineStr">
        <is>
          <t>가짜 병원이 승인하는 위험 차단</t>
        </is>
      </c>
      <c r="G45" s="48" t="inlineStr">
        <is>
          <t>2026-09-29</t>
        </is>
      </c>
      <c r="H45" s="49" t="inlineStr">
        <is>
          <t>확정</t>
        </is>
      </c>
      <c r="I45" s="42" t="inlineStr">
        <is>
          <t>v0.98</t>
        </is>
      </c>
    </row>
    <row r="46" ht="29.25" customHeight="1" s="35">
      <c r="A46" s="48" t="inlineStr">
        <is>
          <t>D-34</t>
        </is>
      </c>
      <c r="B46" s="42" t="inlineStr">
        <is>
          <t>SFR-050~058, 084, 085</t>
        </is>
      </c>
      <c r="C46" s="41" t="inlineStr">
        <is>
          <t>재난 지역 기능</t>
        </is>
      </c>
      <c r="D46" s="42" t="inlineStr">
        <is>
          <t>A. 유지 / B. 삭제</t>
        </is>
      </c>
      <c r="E46" s="42" t="inlineStr">
        <is>
          <t>B. 삭제 (11건 상태 '삭제', D-08~11·D-24·C-04·C-17 번복)</t>
        </is>
      </c>
      <c r="F46" s="42" t="inlineStr">
        <is>
          <t>9/29 회의 결정, 병원 요청 흐름에 집중</t>
        </is>
      </c>
      <c r="G46" s="48" t="inlineStr">
        <is>
          <t>2026-09-29</t>
        </is>
      </c>
      <c r="H46" s="49" t="inlineStr">
        <is>
          <t>확정</t>
        </is>
      </c>
      <c r="I46" s="42" t="inlineStr">
        <is>
          <t>v0.98</t>
        </is>
      </c>
    </row>
    <row r="47" ht="15" customHeight="1" s="35">
      <c r="A47" s="48" t="inlineStr">
        <is>
          <t>D-35</t>
        </is>
      </c>
      <c r="B47" s="42" t="inlineStr">
        <is>
          <t>COR-005, INR-003</t>
        </is>
      </c>
      <c r="C47" s="41" t="inlineStr">
        <is>
          <t>일반인 앱과 백엔드 공유</t>
        </is>
      </c>
      <c r="D47" s="42" t="inlineStr">
        <is>
          <t>A. 공유 / B. 분리</t>
        </is>
      </c>
      <c r="E47" s="42" t="inlineStr">
        <is>
          <t>B. 분리 (일반인 팀은 완전히 별도 진행)</t>
        </is>
      </c>
      <c r="F47" s="42" t="inlineStr">
        <is>
          <t>9/29 회의 결정</t>
        </is>
      </c>
      <c r="G47" s="48" t="inlineStr">
        <is>
          <t>2026-09-29</t>
        </is>
      </c>
      <c r="H47" s="49" t="inlineStr">
        <is>
          <t>확정</t>
        </is>
      </c>
      <c r="I47" s="42" t="inlineStr">
        <is>
          <t>v0.98</t>
        </is>
      </c>
    </row>
    <row r="48" ht="29.25" customHeight="1" s="35">
      <c r="A48" s="48" t="inlineStr">
        <is>
          <t>D-36</t>
        </is>
      </c>
      <c r="B48" s="42" t="inlineStr">
        <is>
          <t>SFR-032, 112 / D-04</t>
        </is>
      </c>
      <c r="C48" s="41" t="inlineStr">
        <is>
          <t>전화 확인 위치</t>
        </is>
      </c>
      <c r="D48" s="42" t="inlineStr">
        <is>
          <t>A. KTAS 1~3 강제 유지 / B. 예비 흐름 전용</t>
        </is>
      </c>
      <c r="E48" s="42" t="inlineStr">
        <is>
          <t>B. 병원 승인이 없을 때의 예비 흐름에서만 전화 확인</t>
        </is>
      </c>
      <c r="F48" s="41" t="inlineStr">
        <is>
          <t>병원 승인이 전화 확인을 대신함</t>
        </is>
      </c>
      <c r="G48" s="48" t="inlineStr">
        <is>
          <t>2026-09-29</t>
        </is>
      </c>
      <c r="H48" s="49" t="inlineStr">
        <is>
          <t>확정</t>
        </is>
      </c>
      <c r="I48" s="42" t="inlineStr">
        <is>
          <t>v0.98 / D-04 번복</t>
        </is>
      </c>
    </row>
    <row r="49" ht="29.25" customHeight="1" s="35">
      <c r="A49" s="48" t="inlineStr">
        <is>
          <t>D-37</t>
        </is>
      </c>
      <c r="B49" s="42" t="inlineStr">
        <is>
          <t>SFR-115</t>
        </is>
      </c>
      <c r="C49" s="41" t="inlineStr">
        <is>
          <t>운전 중 입력</t>
        </is>
      </c>
      <c r="D49" s="42" t="inlineStr">
        <is>
          <t>A. 제한 없음 / B. 운전 역할 주행 중 잠금</t>
        </is>
      </c>
      <c r="E49" s="42" t="inlineStr">
        <is>
          <t>B. 운전 역할은 주행 중(시속 10km 이상) 입력 잠금, 다른 팀원이 입력</t>
        </is>
      </c>
      <c r="F49" s="41" t="inlineStr">
        <is>
          <t>운전 중 조작 방지</t>
        </is>
      </c>
      <c r="G49" s="48" t="inlineStr">
        <is>
          <t>2026-09-29</t>
        </is>
      </c>
      <c r="H49" s="49" t="inlineStr">
        <is>
          <t>확정</t>
        </is>
      </c>
      <c r="I49" s="42" t="inlineStr">
        <is>
          <t>v0.98</t>
        </is>
      </c>
    </row>
    <row r="50" ht="29.25" customHeight="1" s="35">
      <c r="A50" s="48" t="inlineStr">
        <is>
          <t>D-38</t>
        </is>
      </c>
      <c r="B50" s="42" t="inlineStr">
        <is>
          <t>SFR-118, 10_부록 E</t>
        </is>
      </c>
      <c r="C50" s="41" t="inlineStr">
        <is>
          <t>위급도 판단 기준</t>
        </is>
      </c>
      <c r="D50" s="42" t="inlineStr">
        <is>
          <t>A. 앱은 판단 안 함 / B. 이상 수치만 강조 / C. 점수로 등급 계산 / D. 대원이 3단계 선택</t>
        </is>
      </c>
      <c r="E50" s="42" t="inlineStr">
        <is>
          <t>B. 정상 범위를 벗어난 값만 병원 웹에서 빨간색 강조, 판단은 병원</t>
        </is>
      </c>
      <c r="F50" s="41" t="inlineStr">
        <is>
          <t>의료 판단을 앱이 하지 않음(SER-005), 병원의 빠른 판단 지원</t>
        </is>
      </c>
      <c r="G50" s="48" t="inlineStr">
        <is>
          <t>2026-09-29</t>
        </is>
      </c>
      <c r="H50" s="49" t="inlineStr">
        <is>
          <t>확정</t>
        </is>
      </c>
      <c r="I50" s="42" t="inlineStr">
        <is>
          <t>v0.99 / 강조 기준 숫자는 인터뷰로 확인 / v0.102: 부록 E 초안 그대로 확정 (PM)</t>
        </is>
      </c>
    </row>
    <row r="51" ht="43.5" customHeight="1" s="35">
      <c r="A51" s="48" t="inlineStr">
        <is>
          <t>D-39</t>
        </is>
      </c>
      <c r="B51" s="42" t="inlineStr">
        <is>
          <t>SFR-107, 108</t>
        </is>
      </c>
      <c r="C51" s="41" t="inlineStr">
        <is>
          <t>입력 순서</t>
        </is>
      </c>
      <c r="D51" s="42" t="inlineStr">
        <is>
          <t>A. 활력징후 먼저 / B. 주 증상 먼저 / C. 순서 없음</t>
        </is>
      </c>
      <c r="E51" s="42" t="inlineStr">
        <is>
          <t>B. 주 증상 → 성별·나이대 → 의식·활력징후 → 통증 → 외상 순서로 배치, 입력 순서는 강제 안 함</t>
        </is>
      </c>
      <c r="F51" s="41" t="inlineStr">
        <is>
          <t>주 증상은 출동 지령 때부터 앎, 병원도 주 증상부터 읽음, 팀 공동 입력과 충돌 없음</t>
        </is>
      </c>
      <c r="G51" s="48" t="inlineStr">
        <is>
          <t>2026-09-29</t>
        </is>
      </c>
      <c r="H51" s="49" t="inlineStr">
        <is>
          <t>확정</t>
        </is>
      </c>
      <c r="I51" s="42" t="inlineStr">
        <is>
          <t>v0.99 / 인터뷰로 확인 / v0.102: 확정 (PM)</t>
        </is>
      </c>
    </row>
    <row r="52" ht="43.5" customHeight="1" s="35">
      <c r="A52" s="48" t="inlineStr">
        <is>
          <t>D-40</t>
        </is>
      </c>
      <c r="B52" s="42" t="inlineStr">
        <is>
          <t>SFR-108, 103</t>
        </is>
      </c>
      <c r="C52" s="41" t="inlineStr">
        <is>
          <t>입력 항목 최종</t>
        </is>
      </c>
      <c r="D52" s="42" t="inlineStr">
        <is>
          <t>A. 그대로 / B. 필수 줄이기 / C. 그대로 + ‘확인 불가’ 허용 + 성별·나이대 추가</t>
        </is>
      </c>
      <c r="E52" s="42" t="inlineStr">
        <is>
          <t>C. 주 증상 외 필수 항목에 ‘확인 불가’ 허용, 성별·추정 나이대 필수 추가(나이대로 소아 여부 자동 결정)</t>
        </is>
      </c>
      <c r="F52" s="41" t="inlineStr">
        <is>
          <t>무의식·측정 불가 환자도 요청 가능해야 함, 병원이 성별·나이를 먼저 봄</t>
        </is>
      </c>
      <c r="G52" s="48" t="inlineStr">
        <is>
          <t>2026-09-29</t>
        </is>
      </c>
      <c r="H52" s="49" t="inlineStr">
        <is>
          <t>확정</t>
        </is>
      </c>
      <c r="I52" s="42" t="inlineStr">
        <is>
          <t>v0.99</t>
        </is>
      </c>
    </row>
    <row r="53" ht="29.25" customHeight="1" s="35">
      <c r="A53" s="48" t="inlineStr">
        <is>
          <t>D-41</t>
        </is>
      </c>
      <c r="B53" s="42" t="inlineStr">
        <is>
          <t>SFR-008, 028, 062, 067, 091, 099</t>
        </is>
      </c>
      <c r="C53" s="42" t="inlineStr">
        <is>
          <t>Should로 내릴 기능</t>
        </is>
      </c>
      <c r="D53" s="42" t="inlineStr">
        <is>
          <t>A. 그대로 / B. 핵심 흐름과 무관한 6건 / C. 오프라인 전체</t>
        </is>
      </c>
      <c r="E53" s="42" t="inlineStr">
        <is>
          <t>B. 6건 Should로 (Must 65 → 59)</t>
        </is>
      </c>
      <c r="F53" s="41" t="inlineStr">
        <is>
          <t>다른 Must가 기대지 않는 기능만, 오프라인 핵심(목록·전화·상태 표시)은 유지</t>
        </is>
      </c>
      <c r="G53" s="48" t="inlineStr">
        <is>
          <t>2026-09-29</t>
        </is>
      </c>
      <c r="H53" s="49" t="inlineStr">
        <is>
          <t>확정</t>
        </is>
      </c>
      <c r="I53" s="42" t="inlineStr">
        <is>
          <t>v0.99</t>
        </is>
      </c>
    </row>
    <row r="54" ht="29.25" customHeight="1" s="35">
      <c r="A54" s="48" t="inlineStr">
        <is>
          <t>D-42</t>
        </is>
      </c>
      <c r="B54" s="42" t="inlineStr">
        <is>
          <t>SFR-025, 098</t>
        </is>
      </c>
      <c r="C54" s="41" t="inlineStr">
        <is>
          <t>예비 추천 정렬 기준</t>
        </is>
      </c>
      <c r="D54" s="42" t="inlineStr">
        <is>
          <t>A. 이동시간순 / B. 적합도 점수순 / C. 이동시간순 + 적합도 표시</t>
        </is>
      </c>
      <c r="E54" s="42" t="inlineStr">
        <is>
          <t>A. 이동시간순, 적합도 점수는 2단계(SFR-026)</t>
        </is>
      </c>
      <c r="F54" s="41" t="inlineStr">
        <is>
          <t>승인 없는 급한 상황이라 가장 빨리 도착할 곳 우선, 부적합 병원은 게이트에서 제외됨</t>
        </is>
      </c>
      <c r="G54" s="48" t="inlineStr">
        <is>
          <t>2026-09-29</t>
        </is>
      </c>
      <c r="H54" s="49" t="inlineStr">
        <is>
          <t>확정</t>
        </is>
      </c>
      <c r="I54" s="42" t="inlineStr">
        <is>
          <t>v0.99</t>
        </is>
      </c>
    </row>
    <row r="55" ht="29.25" customHeight="1" s="35">
      <c r="A55" s="48" t="inlineStr">
        <is>
          <t>D-43</t>
        </is>
      </c>
      <c r="B55" s="42" t="inlineStr">
        <is>
          <t>SFR-109, 112, 117</t>
        </is>
      </c>
      <c r="C55" s="41" t="inlineStr">
        <is>
          <t>병원 웹 미접속 병원 처리</t>
        </is>
      </c>
      <c r="D55" s="42" t="inlineStr">
        <is>
          <t>A. 계정 있는 병원 전체 / B. 연결·알림 켜짐 병원만</t>
        </is>
      </c>
      <c r="E55" s="42" t="inlineStr">
        <is>
          <t>B. 연결·알림 켜짐 병원에만 전송, 대상 0곳이면 바로 예비 흐름, '기다리지 않고 예비로' 버튼</t>
        </is>
      </c>
      <c r="F55" s="41" t="inlineStr">
        <is>
          <t>대원이 응답 못 할 병원을 2분 기다리지 않게</t>
        </is>
      </c>
      <c r="G55" s="48" t="inlineStr">
        <is>
          <t>2026-09-29</t>
        </is>
      </c>
      <c r="H55" s="49" t="inlineStr">
        <is>
          <t>확정</t>
        </is>
      </c>
      <c r="I55" s="42" t="inlineStr">
        <is>
          <t>v0.100</t>
        </is>
      </c>
    </row>
    <row r="56" ht="43.5" customHeight="1" s="35">
      <c r="A56" s="48" t="inlineStr">
        <is>
          <t>D-44</t>
        </is>
      </c>
      <c r="B56" s="42" t="inlineStr">
        <is>
          <t>SFR-127, 128, 124</t>
        </is>
      </c>
      <c r="C56" s="41" t="inlineStr">
        <is>
          <t>승인 유효시간·승인 취소·늦은 승인</t>
        </is>
      </c>
      <c r="D56" s="41" t="inlineStr">
        <is>
          <t>유효시간 없음·5분 / 승인 취소 허용 여부 / 늦은 승인 허용 여부</t>
        </is>
      </c>
      <c r="E56" s="41" t="inlineStr">
        <is>
          <t>승인은 요청 시각부터 5분 유효(지나면 자동 해제), 병원 '승인 취소' 허용, 2분 뒤 늦은 승인은 받지 않음, 승인 ≠ 병상 보장</t>
        </is>
      </c>
      <c r="F56" s="41" t="inlineStr">
        <is>
          <t>병상을 무기한 비워 두지 않고 상황 변화에 대응</t>
        </is>
      </c>
      <c r="G56" s="48" t="inlineStr">
        <is>
          <t>2026-09-29</t>
        </is>
      </c>
      <c r="H56" s="49" t="inlineStr">
        <is>
          <t>확정</t>
        </is>
      </c>
      <c r="I56" s="42" t="inlineStr">
        <is>
          <t>v0.100 / 5분은 인터뷰로 확인 / v0.102: 5분 확정 (PM)</t>
        </is>
      </c>
    </row>
    <row r="57" ht="29.25" customHeight="1" s="35">
      <c r="A57" s="48" t="inlineStr">
        <is>
          <t>D-45</t>
        </is>
      </c>
      <c r="B57" s="42" t="inlineStr">
        <is>
          <t>SFR-109, 110, 099</t>
        </is>
      </c>
      <c r="C57" s="41" t="inlineStr">
        <is>
          <t>통신 두절 중 요청</t>
        </is>
      </c>
      <c r="D57" s="42" t="inlineStr">
        <is>
          <t>A. 단말에 쌓았다가 나중에 전송 / B. 보내지 않고 바로 예비 흐름</t>
        </is>
      </c>
      <c r="E57" s="42" t="inlineStr">
        <is>
          <t>B. 이송 요청은 보관하지 않고 바로 예비 흐름, 앱에도 자체 2분 타이머</t>
        </is>
      </c>
      <c r="F57" s="41" t="inlineStr">
        <is>
          <t>몇 분 늦게 도착한 요청은 병원 판단을 흐림</t>
        </is>
      </c>
      <c r="G57" s="48" t="inlineStr">
        <is>
          <t>2026-09-29</t>
        </is>
      </c>
      <c r="H57" s="49" t="inlineStr">
        <is>
          <t>확정</t>
        </is>
      </c>
      <c r="I57" s="42" t="inlineStr">
        <is>
          <t>v0.100</t>
        </is>
      </c>
    </row>
    <row r="58" ht="29.25" customHeight="1" s="35">
      <c r="A58" s="48" t="inlineStr">
        <is>
          <t>D-46</t>
        </is>
      </c>
      <c r="B58" s="42" t="inlineStr">
        <is>
          <t>SFR-129, PER-006, INR-002</t>
        </is>
      </c>
      <c r="C58" s="41" t="inlineStr">
        <is>
          <t>요청용 도착 예상 시간</t>
        </is>
      </c>
      <c r="D58" s="42" t="inlineStr">
        <is>
          <t>A. 길찾기 결과 후 전송 / B. 즉시 추정값 전송 후 갱신</t>
        </is>
      </c>
      <c r="E58" s="42" t="inlineStr">
        <is>
          <t>B. 직선거리 추정값(평균 40km/h, 초안)으로 즉시 보내고 길찾기 결과로 갱신</t>
        </is>
      </c>
      <c r="F58" s="41" t="inlineStr">
        <is>
          <t>요청 전송 3초 목표 유지, 10km 밖 병원도 처리</t>
        </is>
      </c>
      <c r="G58" s="48" t="inlineStr">
        <is>
          <t>2026-09-29</t>
        </is>
      </c>
      <c r="H58" s="49" t="inlineStr">
        <is>
          <t>확정</t>
        </is>
      </c>
      <c r="I58" s="42" t="inlineStr">
        <is>
          <t>v0.100</t>
        </is>
      </c>
    </row>
    <row r="59" ht="43.5" customHeight="1" s="35">
      <c r="A59" s="48" t="inlineStr">
        <is>
          <t>D-47</t>
        </is>
      </c>
      <c r="B59" s="42" t="inlineStr">
        <is>
          <t>SFR-104, 105, 113, 132</t>
        </is>
      </c>
      <c r="C59" s="41" t="inlineStr">
        <is>
          <t>팀 단위 이송</t>
        </is>
      </c>
      <c r="D59" s="42" t="inlineStr">
        <is>
          <t>A. 대원별 / B. 팀 단위</t>
        </is>
      </c>
      <c r="E59" s="42" t="inlineStr">
        <is>
          <t>B. 이송 건은 팀 단위 1건, 경로 안내는 '운전' 역할 단말에서 자동 시작, 요청 중 수정도 병원 반영 (v0.103: 팀 = 차량 1대·최대 4명, D-61)</t>
        </is>
      </c>
      <c r="F59" s="41" t="inlineStr">
        <is>
          <t>중복 요청 방지, 운전자가 안내를 받아야 함</t>
        </is>
      </c>
      <c r="G59" s="48" t="inlineStr">
        <is>
          <t>2026-09-29</t>
        </is>
      </c>
      <c r="H59" s="49" t="inlineStr">
        <is>
          <t>확정</t>
        </is>
      </c>
      <c r="I59" s="42" t="inlineStr">
        <is>
          <t>v0.100</t>
        </is>
      </c>
    </row>
    <row r="60" ht="43.5" customHeight="1" s="35">
      <c r="A60" s="48" t="inlineStr">
        <is>
          <t>D-48</t>
        </is>
      </c>
      <c r="B60" s="42" t="inlineStr">
        <is>
          <t>SFR-030, 118</t>
        </is>
      </c>
      <c r="C60" s="41" t="inlineStr">
        <is>
          <t>증상 미선택 시 게이트</t>
        </is>
      </c>
      <c r="D60" s="42" t="inlineStr">
        <is>
          <t>A. 게이트 없음 / B. 응급실 병상만 필수</t>
        </is>
      </c>
      <c r="E60" s="42" t="inlineStr">
        <is>
          <t>B. 증상 미선택 = S16 기타와 같게 응급실 병상만 필수, 병원 웹 진료가능 표시는 증상 선택 시에만</t>
        </is>
      </c>
      <c r="F60" s="41" t="inlineStr">
        <is>
          <t>대부분 증상을 고르지 않으므로 기본 규칙 필요</t>
        </is>
      </c>
      <c r="G60" s="48" t="inlineStr">
        <is>
          <t>2026-09-29</t>
        </is>
      </c>
      <c r="H60" s="49" t="inlineStr">
        <is>
          <t>확정</t>
        </is>
      </c>
      <c r="I60" s="42" t="inlineStr">
        <is>
          <t>v0.100</t>
        </is>
      </c>
    </row>
    <row r="61" ht="29.25" customHeight="1" s="35">
      <c r="A61" s="48" t="inlineStr">
        <is>
          <t>D-49</t>
        </is>
      </c>
      <c r="B61" s="42" t="inlineStr">
        <is>
          <t>SFR-076, 080, 086</t>
        </is>
      </c>
      <c r="C61" s="41" t="inlineStr">
        <is>
          <t>이송 종료 수단</t>
        </is>
      </c>
      <c r="D61" s="42" t="inlineStr">
        <is>
          <t>A. Should 유지 / B. Must</t>
        </is>
      </c>
      <c r="E61" s="42" t="inlineStr">
        <is>
          <t>B. 취소·수동 도착 Must, 진행 중 모든 상태에서 취소, 자동 종료는 마지막 활동 후 2시간</t>
        </is>
      </c>
      <c r="F61" s="42" t="inlineStr">
        <is>
          <t>Must만 구현해도 이송이 끝나야 새 요청 가능</t>
        </is>
      </c>
      <c r="G61" s="48" t="inlineStr">
        <is>
          <t>2026-09-29</t>
        </is>
      </c>
      <c r="H61" s="49" t="inlineStr">
        <is>
          <t>확정</t>
        </is>
      </c>
      <c r="I61" s="42" t="inlineStr">
        <is>
          <t>v0.100</t>
        </is>
      </c>
    </row>
    <row r="62" ht="43.5" customHeight="1" s="35">
      <c r="A62" s="48" t="inlineStr">
        <is>
          <t>D-50</t>
        </is>
      </c>
      <c r="B62" s="42" t="inlineStr">
        <is>
          <t>SFR-012, 131</t>
        </is>
      </c>
      <c r="C62" s="41" t="inlineStr">
        <is>
          <t>반경 선택 위치·예비 흐름 재요청</t>
        </is>
      </c>
      <c r="D62" s="42" t="inlineStr">
        <is>
          <t>-</t>
        </is>
      </c>
      <c r="E62" s="41" t="inlineStr">
        <is>
          <t>반경은 요청 버튼 옆에도 두고 Must, 요청 중 넓히면 새 병원에만 추가 전송, 예비 흐름에 '반경 넓혀 다시 요청'</t>
        </is>
      </c>
      <c r="F62" s="41" t="inlineStr">
        <is>
          <t>요청 전에 반경을 정할 수 있어야 함</t>
        </is>
      </c>
      <c r="G62" s="48" t="inlineStr">
        <is>
          <t>2026-09-29</t>
        </is>
      </c>
      <c r="H62" s="49" t="inlineStr">
        <is>
          <t>확정</t>
        </is>
      </c>
      <c r="I62" s="42" t="inlineStr">
        <is>
          <t>v0.100 / v0.108: 요청 중 넓히기 삭제 (D-82)</t>
        </is>
      </c>
    </row>
    <row r="63" ht="43.5" customHeight="1" s="35">
      <c r="A63" s="48" t="inlineStr">
        <is>
          <t>D-51</t>
        </is>
      </c>
      <c r="B63" s="42" t="inlineStr">
        <is>
          <t>SFR-130, COR-009</t>
        </is>
      </c>
      <c r="C63" s="41" t="inlineStr">
        <is>
          <t>대원 알림</t>
        </is>
      </c>
      <c r="D63" s="42" t="inlineStr">
        <is>
          <t>A. 화면 표시만 / B. 진동·소리·푸시</t>
        </is>
      </c>
      <c r="E63" s="42" t="inlineStr">
        <is>
          <t>B. 첫 승인·전부 거절·만료·승인 취소 때 진동·소리, 백그라운드면 푸시(FCM, iOS는 APNs 경유)</t>
        </is>
      </c>
      <c r="F63" s="41" t="inlineStr">
        <is>
          <t>대원은 처치 중이라 화면을 못 봄</t>
        </is>
      </c>
      <c r="G63" s="48" t="inlineStr">
        <is>
          <t>2026-09-29</t>
        </is>
      </c>
      <c r="H63" s="49" t="inlineStr">
        <is>
          <t>확정</t>
        </is>
      </c>
      <c r="I63" s="42" t="inlineStr">
        <is>
          <t>v0.100</t>
        </is>
      </c>
    </row>
    <row r="64" ht="29.25" customHeight="1" s="35">
      <c r="A64" s="48" t="inlineStr">
        <is>
          <t>D-52</t>
        </is>
      </c>
      <c r="B64" s="42" t="inlineStr">
        <is>
          <t>SFR-102, ASM-09</t>
        </is>
      </c>
      <c r="C64" s="41" t="inlineStr">
        <is>
          <t>시연 방법</t>
        </is>
      </c>
      <c r="D64" s="42" t="inlineStr">
        <is>
          <t>A. 팀원이 병원 웹 여러 개 조작 / B. 모의 병원 자동 응답</t>
        </is>
      </c>
      <c r="E64" s="42" t="inlineStr">
        <is>
          <t>B. 모의 모드에 모의 병원 자동 응답 추가, 모의 모드 Must</t>
        </is>
      </c>
      <c r="F64" s="42" t="inlineStr">
        <is>
          <t>3명으로 동시 요청 시연 불가</t>
        </is>
      </c>
      <c r="G64" s="48" t="inlineStr">
        <is>
          <t>2026-09-29</t>
        </is>
      </c>
      <c r="H64" s="49" t="inlineStr">
        <is>
          <t>번복</t>
        </is>
      </c>
      <c r="I64" s="42" t="inlineStr">
        <is>
          <t>v0.100 / v0.103: 모의 모드 삭제 (D-60)</t>
        </is>
      </c>
    </row>
    <row r="65" ht="15" customHeight="1" s="35">
      <c r="A65" s="48" t="inlineStr">
        <is>
          <t>D-53</t>
        </is>
      </c>
      <c r="B65" s="42" t="inlineStr">
        <is>
          <t>SFR-004 외</t>
        </is>
      </c>
      <c r="C65" s="42" t="inlineStr">
        <is>
          <t>Must 범위 추가 조정</t>
        </is>
      </c>
      <c r="D65" s="42" t="inlineStr">
        <is>
          <t>A. 추가로 Should 하향 / B. 유지</t>
        </is>
      </c>
      <c r="E65" s="42" t="inlineStr">
        <is>
          <t>B. 유지 (Must가 늘어도 괜찮음, PM 결정)</t>
        </is>
      </c>
      <c r="F65" s="41" t="inlineStr">
        <is>
          <t>새 흐름이 실제로 돌아가는 데 필요</t>
        </is>
      </c>
      <c r="G65" s="48" t="inlineStr">
        <is>
          <t>2026-09-29</t>
        </is>
      </c>
      <c r="H65" s="49" t="inlineStr">
        <is>
          <t>확정</t>
        </is>
      </c>
      <c r="I65" s="42" t="inlineStr">
        <is>
          <t>v0.100</t>
        </is>
      </c>
    </row>
    <row r="66" ht="54.75" customHeight="1" s="35">
      <c r="A66" s="48" t="inlineStr">
        <is>
          <t>D-54</t>
        </is>
      </c>
      <c r="B66" s="42" t="inlineStr">
        <is>
          <t>SFR-116, 117, 119, 123, 091, SER-011</t>
        </is>
      </c>
      <c r="C66" s="41" t="inlineStr">
        <is>
          <t>병원 계정 보안</t>
        </is>
      </c>
      <c r="D66" s="41" t="inlineStr">
        <is>
          <t>① 초기 비밀번호 강제 변경 ② 로그인 실패 잠금 적용 ③ 응답자 이름 기록 ④ 관리자 이력 Must 복귀</t>
        </is>
      </c>
      <c r="E66" s="41" t="inlineStr">
        <is>
          <t>①②③④ 전부: 첫 로그인 비밀번호 변경 강제, 병원 웹에도 5회 실패 10분 잠금, 근무 시작 때 담당자 이름 입력 → 승인·거절 응답자 기록, SFR-091 Must</t>
        </is>
      </c>
      <c r="F66" s="41" t="inlineStr">
        <is>
          <t>정부 제안 시스템이라 누가 승인했는지·누가 계정을 만들었는지 추적 필요</t>
        </is>
      </c>
      <c r="G66" s="48" t="inlineStr">
        <is>
          <t>2026-09-29</t>
        </is>
      </c>
      <c r="H66" s="49" t="inlineStr">
        <is>
          <t>확정</t>
        </is>
      </c>
      <c r="I66" s="42" t="inlineStr">
        <is>
          <t>v0.102 / v0.107: ① 비밀번호 강제 변경은 병원 비밀번호를 없애며 해제, ② 잠금은 라이선스 키 입력에 적용 (D-70)</t>
        </is>
      </c>
    </row>
    <row r="67" ht="43.5" customHeight="1" s="35">
      <c r="A67" s="48" t="inlineStr">
        <is>
          <t>D-55</t>
        </is>
      </c>
      <c r="B67" s="42" t="inlineStr">
        <is>
          <t>SFR-108, 109, 118, DAR-010, SER-012</t>
        </is>
      </c>
      <c r="C67" s="41" t="inlineStr">
        <is>
          <t>환자 정보 병원 전송의 법적 근거</t>
        </is>
      </c>
      <c r="D67" s="41" t="inlineStr">
        <is>
          <t>개인정보보호법 민감정보(제23조) / 응급의료법 제48조의2 / 119법</t>
        </is>
      </c>
      <c r="E67" s="41" t="inlineStr">
        <is>
          <t>법적 근거 확인 완료</t>
        </is>
      </c>
      <c r="F67" s="41" t="inlineStr">
        <is>
          <t>법적으로 문제 없음 (PM 확인)</t>
        </is>
      </c>
      <c r="G67" s="48" t="n"/>
      <c r="H67" s="49" t="inlineStr">
        <is>
          <t>확정</t>
        </is>
      </c>
      <c r="I67" s="42" t="inlineStr">
        <is>
          <t>v0.100 / v0.110: PM 확인 결과 반영, 열람 차단(SER-014)·열람 기록(SFR-137)·식별 정보 미수집(SER-012) 유지</t>
        </is>
      </c>
    </row>
    <row r="68" ht="29.25" customHeight="1" s="35">
      <c r="A68" s="48" t="inlineStr">
        <is>
          <t>D-56</t>
        </is>
      </c>
      <c r="B68" s="42" t="inlineStr">
        <is>
          <t>SER-014, SFR-125</t>
        </is>
      </c>
      <c r="C68" s="41" t="inlineStr">
        <is>
          <t>환자 정보 전송 최소화</t>
        </is>
      </c>
      <c r="D68" s="42" t="inlineStr">
        <is>
          <t>A. 주 증상 입력란 이름·연락처 경고 / B. 선택 안 된 병원 열람 차단 / C. 첫 요청은 최소 항목만</t>
        </is>
      </c>
      <c r="E68" s="42" t="inlineStr">
        <is>
          <t>B. 요청이 닫힌 병원은 환자 평가 정보 열람 불가 (화면·API 모두)</t>
        </is>
      </c>
      <c r="F68" s="41" t="inlineStr">
        <is>
          <t>환자를 받지 않는 병원에 정보가 남지 않게</t>
        </is>
      </c>
      <c r="G68" s="48" t="inlineStr">
        <is>
          <t>2026-09-29</t>
        </is>
      </c>
      <c r="H68" s="49" t="inlineStr">
        <is>
          <t>확정</t>
        </is>
      </c>
      <c r="I68" s="42" t="inlineStr">
        <is>
          <t>v0.101 / A·C는 채택 안 함</t>
        </is>
      </c>
    </row>
    <row r="69" ht="29.25" customHeight="1" s="35">
      <c r="A69" s="48" t="inlineStr">
        <is>
          <t>D-57</t>
        </is>
      </c>
      <c r="B69" s="42" t="inlineStr">
        <is>
          <t>ASM-10</t>
        </is>
      </c>
      <c r="C69" s="41" t="inlineStr">
        <is>
          <t>구급대원 단말</t>
        </is>
      </c>
      <c r="D69" s="41" t="inlineStr">
        <is>
          <t>① 개인 폰 ② 업무용 단말만 ③ 둘 다 지원, 허용은 운영 기관이 결정</t>
        </is>
      </c>
      <c r="E69" s="41" t="inlineStr">
        <is>
          <t>③ 둘 다 지원, 허용 여부는 소방청이 결정</t>
        </is>
      </c>
      <c r="F69" s="41" t="inlineStr">
        <is>
          <t>같은 앱(Android·iOS)으로 모두 동작, 허용은 정부 보안 정책의 문제</t>
        </is>
      </c>
      <c r="G69" s="48" t="inlineStr">
        <is>
          <t>2026-09-29</t>
        </is>
      </c>
      <c r="H69" s="49" t="inlineStr">
        <is>
          <t>번복</t>
        </is>
      </c>
      <c r="I69" s="42" t="inlineStr">
        <is>
          <t>v0.102 / v1.4.1: D-124로 번복 (개인 폰만)</t>
        </is>
      </c>
    </row>
    <row r="70" ht="29.25" customHeight="1" s="35">
      <c r="A70" s="48" t="inlineStr">
        <is>
          <t>D-58</t>
        </is>
      </c>
      <c r="B70" s="42" t="inlineStr">
        <is>
          <t>ASM-08</t>
        </is>
      </c>
      <c r="C70" s="41" t="inlineStr">
        <is>
          <t>병원 웹 사용 기기</t>
        </is>
      </c>
      <c r="D70" s="42" t="inlineStr">
        <is>
          <t>① PC만 ② 태블릿·폰(반응형) 지원</t>
        </is>
      </c>
      <c r="E70" s="42" t="inlineStr">
        <is>
          <t>① PC만</t>
        </is>
      </c>
      <c r="F70" s="41" t="inlineStr">
        <is>
          <t>응급실 PC 상시 사용 가정, 반응형은 나중에 Should로 추가 가능</t>
        </is>
      </c>
      <c r="G70" s="48" t="inlineStr">
        <is>
          <t>2026-09-29</t>
        </is>
      </c>
      <c r="H70" s="49" t="inlineStr">
        <is>
          <t>확정</t>
        </is>
      </c>
      <c r="I70" s="42" t="inlineStr">
        <is>
          <t>v0.102</t>
        </is>
      </c>
    </row>
    <row r="71" ht="121.5" customHeight="1" s="35">
      <c r="A71" s="48" t="inlineStr">
        <is>
          <t>D-59</t>
        </is>
      </c>
      <c r="B71" s="42" t="inlineStr">
        <is>
          <t>ASM-05, PER-003</t>
        </is>
      </c>
      <c r="C71" s="41" t="inlineStr">
        <is>
          <t>공공 데이터 수집 범위</t>
        </is>
      </c>
      <c r="D71" s="41" t="inlineStr">
        <is>
          <t>① 수집 대상 지역 1곳 ② 전국 (운영계정 신청)</t>
        </is>
      </c>
      <c r="E71" s="41" t="inlineStr">
        <is>
          <t>① 수집 대상 지역(시·도) 1곳, 3분 주기 약 480회/일 (시연 환경은 고정 데이터, COR-010)</t>
        </is>
      </c>
      <c r="F71" s="41" t="inlineStr">
        <is>
          <t>개발계정 한도 안에서 운영, 전국은 운영계정 신청 후</t>
        </is>
      </c>
      <c r="G71" s="48" t="inlineStr">
        <is>
          <t>2026-09-29</t>
        </is>
      </c>
      <c r="H71" s="49" t="inlineStr">
        <is>
          <t>번복</t>
        </is>
      </c>
      <c r="I71" s="42" t="inlineStr">
        <is>
          <t>v0.102 / 개발계정 한도 숫자는 공공데이터포털에서 확인 / v1.2: 번복 → 전국 17개 시·도 (D-104)</t>
        </is>
      </c>
    </row>
    <row r="72" ht="43.5" customHeight="1" s="35">
      <c r="A72" s="48" t="inlineStr">
        <is>
          <t>D-60</t>
        </is>
      </c>
      <c r="B72" s="42" t="inlineStr">
        <is>
          <t>SFR-102, COR-004, COR-010, ASM-09</t>
        </is>
      </c>
      <c r="C72" s="41" t="inlineStr">
        <is>
          <t>모의 모드</t>
        </is>
      </c>
      <c r="D72" s="41" t="inlineStr">
        <is>
          <t>① 앱 기능으로 Must 유지 ② 삭제하고 시연 환경 구성으로 대체 ③ 모의 병원 자동 응답만 Should</t>
        </is>
      </c>
      <c r="E72" s="41" t="inlineStr">
        <is>
          <t>② 삭제: 시연 서버 고정 데이터, 에뮬레이터·모의 위치, 가짜 병원 계정으로 팀원이 직접 응답, 가상 환자 데이터</t>
        </is>
      </c>
      <c r="F72" s="41" t="inlineStr">
        <is>
          <t>시연 외에는 쓸 데 없는 기능, 직접 조작하는 시연이 더 설득력 있음</t>
        </is>
      </c>
      <c r="G72" s="48" t="inlineStr">
        <is>
          <t>2026-09-29</t>
        </is>
      </c>
      <c r="H72" s="49" t="inlineStr">
        <is>
          <t>확정</t>
        </is>
      </c>
      <c r="I72" s="42" t="inlineStr">
        <is>
          <t>v0.103 / D-52 번복</t>
        </is>
      </c>
    </row>
    <row r="73" ht="57.75" customHeight="1" s="35">
      <c r="A73" s="48" t="inlineStr">
        <is>
          <t>D-61</t>
        </is>
      </c>
      <c r="B73" s="42" t="inlineStr">
        <is>
          <t>SFR-113, 018, 019, 107</t>
        </is>
      </c>
      <c r="C73" s="41" t="inlineStr">
        <is>
          <t>팀 규칙·근무 시작</t>
        </is>
      </c>
      <c r="D73" s="41" t="inlineStr">
        <is>
          <t>팀 인원·운전 역할 수·'혼자 출동' 허용 여부</t>
        </is>
      </c>
      <c r="E73" s="41" t="inlineStr">
        <is>
          <t>팀 = 구급차 1대(최대 4명), 운전 1명만, 2대 출동이면 팀 2개·환자 2명, 로그인 후 팀이 없으면 근무 시작(팀) 화면, '혼자 출동' 없음(참여자 0명이어도 진행 가능), 팀 맺기 Must·S2</t>
        </is>
      </c>
      <c r="F73" s="41" t="inlineStr">
        <is>
          <t>구급차는 최소 2명(운전·처치)이라 혼자 출동이 없음</t>
        </is>
      </c>
      <c r="G73" s="48" t="inlineStr">
        <is>
          <t>2026-09-29</t>
        </is>
      </c>
      <c r="H73" s="49" t="inlineStr">
        <is>
          <t>확정</t>
        </is>
      </c>
      <c r="I73" s="42" t="inlineStr">
        <is>
          <t>v0.103</t>
        </is>
      </c>
    </row>
    <row r="74" ht="80.25" customHeight="1" s="35">
      <c r="A74" s="48" t="inlineStr">
        <is>
          <t>D-62</t>
        </is>
      </c>
      <c r="B74" s="42" t="inlineStr">
        <is>
          <t>SFR-004·005·013·014·015·016·020·026·028·039·045·062·067·093·094·095·101·106·019</t>
        </is>
      </c>
      <c r="C74" s="41" t="inlineStr">
        <is>
          <t>불필요 요구사항 정리</t>
        </is>
      </c>
      <c r="D74" s="41" t="inlineStr">
        <is>
          <t>① 삭제 ② 향후(Won't) ③ 우선순위 조정 ④ 유지</t>
        </is>
      </c>
      <c r="E74" s="41" t="inlineStr">
        <is>
          <t>삭제 11건(004·005·013·014·015·016·020·028·067·093·101, 015→081·028→008·067→064 통합), 026·045 Won't, 094·095·062 Could, 039 Should, 106 병원 응답 통계로 변경, 019 Should로 상향</t>
        </is>
      </c>
      <c r="F74" s="41" t="inlineStr">
        <is>
          <t>새 흐름에서 예비 목록은 짧게 보고 전화하는 화면, 중복·부가 기능 정리</t>
        </is>
      </c>
      <c r="G74" s="48" t="inlineStr">
        <is>
          <t>2026-09-29</t>
        </is>
      </c>
      <c r="H74" s="49" t="inlineStr">
        <is>
          <t>확정</t>
        </is>
      </c>
      <c r="I74" s="42" t="inlineStr">
        <is>
          <t>v0.104</t>
        </is>
      </c>
    </row>
    <row r="75" ht="86.25" customHeight="1" s="35">
      <c r="A75" s="48" t="inlineStr">
        <is>
          <t>D-63</t>
        </is>
      </c>
      <c r="B75" s="42" t="inlineStr">
        <is>
          <t>SFR-092, 133~142, DAR-011, QUR-011</t>
        </is>
      </c>
      <c r="C75" s="41" t="inlineStr">
        <is>
          <t>추가 요구사항</t>
        </is>
      </c>
      <c r="D75" s="41" t="inlineStr">
        <is>
          <t>추천 12건 중 선택</t>
        </is>
      </c>
      <c r="E75" s="42" t="inlineStr">
        <is>
          <t>11건 채택(구급대원 계정 정지 제외): 진행 중 이송 복구·선택 시 승인 재확인·병원 웹 요청 목록·알림 권한(앱·병원 웹)·환자 정보 열람 기록·병원 비밀번호 초기화(Must), 잠시 요청 중지·승인 메모·병원에서 구급대 연락(Should), 앱 최소 버전 확인(Could), 앱 오류 자동 수집(QUR-011)</t>
        </is>
      </c>
      <c r="F75" s="41" t="inlineStr">
        <is>
          <t>실제 운영 시 흐름이 멈추거나 누락되는 지점 보완</t>
        </is>
      </c>
      <c r="G75" s="48" t="inlineStr">
        <is>
          <t>2026-09-29</t>
        </is>
      </c>
      <c r="H75" s="49" t="inlineStr">
        <is>
          <t>확정</t>
        </is>
      </c>
      <c r="I75" s="42" t="inlineStr">
        <is>
          <t>v0.105 / v0.107: SFR-138·141 삭제(D-70, D-65), 대원 계정 정지는 SFR-151로 추가(D-75)</t>
        </is>
      </c>
    </row>
    <row r="76" ht="72" customHeight="1" s="35">
      <c r="A76" s="48" t="inlineStr">
        <is>
          <t>D-64</t>
        </is>
      </c>
      <c r="B76" s="42" t="inlineStr">
        <is>
          <t>SFR-113, 143</t>
        </is>
      </c>
      <c r="C76" s="41" t="inlineStr">
        <is>
          <t>팀 만들기 방식 (9/30 회의 1)</t>
        </is>
      </c>
      <c r="D76" s="42" t="inlineStr">
        <is>
          <t>1-A 목록 범위 ① 전체 ② 근무 중만 ③ 근무 중 먼저 + 검색 / 1-B 동명이인 ① 이름·계급·안전센터 ② ①+사번 4자리 ③ 사진 / 1-C ① 바로 팀 ② 초대 수락 / 1-D 코드·QR ① 삭제 ② 예비</t>
        </is>
      </c>
      <c r="E76" s="42" t="inlineStr">
        <is>
          <t>1-A ③, 1-B ①+②, 1-C ②, 1-D ② + 나만 보는 팀원 메모(Could)</t>
        </is>
      </c>
      <c r="F76" s="41" t="inlineStr">
        <is>
          <t>평소엔 짧은 목록으로 빠르게, 명단 노출 최소, 잘못 선택 방지, 목록에 없는 지원 출동 대비</t>
        </is>
      </c>
      <c r="G76" s="48" t="inlineStr">
        <is>
          <t>2026-09-30</t>
        </is>
      </c>
      <c r="H76" s="49" t="inlineStr">
        <is>
          <t>확정</t>
        </is>
      </c>
      <c r="I76" s="42" t="inlineStr">
        <is>
          <t>v0.107 / 별명은 동명이인 구분 규칙과 헷갈려 제외</t>
        </is>
      </c>
    </row>
    <row r="77" ht="29.25" customHeight="1" s="35">
      <c r="A77" s="48" t="inlineStr">
        <is>
          <t>D-65</t>
        </is>
      </c>
      <c r="B77" s="42" t="inlineStr">
        <is>
          <t>SFR-140, 141</t>
        </is>
      </c>
      <c r="C77" s="41" t="inlineStr">
        <is>
          <t>병원 웹 구급대 메시지 (9/30 회의 2)</t>
        </is>
      </c>
      <c r="D77" s="42" t="inlineStr">
        <is>
          <t>① SFR-141 구급대 연락만 삭제 ② SFR-140 승인 메모 삭제 ③ 둘 다</t>
        </is>
      </c>
      <c r="E77" s="41" t="inlineStr">
        <is>
          <t>① 구급대 연락(SFR-141) 삭제, 승인 메모 유지</t>
        </is>
      </c>
      <c r="F77" s="41" t="inlineStr">
        <is>
          <t>통화로 흐름이 느려지고 번호 노출 위험, 짧은 메모는 도착에 도움</t>
        </is>
      </c>
      <c r="G77" s="48" t="inlineStr">
        <is>
          <t>2026-09-30</t>
        </is>
      </c>
      <c r="H77" s="49" t="inlineStr">
        <is>
          <t>확정</t>
        </is>
      </c>
      <c r="I77" s="42" t="inlineStr">
        <is>
          <t>v0.107 / 팀 확인 필요</t>
        </is>
      </c>
    </row>
    <row r="78" ht="43.5" customHeight="1" s="35">
      <c r="A78" s="48" t="inlineStr">
        <is>
          <t>D-66</t>
        </is>
      </c>
      <c r="B78" s="42" t="inlineStr">
        <is>
          <t>SFR-043, 044, 106</t>
        </is>
      </c>
      <c r="C78" s="41" t="inlineStr">
        <is>
          <t>거절 데이터 악용 방지 (9/30 회의 3)</t>
        </is>
      </c>
      <c r="D78" s="41" t="inlineStr">
        <is>
          <t>① 병원 직접 거절만 통계 ② 대원 전화 거절도 조건부 ③ 기록 안 함</t>
        </is>
      </c>
      <c r="E78" s="42" t="inlineStr">
        <is>
          <t>① + 공개 제한: 통계는 관리자만, 요청 10건 미만 병원은 '표본 부족', 대원 전화 거절은 이송 건 기록에만</t>
        </is>
      </c>
      <c r="F78" s="41" t="inlineStr">
        <is>
          <t>병원 본인 응답만 쌓여 허위 기록 여지 0</t>
        </is>
      </c>
      <c r="G78" s="48" t="inlineStr">
        <is>
          <t>2026-09-30</t>
        </is>
      </c>
      <c r="H78" s="49" t="inlineStr">
        <is>
          <t>확정</t>
        </is>
      </c>
      <c r="I78" s="42" t="inlineStr">
        <is>
          <t>v0.107</t>
        </is>
      </c>
    </row>
    <row r="79" ht="43.5" customHeight="1" s="35">
      <c r="A79" s="48" t="inlineStr">
        <is>
          <t>D-67</t>
        </is>
      </c>
      <c r="B79" s="42" t="inlineStr">
        <is>
          <t>SFR-119, 110, 044</t>
        </is>
      </c>
      <c r="C79" s="41" t="inlineStr">
        <is>
          <t>병원 거절 사유 (9/30 회의 4)</t>
        </is>
      </c>
      <c r="D79" s="42" t="inlineStr">
        <is>
          <t>4-A ① 4개 유지 ② 6개 세분화 ③ 자유 입력 / 4-B ① 대원에게 보여줌 ② 숨김</t>
        </is>
      </c>
      <c r="E79" s="42" t="inlineStr">
        <is>
          <t>4-A ② 6개(응급실 병상 없음·중환자실/수술실 없음·해당 전문의 부재·장비 문제·환자 과밀·기타 20자), 사유 필수 / 4-B ① 보여줌</t>
        </is>
      </c>
      <c r="F79" s="41" t="inlineStr">
        <is>
          <t>다음 병원 판단에 바로 쓰임, 통계 가능</t>
        </is>
      </c>
      <c r="G79" s="48" t="inlineStr">
        <is>
          <t>2026-09-30</t>
        </is>
      </c>
      <c r="H79" s="49" t="inlineStr">
        <is>
          <t>확정</t>
        </is>
      </c>
      <c r="I79" s="42" t="inlineStr">
        <is>
          <t>v0.107 / 팀 확인 필요</t>
        </is>
      </c>
    </row>
    <row r="80" ht="43.5" customHeight="1" s="35">
      <c r="A80" s="48" t="inlineStr">
        <is>
          <t>D-68</t>
        </is>
      </c>
      <c r="B80" s="42" t="inlineStr">
        <is>
          <t>SFR-038, 080, 039, 144, 145 / D-05</t>
        </is>
      </c>
      <c r="C80" s="41" t="inlineStr">
        <is>
          <t>도착 처리 (9/30 회의 5)</t>
        </is>
      </c>
      <c r="D80" s="42" t="inlineStr">
        <is>
          <t>5-A ① 완전 수동 ② 거리 안이면 버튼 표시 ③ 자동 / 5-B ① 20m ② 30m+보완 ③ 100m</t>
        </is>
      </c>
      <c r="E80" s="42" t="inlineStr">
        <is>
          <t>5-A ② + 5-B ② 30m: 응급실 입구 좌표 등록, '거리 − GPS 오차 ≤ 30m', 시속 10km 이하일 때만 / 누락 방지: 메뉴 '도착', 병원 웹 '도착 확인'</t>
        </is>
      </c>
      <c r="F80" s="41" t="inlineStr">
        <is>
          <t>지나가기만 해도 도착되는 오작동 제거, 20m는 GPS 오차로 버튼이 안 뜸</t>
        </is>
      </c>
      <c r="G80" s="48" t="inlineStr">
        <is>
          <t>2026-09-30</t>
        </is>
      </c>
      <c r="H80" s="49" t="inlineStr">
        <is>
          <t>확정</t>
        </is>
      </c>
      <c r="I80" s="42" t="inlineStr">
        <is>
          <t>v0.107 / D-05 번복</t>
        </is>
      </c>
    </row>
    <row r="81" ht="29.25" customHeight="1" s="35">
      <c r="A81" s="48" t="inlineStr">
        <is>
          <t>D-69</t>
        </is>
      </c>
      <c r="B81" s="42" t="inlineStr">
        <is>
          <t>COR-011</t>
        </is>
      </c>
      <c r="C81" s="41" t="inlineStr">
        <is>
          <t>사설 구급차 (9/30 회의 6)</t>
        </is>
      </c>
      <c r="D81" s="42" t="inlineStr">
        <is>
          <t>① 119만, 사설은 향후 ② 사설 포함</t>
        </is>
      </c>
      <c r="E81" s="41" t="inlineStr">
        <is>
          <t>① 이번 범위는 119 구급대만</t>
        </is>
      </c>
      <c r="F81" s="41" t="inlineStr">
        <is>
          <t>사설은 가입·인증 체계와 법적 지위가 달라 범위가 커짐, 시연에 불필요</t>
        </is>
      </c>
      <c r="G81" s="48" t="inlineStr">
        <is>
          <t>2026-09-30</t>
        </is>
      </c>
      <c r="H81" s="49" t="inlineStr">
        <is>
          <t>확정</t>
        </is>
      </c>
      <c r="I81" s="42" t="inlineStr">
        <is>
          <t>v0.107</t>
        </is>
      </c>
    </row>
    <row r="82" ht="72" customHeight="1" s="35">
      <c r="A82" s="48" t="inlineStr">
        <is>
          <t>D-70</t>
        </is>
      </c>
      <c r="B82" s="42" t="inlineStr">
        <is>
          <t>SFR-116, 123, 138, 146~148, SER-004, 011, COR-012, 013 / D-54</t>
        </is>
      </c>
      <c r="C82" s="41" t="inlineStr">
        <is>
          <t>병원 접속 보안 (9/30 회의 7)</t>
        </is>
      </c>
      <c r="D82" s="42" t="inlineStr">
        <is>
          <t>7-A ① 라이선스 키만 ② 키 + 일회성 코드 ③ 로그인마다 일회성 코드 / 아이디·비밀번호 ① 유지 ② 없앰 / 7-B AI 대신 규칙</t>
        </is>
      </c>
      <c r="E82" s="41" t="inlineStr">
        <is>
          <t>라이선스 키만, 병원 아이디·비밀번호 없앰(비밀번호 초기화 SFR-138 삭제), PC 최대 3대·키 유효 1년·5회 실패 10분 잠금·폐기/재발급·PC 교체·90일 미사용 해제, 이상 PC 등록 감지 규칙(Could), 키는 전화 확인 후 구두 전달</t>
        </is>
      </c>
      <c r="F82" s="41" t="inlineStr">
        <is>
          <t>새 PC 등록 때만 키가 필요해 응급실에서 빠르고, 교대 중 비밀번호 공유 문제가 없어짐</t>
        </is>
      </c>
      <c r="G82" s="48" t="inlineStr">
        <is>
          <t>2026-09-30</t>
        </is>
      </c>
      <c r="H82" s="49" t="inlineStr">
        <is>
          <t>확정</t>
        </is>
      </c>
      <c r="I82" s="42" t="inlineStr">
        <is>
          <t>v0.107 / D-54 ①② 대체</t>
        </is>
      </c>
    </row>
    <row r="83" ht="29.25" customHeight="1" s="35">
      <c r="A83" s="48" t="inlineStr">
        <is>
          <t>D-71</t>
        </is>
      </c>
      <c r="B83" s="42" t="inlineStr">
        <is>
          <t>SFR-149, 121</t>
        </is>
      </c>
      <c r="C83" s="41" t="inlineStr">
        <is>
          <t>지도 표시 위치 (9/30 회의 8)</t>
        </is>
      </c>
      <c r="D83" s="41" t="inlineStr">
        <is>
          <t>① 대원 앱 승인 병원 지도 ② 병원 웹 구급차 실시간 위치 ③ 둘 다</t>
        </is>
      </c>
      <c r="E83" s="41" t="inlineStr">
        <is>
          <t>① 대원 앱 응답 화면에 승인 병원 지도(Should), 병원 웹은 도착 예상 시간만</t>
        </is>
      </c>
      <c r="F83" s="41" t="inlineStr">
        <is>
          <t>구급차 실시간 위치를 병원에 보내면 대원 위치정보 제3자 제공 문제</t>
        </is>
      </c>
      <c r="G83" s="48" t="inlineStr">
        <is>
          <t>2026-09-30</t>
        </is>
      </c>
      <c r="H83" s="49" t="inlineStr">
        <is>
          <t>확정</t>
        </is>
      </c>
      <c r="I83" s="42" t="inlineStr">
        <is>
          <t>v0.107 / 팀 확인 필요</t>
        </is>
      </c>
    </row>
    <row r="84" ht="29.25" customHeight="1" s="35">
      <c r="A84" s="48" t="inlineStr">
        <is>
          <t>D-72</t>
        </is>
      </c>
      <c r="B84" s="42" t="inlineStr">
        <is>
          <t>COR-008</t>
        </is>
      </c>
      <c r="C84" s="41" t="inlineStr">
        <is>
          <t>병원 웹 형태 (9/30 회의 9)</t>
        </is>
      </c>
      <c r="D84" s="41" t="inlineStr">
        <is>
          <t>① 웹 ② 설치형(Electron) ③ 웹 + PWA</t>
        </is>
      </c>
      <c r="E84" s="41" t="inlineStr">
        <is>
          <t>① 웹만. 설치형과 PWA는 향후 과제</t>
        </is>
      </c>
      <c r="F84" s="41" t="inlineStr">
        <is>
          <t>설치·배포·병원 전산팀 허가 부담 없음 (PM 결정)</t>
        </is>
      </c>
      <c r="G84" s="48" t="inlineStr">
        <is>
          <t>2026-09-30</t>
        </is>
      </c>
      <c r="H84" s="49" t="inlineStr">
        <is>
          <t>확정</t>
        </is>
      </c>
      <c r="I84" s="42" t="inlineStr">
        <is>
          <t>v0.107 / 추천(PWA Should)과 다르게 PM이 웹만으로 결정</t>
        </is>
      </c>
    </row>
    <row r="85" ht="43.5" customHeight="1" s="35">
      <c r="A85" s="48" t="inlineStr">
        <is>
          <t>D-73</t>
        </is>
      </c>
      <c r="B85" s="42" t="inlineStr">
        <is>
          <t>SFR-017, 083, 091, SER-015, DAR-012 / D-02</t>
        </is>
      </c>
      <c r="C85" s="41" t="inlineStr">
        <is>
          <t>대원 가입 확인 방식</t>
        </is>
      </c>
      <c r="D85" s="41" t="inlineStr">
        <is>
          <t>① 소속 코드 + 관리자 승인 ② ①+공직자 이메일 ③ ①+공무원증 사진 확인</t>
        </is>
      </c>
      <c r="E85" s="41" t="inlineStr">
        <is>
          <t>③ 공무원증 사진(동의 필수, 암호화, 관리자만 열람·열람 기록, 승인·반려 즉시 삭제, 미처리 30일 자동 삭제) + 계급·안전센터·사번 입력</t>
        </is>
      </c>
      <c r="F85" s="41" t="inlineStr">
        <is>
          <t>본인만 가진 공무원증으로 가짜 가입 차단, 사진은 확인 후 바로 지워 개인정보 최소화</t>
        </is>
      </c>
      <c r="G85" s="48" t="inlineStr">
        <is>
          <t>2026-09-30</t>
        </is>
      </c>
      <c r="H85" s="49" t="inlineStr">
        <is>
          <t>확정</t>
        </is>
      </c>
      <c r="I85" s="42" t="inlineStr">
        <is>
          <t>v0.107 / 사진 위조 가능성 있음, 소방청 인사 정보 연동은 향후 과제</t>
        </is>
      </c>
    </row>
    <row r="86" ht="43.5" customHeight="1" s="35">
      <c r="A86" s="48" t="inlineStr">
        <is>
          <t>D-74</t>
        </is>
      </c>
      <c r="B86" s="42" t="inlineStr">
        <is>
          <t>SFR-150, SER-011</t>
        </is>
      </c>
      <c r="C86" s="41" t="inlineStr">
        <is>
          <t>구급대원 앱 잠금</t>
        </is>
      </c>
      <c r="D86" s="41" t="inlineStr">
        <is>
          <t>① 없음 ② 5분 이상 안 쓰다 다시 열 때 지문·PIN ③ 요청마다 지문</t>
        </is>
      </c>
      <c r="E86" s="41" t="inlineStr">
        <is>
          <t>② 지문 또는 PIN 6자리, 화면이 켜져 있는 동안(경로 안내 포함)은 묻지 않음, PIN 5회 실패 시 로그아웃</t>
        </is>
      </c>
      <c r="F86" s="41" t="inlineStr">
        <is>
          <t>폰 분실 시 환자 정보 보호, 평소엔 1초</t>
        </is>
      </c>
      <c r="G86" s="48" t="inlineStr">
        <is>
          <t>2026-09-30</t>
        </is>
      </c>
      <c r="H86" s="49" t="inlineStr">
        <is>
          <t>번복</t>
        </is>
      </c>
      <c r="I86" s="42" t="inlineStr">
        <is>
          <t>v0.107 / v1.4: D-110으로 번복 (앱 잠금 삭제)</t>
        </is>
      </c>
    </row>
    <row r="87" ht="72" customHeight="1" s="35">
      <c r="A87" s="48" t="inlineStr">
        <is>
          <t>D-75</t>
        </is>
      </c>
      <c r="B87" s="42" t="inlineStr">
        <is>
          <t>SFR-082, 091, 100, 123, 146~148, 151, 152, COR-007</t>
        </is>
      </c>
      <c r="C87" s="41" t="inlineStr">
        <is>
          <t>관리자 웹 범위</t>
        </is>
      </c>
      <c r="D87" s="41" t="inlineStr">
        <is>
          <t>관리자 웹에 넣을 기능</t>
        </is>
      </c>
      <c r="E87" s="41" t="inlineStr">
        <is>
          <t>화면 3개: A-01 계정(가입 승인·대원 정지·관리자 OTP), A-02 모니터링(알림·이력·통계·이상 PC 등록), A-03 병원 관리(계정·라이선스 키·등록 PC·응급실 입구 좌표) / 관리자 가입 메뉴·소속기관 코드 관리 화면은 만들지 않음</t>
        </is>
      </c>
      <c r="F87" s="41" t="inlineStr">
        <is>
          <t>관리자 계정 탈취 피해가 가장 커서 OTP, 퇴직·분실 대응</t>
        </is>
      </c>
      <c r="G87" s="48" t="inlineStr">
        <is>
          <t>2026-09-30</t>
        </is>
      </c>
      <c r="H87" s="49" t="inlineStr">
        <is>
          <t>확정</t>
        </is>
      </c>
      <c r="I87" s="42" t="inlineStr">
        <is>
          <t>v0.107</t>
        </is>
      </c>
    </row>
    <row r="88" ht="86.25" customHeight="1" s="35">
      <c r="A88" s="48" t="inlineStr">
        <is>
          <t>D-76</t>
        </is>
      </c>
      <c r="B88" s="42" t="inlineStr">
        <is>
          <t>SFR-117, 135, 139, 153~155, 106</t>
        </is>
      </c>
      <c r="C88" s="41" t="inlineStr">
        <is>
          <t>병원에 요청이 쌓일 때</t>
        </is>
      </c>
      <c r="D88" s="41" t="inlineStr">
        <is>
          <t>추천 대책 5개 채택 여부</t>
        </is>
      </c>
      <c r="E88" s="42" t="inlineStr">
        <is>
          <t>5개 모두: 두 PC 동시 응답은 먼저 온 것만(Must), 알림음 하나 + 대기 건수(Must), 요청 중지 때 대기 요청 일괄 거절(Should), 병상보다 많이 승인하면 경고(Should), 요청 목록에 이상 수치 표시·정렬은 남은 시간순 유지(Should) + 관리자 통계 이상 거절률 강조(Could)</t>
        </is>
      </c>
      <c r="F88" s="41" t="inlineStr">
        <is>
          <t>요청이 몰리는 시간에 알람 혼선·중복 응답·과승인 방지</t>
        </is>
      </c>
      <c r="G88" s="48" t="inlineStr">
        <is>
          <t>2026-09-30</t>
        </is>
      </c>
      <c r="H88" s="49" t="inlineStr">
        <is>
          <t>확정</t>
        </is>
      </c>
      <c r="I88" s="42" t="inlineStr">
        <is>
          <t>v0.107</t>
        </is>
      </c>
    </row>
    <row r="89" ht="83.25" customHeight="1" s="35">
      <c r="A89" s="48" t="inlineStr">
        <is>
          <t>D-77</t>
        </is>
      </c>
      <c r="B89" s="42" t="inlineStr">
        <is>
          <t>SFR-128, 077, 156~158, 106</t>
        </is>
      </c>
      <c r="C89" s="41" t="inlineStr">
        <is>
          <t>이송 중 예외</t>
        </is>
      </c>
      <c r="D89" s="41" t="inlineStr">
        <is>
          <t>추천 3개 채택 여부</t>
        </is>
      </c>
      <c r="E89" s="42" t="inlineStr">
        <is>
          <t>3개 모두: 병원 승인 취소는 사유 필수·이동 중이면 10초 뒤 자동 새 요청·직전 승인 병원 표시·취소율 통계 / 대원 목적지 변경은 길게 누름·사유·이송 건당 1번 / 도착 후 10분 '다른 병원 찾기'(환자 정보 복사)와 병원 웹 '수용 불가'</t>
        </is>
      </c>
      <c r="F89" s="41" t="inlineStr">
        <is>
          <t>응급실 앞 거절·승인 취소 때 처음부터 다시 입력하지 않고 바로 다음 병원으로</t>
        </is>
      </c>
      <c r="G89" s="48" t="inlineStr">
        <is>
          <t>2026-09-30</t>
        </is>
      </c>
      <c r="H89" s="49" t="inlineStr">
        <is>
          <t>확정</t>
        </is>
      </c>
      <c r="I89" s="42" t="inlineStr">
        <is>
          <t>v0.107 / '승인이 유효한 병원으로 전환'은 선택 때 다른 병원 요청이 닫혀(SER-014) 새 요청 + 직전 승인 표시로 구현 / v0.108: 자동 새 요청 → 버튼(D-81), 도착 후 다른 병원 찾기 단순화(D-88)</t>
        </is>
      </c>
    </row>
    <row r="90" ht="29.25" customHeight="1" s="35">
      <c r="A90" s="48" t="inlineStr">
        <is>
          <t>D-78</t>
        </is>
      </c>
      <c r="B90" s="42" t="inlineStr">
        <is>
          <t>SFR-109 / D-28</t>
        </is>
      </c>
      <c r="C90" s="41" t="inlineStr">
        <is>
          <t>요청 대상 병원 범위 (재검토)</t>
        </is>
      </c>
      <c r="D90" s="41" t="inlineStr">
        <is>
          <t>① 반경 안 전체 ② 도착 가까운 N곳 ③ 5곳씩 단계 전송</t>
        </is>
      </c>
      <c r="E90" s="41" t="inlineStr">
        <is>
          <t>① 반경 안 전체 유지</t>
        </is>
      </c>
      <c r="F90" s="41" t="inlineStr">
        <is>
          <t>알림 피로는 단일 알림음·요청 중지(SFR-117, 139)로 줄임 (PM 결정)</t>
        </is>
      </c>
      <c r="G90" s="48" t="inlineStr">
        <is>
          <t>2026-10-01</t>
        </is>
      </c>
      <c r="H90" s="49" t="inlineStr">
        <is>
          <t>확정</t>
        </is>
      </c>
      <c r="I90" s="42" t="inlineStr">
        <is>
          <t>v0.108 / ②·③은 발표 때 최적화 개선 방향으로 제시</t>
        </is>
      </c>
    </row>
    <row r="91" ht="43.5" customHeight="1" s="35">
      <c r="A91" s="48" t="inlineStr">
        <is>
          <t>D-79</t>
        </is>
      </c>
      <c r="B91" s="42" t="inlineStr">
        <is>
          <t>07_우선순위표</t>
        </is>
      </c>
      <c r="C91" s="41" t="inlineStr">
        <is>
          <t>스프린트 재배치</t>
        </is>
      </c>
      <c r="D91" s="41" t="inlineStr">
        <is>
          <t>① 그대로(S3 37개) ② 나누기</t>
        </is>
      </c>
      <c r="E91" s="42" t="inlineStr">
        <is>
          <t>② S3 = 요청→승인→선택→출발 한 바퀴(23개), S4 예외·예비 흐름, S5 가입·보안·위치·관리자, S6 보완, S8 버퍼·리허설</t>
        </is>
      </c>
      <c r="F91" s="42" t="inlineStr">
        <is>
          <t>S3 과부하와 S5 공백 해소</t>
        </is>
      </c>
      <c r="G91" s="48" t="inlineStr">
        <is>
          <t>2026-10-01</t>
        </is>
      </c>
      <c r="H91" s="49" t="inlineStr">
        <is>
          <t>확정</t>
        </is>
      </c>
      <c r="I91" s="42" t="inlineStr">
        <is>
          <t>v0.108</t>
        </is>
      </c>
    </row>
    <row r="92" ht="43.5" customHeight="1" s="35">
      <c r="A92" s="48" t="inlineStr">
        <is>
          <t>D-80</t>
        </is>
      </c>
      <c r="B92" s="42" t="inlineStr">
        <is>
          <t>SFR-036~038, 079, 146, 136, 059~061, 063, 066, 081</t>
        </is>
      </c>
      <c r="C92" s="42" t="inlineStr">
        <is>
          <t>Must 축소·통합</t>
        </is>
      </c>
      <c r="D92" s="41" t="inlineStr">
        <is>
          <t>① 그대로 ② 핵심 흐름이 기대지 않는 Must 내리기</t>
        </is>
      </c>
      <c r="E92" s="41" t="inlineStr">
        <is>
          <t>② 위치 기록 묶음(036·037·038·079)·키 폐기(146)·알림 권한 거부(136) Should, 060→059·063→061·066→081 통합</t>
        </is>
      </c>
      <c r="F92" s="42" t="inlineStr">
        <is>
          <t>Must만 구현해도 핵심 흐름이 돌아감(C-15) 유지, 도착은 메뉴 '도착'(080)으로 가능</t>
        </is>
      </c>
      <c r="G92" s="48" t="inlineStr">
        <is>
          <t>2026-10-01</t>
        </is>
      </c>
      <c r="H92" s="49" t="inlineStr">
        <is>
          <t>확정</t>
        </is>
      </c>
      <c r="I92" s="42" t="inlineStr">
        <is>
          <t>v0.108</t>
        </is>
      </c>
    </row>
    <row r="93" ht="29.25" customHeight="1" s="35">
      <c r="A93" s="48" t="inlineStr">
        <is>
          <t>D-81</t>
        </is>
      </c>
      <c r="B93" s="42" t="inlineStr">
        <is>
          <t>SFR-128 / D-77</t>
        </is>
      </c>
      <c r="C93" s="41" t="inlineStr">
        <is>
          <t>이동 중 승인 취소 대응</t>
        </is>
      </c>
      <c r="D93" s="42" t="inlineStr">
        <is>
          <t>① 10초 뒤 자동 새 요청 ② 경보 + '다시 요청' 버튼 ③ 30초 자동</t>
        </is>
      </c>
      <c r="E93" s="41" t="inlineStr">
        <is>
          <t>② 버튼만, 자동 전송 안 함</t>
        </is>
      </c>
      <c r="F93" s="41" t="inlineStr">
        <is>
          <t>처치 중 10초는 짧고 환자 정보가 자동으로 퍼짐, 아끼는 건 터치 1번</t>
        </is>
      </c>
      <c r="G93" s="48" t="inlineStr">
        <is>
          <t>2026-10-01</t>
        </is>
      </c>
      <c r="H93" s="49" t="inlineStr">
        <is>
          <t>확정</t>
        </is>
      </c>
      <c r="I93" s="42" t="inlineStr">
        <is>
          <t>v0.108 / D-77 일부 번복</t>
        </is>
      </c>
    </row>
    <row r="94" ht="29.25" customHeight="1" s="35">
      <c r="A94" s="48" t="inlineStr">
        <is>
          <t>D-82</t>
        </is>
      </c>
      <c r="B94" s="42" t="inlineStr">
        <is>
          <t>SFR-012, 131 / D-50</t>
        </is>
      </c>
      <c r="C94" s="41" t="inlineStr">
        <is>
          <t>요청 중 반경 넓히기</t>
        </is>
      </c>
      <c r="D94" s="41" t="inlineStr">
        <is>
          <t>① 유지 + 병원별 마감 ② 삭제</t>
        </is>
      </c>
      <c r="E94" s="41" t="inlineStr">
        <is>
          <t>② 삭제, 예비 추천의 '반경 넓혀 다시 요청'만</t>
        </is>
      </c>
      <c r="F94" s="41" t="inlineStr">
        <is>
          <t>병원별 마감 규칙이 복잡해지고 같은 일을 다른 길로 할 수 있음</t>
        </is>
      </c>
      <c r="G94" s="48" t="inlineStr">
        <is>
          <t>2026-10-01</t>
        </is>
      </c>
      <c r="H94" s="49" t="inlineStr">
        <is>
          <t>확정</t>
        </is>
      </c>
      <c r="I94" s="42" t="inlineStr">
        <is>
          <t>v0.108 / D-50 일부 번복</t>
        </is>
      </c>
    </row>
    <row r="95" ht="43.5" customHeight="1" s="35">
      <c r="A95" s="48" t="inlineStr">
        <is>
          <t>D-83</t>
        </is>
      </c>
      <c r="B95" s="42" t="inlineStr">
        <is>
          <t>SFR-108, 003</t>
        </is>
      </c>
      <c r="C95" s="41" t="inlineStr">
        <is>
          <t>환자 정보 입력 속도</t>
        </is>
      </c>
      <c r="D95" s="41" t="inlineStr">
        <is>
          <t>① 그대로 ② 필수 3개 ③ '나머지 확인 불가로 보내기' + 증상 버튼 중심</t>
        </is>
      </c>
      <c r="E95" s="42" t="inlineStr">
        <is>
          <t>③</t>
        </is>
      </c>
      <c r="F95" s="41" t="inlineStr">
        <is>
          <t>필수 12개 규칙(D-40)은 유지하면서 급할 때 한 번에 요청, 증상 버튼이 주 입력이 돼 증상 필터가 실제로 쓰임</t>
        </is>
      </c>
      <c r="G95" s="48" t="inlineStr">
        <is>
          <t>2026-10-01</t>
        </is>
      </c>
      <c r="H95" s="49" t="inlineStr">
        <is>
          <t>확정</t>
        </is>
      </c>
      <c r="I95" s="42" t="inlineStr">
        <is>
          <t>v0.108</t>
        </is>
      </c>
    </row>
    <row r="96" ht="29.25" customHeight="1" s="35">
      <c r="A96" s="48" t="inlineStr">
        <is>
          <t>D-84</t>
        </is>
      </c>
      <c r="B96" s="42" t="inlineStr">
        <is>
          <t>SFR-110, 111, 156 / D-30</t>
        </is>
      </c>
      <c r="C96" s="41" t="inlineStr">
        <is>
          <t>승인 목록 순서</t>
        </is>
      </c>
      <c r="D96" s="41" t="inlineStr">
        <is>
          <t>① 승인마다 재정렬 ② 순서 고정 + 확정 확인 ③ 1초 터치 잠금</t>
        </is>
      </c>
      <c r="E96" s="41" t="inlineStr">
        <is>
          <t>② 온 순서대로 쌓고 '가장 가까움' 표시, 'B병원으로 확정할까요?' 1번 확인</t>
        </is>
      </c>
      <c r="F96" s="41" t="inlineStr">
        <is>
          <t>누르는 순간 목록이 바뀌어 잘못 누르는 사고 방지, QUR-003 2회 터치와 맞음</t>
        </is>
      </c>
      <c r="G96" s="48" t="inlineStr">
        <is>
          <t>2026-10-01</t>
        </is>
      </c>
      <c r="H96" s="49" t="inlineStr">
        <is>
          <t>확정</t>
        </is>
      </c>
      <c r="I96" s="42" t="inlineStr">
        <is>
          <t>v0.108</t>
        </is>
      </c>
    </row>
    <row r="97" ht="43.5" customHeight="1" s="35">
      <c r="A97" s="48" t="inlineStr">
        <is>
          <t>D-85</t>
        </is>
      </c>
      <c r="B97" s="42" t="inlineStr">
        <is>
          <t>SFR-113, 159, 143, COR-007</t>
        </is>
      </c>
      <c r="C97" s="41" t="inlineStr">
        <is>
          <t>팀 기능 시점</t>
        </is>
      </c>
      <c r="D97" s="41" t="inlineStr">
        <is>
          <t>① 목록 초대까지 S2 ② S2 코드·QR, S4 목록 초대</t>
        </is>
      </c>
      <c r="E97" s="42" t="inlineStr">
        <is>
          <t>② (v0.108 재배치로 목록 초대는 S5)</t>
        </is>
      </c>
      <c r="F97" s="41" t="inlineStr">
        <is>
          <t>목록에 필요한 대원 정보는 가입(SFR-017), 초대 알림은 푸시(SFR-130) 이후에 생김</t>
        </is>
      </c>
      <c r="G97" s="48" t="inlineStr">
        <is>
          <t>2026-10-01</t>
        </is>
      </c>
      <c r="H97" s="49" t="inlineStr">
        <is>
          <t>확정</t>
        </is>
      </c>
      <c r="I97" s="42" t="inlineStr">
        <is>
          <t>v0.108</t>
        </is>
      </c>
    </row>
    <row r="98" ht="29.25" customHeight="1" s="35">
      <c r="A98" s="48" t="inlineStr">
        <is>
          <t>D-86</t>
        </is>
      </c>
      <c r="B98" s="42" t="inlineStr">
        <is>
          <t>SFR-150</t>
        </is>
      </c>
      <c r="C98" s="41" t="inlineStr">
        <is>
          <t>앱 잠금 조건</t>
        </is>
      </c>
      <c r="D98" s="41" t="inlineStr">
        <is>
          <t>① 그대로 ② 이송 진행 중엔 안 잠금 + S6 ③ 삭제</t>
        </is>
      </c>
      <c r="E98" s="42" t="inlineStr">
        <is>
          <t>②</t>
        </is>
      </c>
      <c r="F98" s="41" t="inlineStr">
        <is>
          <t>처치 중 승인 알림을 받았을 때 잠금부터 풀지 않게</t>
        </is>
      </c>
      <c r="G98" s="48" t="inlineStr">
        <is>
          <t>2026-10-01</t>
        </is>
      </c>
      <c r="H98" s="49" t="inlineStr">
        <is>
          <t>번복</t>
        </is>
      </c>
      <c r="I98" s="42" t="inlineStr">
        <is>
          <t>v0.108 / v1.4: D-110으로 번복 (앱 잠금 삭제)</t>
        </is>
      </c>
    </row>
    <row r="99" ht="29.25" customHeight="1" s="35">
      <c r="A99" s="48" t="inlineStr">
        <is>
          <t>D-87</t>
        </is>
      </c>
      <c r="B99" s="42" t="inlineStr">
        <is>
          <t>SFR-017, 083 / D-73</t>
        </is>
      </c>
      <c r="C99" s="41" t="inlineStr">
        <is>
          <t>공무원증 사진 가입 (재검토)</t>
        </is>
      </c>
      <c r="D99" s="41" t="inlineStr">
        <is>
          <t>① 유지 ② 코드+관리자 승인으로 되돌림</t>
        </is>
      </c>
      <c r="E99" s="41" t="inlineStr">
        <is>
          <t>① 유지, 시연은 샘플 사진</t>
        </is>
      </c>
      <c r="F99" s="41" t="inlineStr">
        <is>
          <t>정부 제안용 신원 확인 절차, 확인 즉시 삭제로 부담 완화 (PM 결정)</t>
        </is>
      </c>
      <c r="G99" s="48" t="inlineStr">
        <is>
          <t>2026-10-01</t>
        </is>
      </c>
      <c r="H99" s="49" t="inlineStr">
        <is>
          <t>확정</t>
        </is>
      </c>
      <c r="I99" s="42" t="inlineStr">
        <is>
          <t>v0.108</t>
        </is>
      </c>
    </row>
    <row r="100" ht="29.25" customHeight="1" s="35">
      <c r="A100" s="48" t="inlineStr">
        <is>
          <t>D-88</t>
        </is>
      </c>
      <c r="B100" s="42" t="inlineStr">
        <is>
          <t>SFR-157, 158, 086</t>
        </is>
      </c>
      <c r="C100" s="41" t="inlineStr">
        <is>
          <t>도착 후 다른 병원 찾기</t>
        </is>
      </c>
      <c r="D100" s="42" t="inlineStr">
        <is>
          <t>① 10분 창 + 수용 불가 연장 ② 직전 환자 정보 10분 채워두기 + 수용 불가 Could</t>
        </is>
      </c>
      <c r="E100" s="42" t="inlineStr">
        <is>
          <t>②</t>
        </is>
      </c>
      <c r="F100" s="41" t="inlineStr">
        <is>
          <t>비용은 크게 줄고 효과(다시 입력 안 함)는 같음</t>
        </is>
      </c>
      <c r="G100" s="48" t="inlineStr">
        <is>
          <t>2026-10-01</t>
        </is>
      </c>
      <c r="H100" s="49" t="inlineStr">
        <is>
          <t>확정</t>
        </is>
      </c>
      <c r="I100" s="42" t="inlineStr">
        <is>
          <t>v0.108 / SFR-157 이름 변경</t>
        </is>
      </c>
    </row>
    <row r="101" ht="29.25" customHeight="1" s="35">
      <c r="A101" s="48" t="inlineStr">
        <is>
          <t>D-89</t>
        </is>
      </c>
      <c r="B101" s="42" t="inlineStr">
        <is>
          <t>SFR-098, 089, ASM-05</t>
        </is>
      </c>
      <c r="C101" s="41" t="inlineStr">
        <is>
          <t>수집 지역 밖 병원</t>
        </is>
      </c>
      <c r="D101" s="41" t="inlineStr">
        <is>
          <t>① 제외 ② '병상 정보 없음'으로 맨 아래 표시 ③ 옆 시·도도 수집</t>
        </is>
      </c>
      <c r="E101" s="41" t="inlineStr">
        <is>
          <t>② 상위 5곳 아래 최대 3곳 '병상 정보 없음 · 전화로 확인'</t>
        </is>
      </c>
      <c r="F101" s="41" t="inlineStr">
        <is>
          <t>시·도 경계 지역에서 가까운 병원이 사라지는 문제</t>
        </is>
      </c>
      <c r="G101" s="48" t="inlineStr">
        <is>
          <t>2026-10-01</t>
        </is>
      </c>
      <c r="H101" s="49" t="inlineStr">
        <is>
          <t>확정</t>
        </is>
      </c>
      <c r="I101" s="42" t="inlineStr">
        <is>
          <t>v0.108 / v1.2: 전국 수집으로 대상이 '실시간 병상 값이 없는 병원'으로 바뀜 (D-104)</t>
        </is>
      </c>
    </row>
    <row r="102" ht="29.25" customHeight="1" s="35">
      <c r="A102" s="48" t="inlineStr">
        <is>
          <t>D-90</t>
        </is>
      </c>
      <c r="B102" s="42" t="inlineStr">
        <is>
          <t>SFR-140, 130</t>
        </is>
      </c>
      <c r="C102" s="41" t="inlineStr">
        <is>
          <t>확정 후 병원이 전할 말</t>
        </is>
      </c>
      <c r="D102" s="41" t="inlineStr">
        <is>
          <t>① 방법 없음 ② 추가 메모 1번</t>
        </is>
      </c>
      <c r="E102" s="41" t="inlineStr">
        <is>
          <t>② 확정 건에 추가 메모 1번, 대원 앱 경보, 전화번호 노출 없음</t>
        </is>
      </c>
      <c r="F102" s="41" t="inlineStr">
        <is>
          <t>승인 취소 남용 방지</t>
        </is>
      </c>
      <c r="G102" s="48" t="inlineStr">
        <is>
          <t>2026-10-01</t>
        </is>
      </c>
      <c r="H102" s="49" t="inlineStr">
        <is>
          <t>확정</t>
        </is>
      </c>
      <c r="I102" s="42" t="inlineStr">
        <is>
          <t>v0.108</t>
        </is>
      </c>
    </row>
    <row r="103" ht="29.25" customHeight="1" s="35">
      <c r="A103" s="48" t="inlineStr">
        <is>
          <t>D-91</t>
        </is>
      </c>
      <c r="B103" s="42" t="inlineStr">
        <is>
          <t>SFR-031, 035, COR-003</t>
        </is>
      </c>
      <c r="C103" s="41" t="inlineStr">
        <is>
          <t>경로 안내 합격 기준</t>
        </is>
      </c>
      <c r="D103" s="41" t="inlineStr">
        <is>
          <t>① 앱 안 안내만 ② 앱 안 또는 외부 내비 앱 전달</t>
        </is>
      </c>
      <c r="E103" s="42" t="inlineStr">
        <is>
          <t>②</t>
        </is>
      </c>
      <c r="F103" s="41" t="inlineStr">
        <is>
          <t>내비 SDK 연결이 막혀도 Must를 통과할 수 있게</t>
        </is>
      </c>
      <c r="G103" s="48" t="inlineStr">
        <is>
          <t>2026-10-01</t>
        </is>
      </c>
      <c r="H103" s="49" t="inlineStr">
        <is>
          <t>확정</t>
        </is>
      </c>
      <c r="I103" s="42" t="inlineStr">
        <is>
          <t>v0.108</t>
        </is>
      </c>
    </row>
    <row r="104" ht="29.25" customHeight="1" s="35">
      <c r="A104" s="48" t="inlineStr">
        <is>
          <t>D-92</t>
        </is>
      </c>
      <c r="B104" s="42" t="inlineStr">
        <is>
          <t>SFR-126, 106</t>
        </is>
      </c>
      <c r="C104" s="41" t="inlineStr">
        <is>
          <t>시간 단축 측정</t>
        </is>
      </c>
      <c r="D104" s="41" t="inlineStr">
        <is>
          <t>넣기 / 안 넣기</t>
        </is>
      </c>
      <c r="E104" s="41" t="inlineStr">
        <is>
          <t>넣기: 요청→첫 승인, 요청→출발 시간 기록·통계</t>
        </is>
      </c>
      <c r="F104" s="42" t="inlineStr">
        <is>
          <t>'전화 돌리기보다 얼마나 빨라졌나'를 시연에서 표로 제시</t>
        </is>
      </c>
      <c r="G104" s="48" t="inlineStr">
        <is>
          <t>2026-10-01</t>
        </is>
      </c>
      <c r="H104" s="49" t="inlineStr">
        <is>
          <t>확정</t>
        </is>
      </c>
      <c r="I104" s="42" t="inlineStr">
        <is>
          <t>v0.108</t>
        </is>
      </c>
    </row>
    <row r="105" ht="86.25" customHeight="1" s="35">
      <c r="A105" s="48" t="inlineStr">
        <is>
          <t>D-93</t>
        </is>
      </c>
      <c r="B105" s="42" t="inlineStr">
        <is>
          <t>SFR-110, 111, 124, 127, 130, 122, 160, 161, COR-008</t>
        </is>
      </c>
      <c r="C105" s="41" t="inlineStr">
        <is>
          <t>실시간 정합성 규칙</t>
        </is>
      </c>
      <c r="D105" s="41" t="inlineStr">
        <is>
          <t>검토 지적 반영</t>
        </is>
      </c>
      <c r="E105" s="41" t="inlineStr">
        <is>
          <t>남은 시간·마감은 서버 기준, 연결 끊김 시 '임시 예비' 후 서버 상태로 복구, 병원 선택은 오프라인 보관 안 함·'확정 중' 표시, 이송 건 버전 번호로 먼저 온 동작만 반영, 요청 전달 확인(5초), 재연결 시 대기 요청 다시 받기(Must S3), 승인 해제 1분 전 경보</t>
        </is>
      </c>
      <c r="F105" s="41" t="inlineStr">
        <is>
          <t>서버와 단말·팀원·병원 PC가 서로 다른 상태를 보는 것 방지</t>
        </is>
      </c>
      <c r="G105" s="48" t="inlineStr">
        <is>
          <t>2026-10-01</t>
        </is>
      </c>
      <c r="H105" s="49" t="inlineStr">
        <is>
          <t>확정</t>
        </is>
      </c>
      <c r="I105" s="42" t="inlineStr">
        <is>
          <t>v0.108</t>
        </is>
      </c>
    </row>
    <row r="106" ht="100.5" customHeight="1" s="35">
      <c r="A106" s="48" t="inlineStr">
        <is>
          <t>D-94</t>
        </is>
      </c>
      <c r="B106" s="42" t="inlineStr">
        <is>
          <t>SFR-113, 070, 071, 151, 036, 037, 079, 092, 133, 078, 086, 104, 112, 074, 009, 096, 105, 132, 144, DAR-013</t>
        </is>
      </c>
      <c r="C106" s="41" t="inlineStr">
        <is>
          <t>전체 점검 오류·빈틈 정리</t>
        </is>
      </c>
      <c r="D106" s="41" t="inlineStr">
        <is>
          <t>검토 지적 반영</t>
        </is>
      </c>
      <c r="E106" s="41" t="inlineStr">
        <is>
          <t>근무 종료는 본인만 빠짐, 위치 기록은 동의 시·단말 1대·포그라운드 서비스·출발 시각 유지, 이송 건 기록 보관(DAR-013), 유효 승인 0곳이면 바로 예비, 제외 병원 규칙 통일, 위치 실패 시에도 첫 화면 유지, 권한 거부해도 계속, 도착 잊음 처리, 병원 도착 확인 200m 조건, 정보 갱신은 한 번에 보내기 등</t>
        </is>
      </c>
      <c r="F106" s="41" t="inlineStr">
        <is>
          <t>서로 부딪히는 규칙과 빠진 예외 처리</t>
        </is>
      </c>
      <c r="G106" s="48" t="inlineStr">
        <is>
          <t>2026-10-01</t>
        </is>
      </c>
      <c r="H106" s="49" t="inlineStr">
        <is>
          <t>확정</t>
        </is>
      </c>
      <c r="I106" s="42" t="inlineStr">
        <is>
          <t>v0.108</t>
        </is>
      </c>
    </row>
    <row r="107" ht="72" customHeight="1" s="35">
      <c r="A107" s="48" t="inlineStr">
        <is>
          <t>D-95</t>
        </is>
      </c>
      <c r="B107" s="42" t="inlineStr">
        <is>
          <t>SFR-090, 120, 135, 043, 126, 019, 018, 078, 041, 010, 011, 007, 021, 022</t>
        </is>
      </c>
      <c r="C107" s="41" t="inlineStr">
        <is>
          <t>요구사항 정리</t>
        </is>
      </c>
      <c r="D107" s="41" t="inlineStr">
        <is>
          <t>검토 C안(삭제·통합 후보) 채택 여부</t>
        </is>
      </c>
      <c r="E107" s="41" t="inlineStr">
        <is>
          <t>전부 채택: 090 삭제, 120→135, 043→126, 019→018, 078→041(이름: 위치정보 고지·동의·삭제), 010·011→007 통합, 021 비밀번호 재설정은 관리자 초기화로(관리자 웹), 022 승인 대기는 '승인 대기 중' 화면 하나로</t>
        </is>
      </c>
      <c r="F107" s="41" t="inlineStr">
        <is>
          <t>중복을 줄여 담당·테스트 단위를 명확히</t>
        </is>
      </c>
      <c r="G107" s="48" t="inlineStr">
        <is>
          <t>2026-10-01</t>
        </is>
      </c>
      <c r="H107" s="49" t="inlineStr">
        <is>
          <t>확정</t>
        </is>
      </c>
      <c r="I107" s="42" t="inlineStr">
        <is>
          <t>v0.109 / v1.2: SFR-090 삭제 취소(복원, D-104)</t>
        </is>
      </c>
    </row>
    <row r="108" ht="156.75" customHeight="1" s="35">
      <c r="A108" s="48" t="inlineStr">
        <is>
          <t>D-96</t>
        </is>
      </c>
      <c r="B108" s="42" t="inlineStr">
        <is>
          <t>SFR-086, 099, 104, 110~114, 117, 121, 126, 130~133, 157, 159, 161, 012, 030, 037, 061, 076, 080, 105, SER-014, SER-016, DAR-013, COR-003, 10_부록 A-2</t>
        </is>
      </c>
      <c r="C108" s="41" t="inlineStr">
        <is>
          <t>개발 관점 충돌 점검</t>
        </is>
      </c>
      <c r="D108" s="41" t="inlineStr">
        <is>
          <t>개발자 관점 독립 검토 지적 반영</t>
        </is>
      </c>
      <c r="E108" s="41" t="inlineStr">
        <is>
          <t>이송 건 ID는 단말 UUID·오프라인 건 복구 규칙, 이송 건 1:N 요청 회차 1:N 병원 요청(부록 A-2 병원 요청 상태표), 제외 병원 규칙 하나로 통일, 이송 취소·수동 도착 S3로, 확정 멱등 키, 14시간 자동 근무 종료(초안), 요청 반경·추천 반경 분리, 경로 안내 담당 단말 지정, 위치 5초 업로드·서버가 도착 예상 시간 재계산, 팀 작성 중 정보 서버 1개, 오프라인은 마지막 서버 추천 그대로, 병원 웹 재연결 시 알림 자동 복구, 강제 로그아웃 가능한 토큰(SER-016), 지도 SDK 검증, 확정 병원 열람은 도착 후 1시간(초안)</t>
        </is>
      </c>
      <c r="F108" s="41" t="inlineStr">
        <is>
          <t>구현하면서 생길 재작업·버그를 미리 제거</t>
        </is>
      </c>
      <c r="G108" s="48" t="inlineStr">
        <is>
          <t>2026-10-01</t>
        </is>
      </c>
      <c r="H108" s="49" t="inlineStr">
        <is>
          <t>확정</t>
        </is>
      </c>
      <c r="I108" s="42" t="inlineStr">
        <is>
          <t>v0.110</t>
        </is>
      </c>
    </row>
    <row r="109" ht="57.75" customHeight="1" s="35">
      <c r="A109" s="48" t="inlineStr">
        <is>
          <t>D-97</t>
        </is>
      </c>
      <c r="B109" s="42" t="inlineStr">
        <is>
          <t>QUR-004, COR-002, 003, 006, 009, 010, 014, 015, ASM-04, 10, 11, SFR-079, 092, 130, 150 / D-22</t>
        </is>
      </c>
      <c r="C109" s="41" t="inlineStr">
        <is>
          <t>지원 OS 확대</t>
        </is>
      </c>
      <c r="D109" s="42" t="inlineStr">
        <is>
          <t>A. Android만 유지 / B. Android + iOS (기능 같음, 앱 안 내비는 Android 먼저) / C. Android + iOS 완전 동시(앱 안 내비까지)</t>
        </is>
      </c>
      <c r="E109" s="42" t="inlineStr">
        <is>
          <t>B. Android + iOS 지원 — 화면·기능은 같고, 앱 안 내비 SDK는 Android 먼저 연결, iOS는 카카오내비 앱 호출로 시작해 S1 검증 뒤 붙임. OS 차이는 COR-014, 빌드·배포는 COR-015</t>
        </is>
      </c>
      <c r="F109" s="41" t="inlineStr">
        <is>
          <t>아이폰을 쓰는 대원도 개인 폰으로 쓸 수 있어야 함(PM 결정). 카카오내비 SDK iOS판이 공식 제공되고, D-91로 앱 호출도 Must를 충족해 일정 위험이 작음</t>
        </is>
      </c>
      <c r="G109" s="48" t="inlineStr">
        <is>
          <t>2026-10-02</t>
        </is>
      </c>
      <c r="H109" s="49" t="inlineStr">
        <is>
          <t>확정</t>
        </is>
      </c>
      <c r="I109" s="42" t="inlineStr">
        <is>
          <t>v0.111 / D-22 번복</t>
        </is>
      </c>
    </row>
    <row r="110" ht="40.5" customHeight="1" s="35">
      <c r="A110" s="48" t="inlineStr">
        <is>
          <t>D-98</t>
        </is>
      </c>
      <c r="B110" s="42" t="inlineStr">
        <is>
          <t>SFR-118 / D-65</t>
        </is>
      </c>
      <c r="C110" s="41" t="inlineStr">
        <is>
          <t>병원 웹의 요청 구급대 소속 표시</t>
        </is>
      </c>
      <c r="D110" s="42" t="inlineStr">
        <is>
          <t>A. 소속(안전센터 구급대) 표시 / B. 표시 안 함</t>
        </is>
      </c>
      <c r="E110" s="42" t="inlineStr">
        <is>
          <t>B. 병원 웹에는 요청 구급대 소속·연락처를 표시하지 않음 (환자 정보·도착 예상·우리 병상만)</t>
        </is>
      </c>
      <c r="F110" s="42" t="inlineStr">
        <is>
          <t>UX/UI 리뷰 지적, 병원 웹 구급대 연락 삭제(D-65)와 일관</t>
        </is>
      </c>
      <c r="G110" s="48" t="inlineStr">
        <is>
          <t>2026-10-03</t>
        </is>
      </c>
      <c r="H110" s="49" t="inlineStr">
        <is>
          <t>확정</t>
        </is>
      </c>
      <c r="I110" s="42" t="inlineStr">
        <is>
          <t>v0.112</t>
        </is>
      </c>
    </row>
    <row r="111" ht="57.75" customHeight="1" s="35">
      <c r="A111" s="48" t="inlineStr">
        <is>
          <t>D-99</t>
        </is>
      </c>
      <c r="B111" s="42" t="inlineStr">
        <is>
          <t>03 탭 담당, 01_개요 1.5</t>
        </is>
      </c>
      <c r="C111" s="41" t="inlineStr">
        <is>
          <t>개발 파트 분담 (3명)</t>
        </is>
      </c>
      <c r="D111" s="42" t="inlineStr">
        <is>
          <t>A. 층으로 나누기(서버/앱/웹, 약 45:35:20) / B. 기능으로 세로 나누기(33:33:33) / C. B + PM 비중 확대(40:30:30)</t>
        </is>
      </c>
      <c r="E111" s="42" t="inlineStr">
        <is>
          <t>C. 기능 단위 세로 분할, 40:30:30 — 백강욱: 이송 핵심·인프라·보안·수집기 / 진아: 대원 앱 + 팀·계정 일부 API / 승언: 병원 웹·관리자 웹 + 그 API</t>
        </is>
      </c>
      <c r="F111" s="41" t="inlineStr">
        <is>
          <t>세 명 모두 백엔드 경험, 한 기능을 한 사람이 끝까지 맡아 넘겨받기 대기 감소, PM이 어려운 부분을 맡되 병목이 되지 않게 45% 이하</t>
        </is>
      </c>
      <c r="G111" s="48" t="inlineStr">
        <is>
          <t>2026-10-03</t>
        </is>
      </c>
      <c r="H111" s="49" t="inlineStr">
        <is>
          <t>확정</t>
        </is>
      </c>
      <c r="I111" s="42" t="inlineStr">
        <is>
          <t>v0.114</t>
        </is>
      </c>
    </row>
    <row r="112" ht="29.25" customHeight="1" s="35">
      <c r="A112" s="48" t="inlineStr">
        <is>
          <t>C-12</t>
        </is>
      </c>
      <c r="B112" s="42" t="inlineStr">
        <is>
          <t>SFR-081 / D-12</t>
        </is>
      </c>
      <c r="C112" s="42" t="inlineStr">
        <is>
          <t>[모호] '최신' 기준 5~10분</t>
        </is>
      </c>
      <c r="D112" s="42" t="inlineStr">
        <is>
          <t>-</t>
        </is>
      </c>
      <c r="E112" s="41" t="inlineStr">
        <is>
          <t>기준 시각(서버 수집 시각)부터 10분 이내 = 최신</t>
        </is>
      </c>
      <c r="F112" s="41" t="inlineStr">
        <is>
          <t>수집 3분 주기 × 3회(QUR-008 알림 기준)와 일치</t>
        </is>
      </c>
      <c r="G112" s="48" t="inlineStr">
        <is>
          <t>2026-09-26</t>
        </is>
      </c>
      <c r="H112" s="49" t="inlineStr">
        <is>
          <t>확정</t>
        </is>
      </c>
      <c r="I112" s="42" t="inlineStr">
        <is>
          <t>v0.96 / PM 제안값, 팀 확인</t>
        </is>
      </c>
    </row>
    <row r="113" ht="15" customHeight="1" s="35">
      <c r="A113" s="48" t="inlineStr">
        <is>
          <t>C-13</t>
        </is>
      </c>
      <c r="B113" s="42" t="inlineStr">
        <is>
          <t>SFR-059 / D-13</t>
        </is>
      </c>
      <c r="C113" s="42" t="inlineStr">
        <is>
          <t>[모호] 캐시 저장 '지역'</t>
        </is>
      </c>
      <c r="D113" s="42" t="inlineStr">
        <is>
          <t>-</t>
        </is>
      </c>
      <c r="E113" s="41" t="inlineStr">
        <is>
          <t>조회 위치의 시·군·구 단위, 최근 10건</t>
        </is>
      </c>
      <c r="F113" s="41" t="inlineStr">
        <is>
          <t>주소 체계로 바로 판별 가능</t>
        </is>
      </c>
      <c r="G113" s="48" t="inlineStr">
        <is>
          <t>2026-09-26</t>
        </is>
      </c>
      <c r="H113" s="49" t="inlineStr">
        <is>
          <t>확정</t>
        </is>
      </c>
      <c r="I113" s="42" t="inlineStr">
        <is>
          <t>v0.96 / PM 제안값, 팀 확인</t>
        </is>
      </c>
    </row>
    <row r="114" ht="43.5" customHeight="1" s="35">
      <c r="A114" s="48" t="inlineStr">
        <is>
          <t>C-14</t>
        </is>
      </c>
      <c r="B114" s="42" t="inlineStr">
        <is>
          <t>SFR-086, 075, 077, 041</t>
        </is>
      </c>
      <c r="C114" s="42" t="inlineStr">
        <is>
          <t>[누락] 이송 건 상태 규칙</t>
        </is>
      </c>
      <c r="D114" s="42" t="inlineStr">
        <is>
          <t>-</t>
        </is>
      </c>
      <c r="E114" s="42" t="inlineStr">
        <is>
          <t>10_부록 A 상태 전이표로 정의 (v0.98: 요청 중·예비 추천 상태 추가, 미선택 닫기=예비 추천 복귀)</t>
        </is>
      </c>
      <c r="F114" s="42" t="inlineStr">
        <is>
          <t>'순서로만' 규칙으로 설명 안 되는 경우 존재</t>
        </is>
      </c>
      <c r="G114" s="48" t="inlineStr">
        <is>
          <t>2026-09-26</t>
        </is>
      </c>
      <c r="H114" s="49" t="inlineStr">
        <is>
          <t>확정</t>
        </is>
      </c>
      <c r="I114" s="42" t="inlineStr">
        <is>
          <t>v0.96</t>
        </is>
      </c>
    </row>
    <row r="115" ht="29.25" customHeight="1" s="35">
      <c r="A115" s="48" t="inlineStr">
        <is>
          <t>C-15</t>
        </is>
      </c>
      <c r="B115" s="42" t="inlineStr">
        <is>
          <t>SFR-017, 018, 083, 034, 036~039, 079, 092</t>
        </is>
      </c>
      <c r="C115" s="42" t="inlineStr">
        <is>
          <t>[충돌] Must가 Should에 의존</t>
        </is>
      </c>
      <c r="D115" s="42" t="inlineStr">
        <is>
          <t>-</t>
        </is>
      </c>
      <c r="E115" s="41" t="inlineStr">
        <is>
          <t>선행 요구사항 10건을 Must로 승격, 선행 요구사항 열 추가</t>
        </is>
      </c>
      <c r="F115" s="42" t="inlineStr">
        <is>
          <t>Must만 구현해도 핵심 흐름이 동작해야 함</t>
        </is>
      </c>
      <c r="G115" s="48" t="inlineStr">
        <is>
          <t>2026-09-26</t>
        </is>
      </c>
      <c r="H115" s="49" t="inlineStr">
        <is>
          <t>확정</t>
        </is>
      </c>
      <c r="I115" s="42" t="inlineStr">
        <is>
          <t>v0.96 / Must 증가</t>
        </is>
      </c>
    </row>
    <row r="116" ht="29.25" customHeight="1" s="35">
      <c r="A116" s="48" t="inlineStr">
        <is>
          <t>C-16</t>
        </is>
      </c>
      <c r="B116" s="42" t="inlineStr">
        <is>
          <t>SFR-002, 007, 066</t>
        </is>
      </c>
      <c r="C116" s="42" t="inlineStr">
        <is>
          <t>[충돌] '수용 가능' 표시 vs 확정 표현 금지</t>
        </is>
      </c>
      <c r="D116" s="42" t="inlineStr">
        <is>
          <t>-</t>
        </is>
      </c>
      <c r="E116" s="41" t="inlineStr">
        <is>
          <t>시스템 문구는 '진료가능 항목'(공공 데이터 표기)만 사용</t>
        </is>
      </c>
      <c r="F116" s="41" t="inlineStr">
        <is>
          <t>공공 데이터가 실시간이 아님(ASM-01)</t>
        </is>
      </c>
      <c r="G116" s="48" t="inlineStr">
        <is>
          <t>2026-09-26</t>
        </is>
      </c>
      <c r="H116" s="49" t="inlineStr">
        <is>
          <t>확정</t>
        </is>
      </c>
      <c r="I116" s="42" t="inlineStr">
        <is>
          <t>v0.96</t>
        </is>
      </c>
    </row>
    <row r="117" ht="29.25" customHeight="1" s="35">
      <c r="A117" s="48" t="inlineStr">
        <is>
          <t>C-17</t>
        </is>
      </c>
      <c r="B117" s="42" t="inlineStr">
        <is>
          <t>SFR-052, 053, 085</t>
        </is>
      </c>
      <c r="C117" s="42" t="inlineStr">
        <is>
          <t>[모호] 재난 지역 '즉시 반영'</t>
        </is>
      </c>
      <c r="D117" s="42" t="inlineStr">
        <is>
          <t>-</t>
        </is>
      </c>
      <c r="E117" s="41" t="inlineStr">
        <is>
          <t>등록·수정 이후 이루어지는 모든 추천 조회(자동 갱신·새로고침 포함)에 반영</t>
        </is>
      </c>
      <c r="F117" s="41" t="inlineStr">
        <is>
          <t>앱 화면은 조회 시점에만 바뀜</t>
        </is>
      </c>
      <c r="G117" s="48" t="inlineStr">
        <is>
          <t>2026-09-26</t>
        </is>
      </c>
      <c r="H117" s="49" t="inlineStr">
        <is>
          <t>번복</t>
        </is>
      </c>
      <c r="I117" s="42" t="inlineStr">
        <is>
          <t>v0.98: 재난 기능 삭제(D-34)</t>
        </is>
      </c>
    </row>
    <row r="118" ht="29.25" customHeight="1" s="35">
      <c r="A118" s="48" t="inlineStr">
        <is>
          <t>C-18</t>
        </is>
      </c>
      <c r="B118" s="42" t="inlineStr">
        <is>
          <t>SFR-003, 013, 025, 027, 072</t>
        </is>
      </c>
      <c r="C118" s="42" t="inlineStr">
        <is>
          <t>[누락] 추천 산출 순서</t>
        </is>
      </c>
      <c r="D118" s="42" t="inlineStr">
        <is>
          <t>-</t>
        </is>
      </c>
      <c r="E118" s="42" t="inlineStr">
        <is>
          <t>SFR-098로 순서 정의 (v0.98: 재난 단계 삭제 → 8단계)</t>
        </is>
      </c>
      <c r="F118" s="41" t="inlineStr">
        <is>
          <t>필터·게이트·정렬 순서 해석이 갈림</t>
        </is>
      </c>
      <c r="G118" s="48" t="inlineStr">
        <is>
          <t>2026-09-26</t>
        </is>
      </c>
      <c r="H118" s="49" t="inlineStr">
        <is>
          <t>확정</t>
        </is>
      </c>
      <c r="I118" s="42" t="inlineStr">
        <is>
          <t>v0.96 / v0.98 수정</t>
        </is>
      </c>
    </row>
    <row r="119" ht="43.5" customHeight="1" s="35">
      <c r="A119" s="48" t="inlineStr">
        <is>
          <t>D-100</t>
        </is>
      </c>
      <c r="B119" s="42" t="inlineStr">
        <is>
          <t>SFR-112, 130 / D-29, 44</t>
        </is>
      </c>
      <c r="C119" s="41" t="inlineStr">
        <is>
          <t>병원 응답 2분 정책 재검토</t>
        </is>
      </c>
      <c r="D119" s="41" t="inlineStr">
        <is>
          <t>① 현행 유지(2분 후 요청 닫음, 늦은 승인 받지 않음) ② 대원 대기 2분·병원 응답 5분 분리 + 재알림</t>
        </is>
      </c>
      <c r="E119" s="41" t="inlineStr">
        <is>
          <t>① 현행 유지</t>
        </is>
      </c>
      <c r="F119" s="41" t="inlineStr">
        <is>
          <t>1단계 범위 유지. 개발 후 시연·인터뷰 결과로 CR 검토</t>
        </is>
      </c>
      <c r="G119" s="48" t="inlineStr">
        <is>
          <t>2026-10-10</t>
        </is>
      </c>
      <c r="H119" s="49" t="inlineStr">
        <is>
          <t>확정</t>
        </is>
      </c>
      <c r="I119" s="42" t="inlineStr">
        <is>
          <t>v1.0</t>
        </is>
      </c>
    </row>
    <row r="120" ht="15" customHeight="1" s="35">
      <c r="A120" s="48" t="inlineStr">
        <is>
          <t>D-101</t>
        </is>
      </c>
      <c r="B120" s="42" t="inlineStr">
        <is>
          <t>03 전체</t>
        </is>
      </c>
      <c r="C120" s="41" t="inlineStr">
        <is>
          <t>기능 요구사항 상태</t>
        </is>
      </c>
      <c r="D120" s="41" t="inlineStr">
        <is>
          <t>검토중 유지 / 확정</t>
        </is>
      </c>
      <c r="E120" s="42" t="inlineStr">
        <is>
          <t>121건 확정, v1.0 베이스라인</t>
        </is>
      </c>
      <c r="F120" s="41" t="inlineStr">
        <is>
          <t>개발 시작. 이후 변경은 CR</t>
        </is>
      </c>
      <c r="G120" s="48" t="inlineStr">
        <is>
          <t>2026-10-10</t>
        </is>
      </c>
      <c r="H120" s="49" t="inlineStr">
        <is>
          <t>확정</t>
        </is>
      </c>
      <c r="I120" s="42" t="inlineStr">
        <is>
          <t>v1.0</t>
        </is>
      </c>
    </row>
    <row r="121" ht="15" customHeight="1" s="35">
      <c r="A121" s="48" t="inlineStr">
        <is>
          <t>D-102</t>
        </is>
      </c>
      <c r="B121" s="42" t="inlineStr">
        <is>
          <t>COR-001, 07</t>
        </is>
      </c>
      <c r="C121" s="41" t="inlineStr">
        <is>
          <t>개발 기간·스프린트 단위</t>
        </is>
      </c>
      <c r="D121" s="42" t="inlineStr">
        <is>
          <t>2주 × 8회(16주) / 1주 × 8회(8주)</t>
        </is>
      </c>
      <c r="E121" s="42" t="inlineStr">
        <is>
          <t>1주 스프린트 × 8회(8주)</t>
        </is>
      </c>
      <c r="F121" s="41" t="inlineStr">
        <is>
          <t>신청서·발표 일정과 일치</t>
        </is>
      </c>
      <c r="G121" s="48" t="inlineStr">
        <is>
          <t>2026-10-10</t>
        </is>
      </c>
      <c r="H121" s="49" t="inlineStr">
        <is>
          <t>확정</t>
        </is>
      </c>
      <c r="I121" s="42" t="inlineStr">
        <is>
          <t>v1.0</t>
        </is>
      </c>
    </row>
    <row r="122" ht="15" customHeight="1" s="35">
      <c r="A122" s="48" t="inlineStr">
        <is>
          <t>D-103</t>
        </is>
      </c>
      <c r="B122" s="42" t="inlineStr">
        <is>
          <t>07</t>
        </is>
      </c>
      <c r="C122" s="42" t="inlineStr">
        <is>
          <t>S8 용도</t>
        </is>
      </c>
      <c r="D122" s="41" t="inlineStr">
        <is>
          <t>버퍼 / 통합·부하 테스트·시연 준비</t>
        </is>
      </c>
      <c r="E122" s="41" t="inlineStr">
        <is>
          <t>통합·부하 테스트·버그 수정·시연 리허설</t>
        </is>
      </c>
      <c r="F122" s="41" t="inlineStr">
        <is>
          <t>배정된 기능 없음, 마지막 주는 검증에 사용</t>
        </is>
      </c>
      <c r="G122" s="48" t="inlineStr">
        <is>
          <t>2026-10-10</t>
        </is>
      </c>
      <c r="H122" s="49" t="inlineStr">
        <is>
          <t>확정</t>
        </is>
      </c>
      <c r="I122" s="42" t="inlineStr">
        <is>
          <t>v1.0</t>
        </is>
      </c>
    </row>
    <row r="123" ht="229.5" customHeight="1" s="35">
      <c r="A123" s="48" t="inlineStr">
        <is>
          <t>D-104</t>
        </is>
      </c>
      <c r="B123" s="42" t="inlineStr">
        <is>
          <t>ASM-05, PER-003, SFR-023, 090, 098 / D-59, D-17, D-89</t>
        </is>
      </c>
      <c r="C123" s="41" t="inlineStr">
        <is>
          <t>공공 데이터 수집 범위 (재결정)</t>
        </is>
      </c>
      <c r="D123" s="41" t="inlineStr">
        <is>
          <t>① 시·도 1곳 유지 ② 전국 17개 시·도</t>
        </is>
      </c>
      <c r="E123" s="41" t="inlineStr">
        <is>
          <t>② 전국 17개 시·도, 3분 주기 (하루 약 8,160회). 시·도 목록은 설정값, 시·도별 성공·실패·기준 시각 기록, 하루 호출 수 80% 알림·100% 수집 중단(SFR-090 복원), 개발·운영 키 분리</t>
        </is>
      </c>
      <c r="F123" s="41" t="inlineStr">
        <is>
          <t>시·도 경계에서 가까운 병원 정보가 빠지는 문제 해소, 개발계정 한도(10,000회) 안에 들어감. 여유가 약 18%라 감시·키 분리·증량 신청을 함께 둠</t>
        </is>
      </c>
      <c r="G123" s="48" t="inlineStr">
        <is>
          <t>2026-10-12</t>
        </is>
      </c>
      <c r="H123" s="49" t="inlineStr">
        <is>
          <t>확정</t>
        </is>
      </c>
      <c r="I123" s="42" t="inlineStr">
        <is>
          <t>v1.2 / CR-002 / D-59 번복</t>
        </is>
      </c>
    </row>
    <row r="124" ht="216" customHeight="1" s="35">
      <c r="A124" s="48" t="inlineStr">
        <is>
          <t>D-105</t>
        </is>
      </c>
      <c r="B124" s="42" t="inlineStr">
        <is>
          <t>PER-005, 007, 008, QUR-012, COR-016</t>
        </is>
      </c>
      <c r="C124" s="41" t="inlineStr">
        <is>
          <t>운영 규모·서버 구성</t>
        </is>
      </c>
      <c r="D124" s="41" t="inlineStr">
        <is>
          <t>① 서버 1대 · 동시 사용자 50명 ② 앱 서버 2대 + 로드밸런서 + 공유 저장소, 성능 목표 재산정</t>
        </is>
      </c>
      <c r="E124" s="41" t="inlineStr">
        <is>
          <t>② 앱 서버 2대 + 로드밸런서 + 데이터 서버 1대(DB·공유 저장소) + 매일 백업. 목표: 동시 연결 5,000개 · 동시 이송 300건 · 위치 초당 60건, 서버 1대 장애 시 10초 안 재연결</t>
        </is>
      </c>
      <c r="F124" s="41" t="inlineStr">
        <is>
          <t>전국 운영 규모와, 서버 1대가 멈추면 전국이 멈추는 문제. DB 복제는 4개월 범위 밖</t>
        </is>
      </c>
      <c r="G124" s="48" t="inlineStr">
        <is>
          <t>2026-10-12</t>
        </is>
      </c>
      <c r="H124" s="49" t="inlineStr">
        <is>
          <t>확정</t>
        </is>
      </c>
      <c r="I124" s="42" t="inlineStr">
        <is>
          <t>v1.2 / CR-002</t>
        </is>
      </c>
    </row>
    <row r="125" ht="256.5" customHeight="1" s="35">
      <c r="A125" s="48" t="inlineStr">
        <is>
          <t>D-106</t>
        </is>
      </c>
      <c r="B125" s="42" t="inlineStr">
        <is>
          <t>SFR-023, 121, 129, INR-002, QUR-009, ASM-12</t>
        </is>
      </c>
      <c r="C125" s="41" t="inlineStr">
        <is>
          <t>전국·2대 구성 점검 반영</t>
        </is>
      </c>
      <c r="D125" s="41" t="inlineStr">
        <is>
          <t>점검 지적 반영 여부</t>
        </is>
      </c>
      <c r="E125" s="41" t="inlineStr">
        <is>
          <t>전부 반영: 이동 중 도착 시간은 앱 경로 안내 값(외부 내비만 서버 3분), 요청 때 10km 밖은 추정값, 길찾기 호출 수 감시, 병상 수집 4곳씩·150초·회차 겹침 금지, 주기 작업·타이머는 한 번만 실행, 상태 점검은 서버 밖</t>
        </is>
      </c>
      <c r="F125" s="41" t="inlineStr">
        <is>
          <t>길찾기 무료량 초과, 전국 수집 지연(최악 340초 &gt; 3분), 서버 2대에서 판정이 달라지는 문제, 데이터 서버와 상태 점검이 같은 곳에 있는 문제</t>
        </is>
      </c>
      <c r="G125" s="48" t="inlineStr">
        <is>
          <t>2026-10-12</t>
        </is>
      </c>
      <c r="H125" s="49" t="inlineStr">
        <is>
          <t>확정</t>
        </is>
      </c>
      <c r="I125" s="42" t="inlineStr">
        <is>
          <t>v1.2 / CR-002</t>
        </is>
      </c>
    </row>
    <row r="126" ht="109.5" customHeight="1" s="35">
      <c r="A126" s="48" t="inlineStr">
        <is>
          <t>D-107</t>
        </is>
      </c>
      <c r="B126" s="42" t="inlineStr">
        <is>
          <t>SER-016, SFR-160·124·127·161, SFR-121, INR-002, SFR-090, 089, 025, 024, 081, 064, 074·077·112·128·131</t>
        </is>
      </c>
      <c r="C126" s="41" t="inlineStr">
        <is>
          <t>v1.2 검증 지적 반영</t>
        </is>
      </c>
      <c r="D126" s="41" t="inlineStr">
        <is>
          <t>지적 11건 중 반영 범위</t>
        </is>
      </c>
      <c r="E126" s="41" t="inlineStr">
        <is>
          <t>반영: ① 요청마다 계정 상태 확인(SER-016) ② 시간 판정은 DB 시각 하나로(SFR-160) ③ 서버 장애 뒤 2분 안 재연결 병원 재전송(SFR-161) ④ 이동 중 외부 내비 분기 삭제(SFR-121, 경로 안내는 SDK만) ⑤ 승인 취소 뒤 '다시 요청'은 목적지 변경 횟수에 안 셈(SFR-077·128) ⑥ SFR-090 S1·S5 분리 ⑦ 옛 문구 정리(SFR-089) ⑧ 중복 정리: 025 삭제(098 통합), 024 주체 명시, 오프라인 문구 081 한 곳, 제외 병원은 086 참조만. 제외: 장거리 이송 자동 종료(반경 최대 40km라 해당 없음)</t>
        </is>
      </c>
      <c r="F126" s="41" t="inlineStr">
        <is>
          <t>서버 2대 구성에서 생기는 판정 불일치·장애 시 요청 유실 방지, 같은 규칙을 여러 곳에 적어 생기는 불일치 방지</t>
        </is>
      </c>
      <c r="G126" s="48" t="inlineStr">
        <is>
          <t>2026-10-12</t>
        </is>
      </c>
      <c r="H126" s="49" t="inlineStr">
        <is>
          <t>확정</t>
        </is>
      </c>
      <c r="I126" s="42" t="inlineStr">
        <is>
          <t>v1.3 / CR-003</t>
        </is>
      </c>
    </row>
    <row r="127" ht="90" customHeight="1" s="35">
      <c r="A127" s="48" t="inlineStr">
        <is>
          <t>D-108</t>
        </is>
      </c>
      <c r="B127" s="42" t="inlineStr">
        <is>
          <t>07, SFR-082·091·116·123·035·097·149·156·090</t>
        </is>
      </c>
      <c r="C127" s="41" t="inlineStr">
        <is>
          <t>스프린트 재분배</t>
        </is>
      </c>
      <c r="D127" s="41" t="inlineStr">
        <is>
          <t>현행 유지 / 재분배</t>
        </is>
      </c>
      <c r="E127" s="41" t="inlineStr">
        <is>
          <t>재분배: 병원 측 준비(관리자 로그인·병원 계정 발급·작업 이력·PC 등록)를 S3 → S2로 당겨 승언 S2 공백 해소, S6 과부하(진아 화면 18건)를 줄이려 Should 4건(035·097·149·156)을 S7로, S1에 서버 2대 기반(Redis·BullMQ·로드밸런서), S7에 2번째 서버, S8에 부하·장애 테스트</t>
        </is>
      </c>
      <c r="F127" s="41" t="inlineStr">
        <is>
          <t>S2에 웹 담당 일이 0건이고 S6에 앱 담당 일이 몰림. S3 핵심 흐름 전에 병원 PC가 등록되어 있어야 함</t>
        </is>
      </c>
      <c r="G127" s="48" t="inlineStr">
        <is>
          <t>2026-10-12</t>
        </is>
      </c>
      <c r="H127" s="49" t="inlineStr">
        <is>
          <t>확정</t>
        </is>
      </c>
      <c r="I127" s="42" t="inlineStr">
        <is>
          <t>v1.3</t>
        </is>
      </c>
    </row>
    <row r="128" ht="79.5" customHeight="1" s="35">
      <c r="A128" s="48" t="inlineStr">
        <is>
          <t>D-109</t>
        </is>
      </c>
      <c r="B128" s="42" t="inlineStr">
        <is>
          <t>SFR-126, DAR-003·010·012, PER-005·007·008, 07</t>
        </is>
      </c>
      <c r="C128" s="41" t="inlineStr">
        <is>
          <t>담당 조정 (백강욱 → 승언)</t>
        </is>
      </c>
      <c r="D128" s="41" t="inlineStr">
        <is>
          <t>현행 유지 / 승언에게 데이터·품질 업무 이관</t>
        </is>
      </c>
      <c r="E128" s="41" t="inlineStr">
        <is>
          <t>이관: S1 카카오 내비 SDK 사용 승인·공공데이터 운영계정 신청·로드밸런서 웹소켓 확인, 통계 집계 쿼리(SFR-126 집계), 개인정보 자동 파기 배치(DAR-003·010·012), 부하 테스트 작성·실행(PER-005·007·008). 기록 저장·결과 분석·서버 튜닝·서버 1대 장애 테스트는 백강욱 유지</t>
        </is>
      </c>
      <c r="F128" s="41" t="inlineStr">
        <is>
          <t>백강욱 S1·S8 과부하(인프라·테스트)와 승언 S2~S6 여유. 승언 역할을 "병원·관리자 웹 + 데이터·품질"로 정리</t>
        </is>
      </c>
      <c r="G128" s="48" t="inlineStr">
        <is>
          <t>2026-10-12</t>
        </is>
      </c>
      <c r="H128" s="49" t="inlineStr">
        <is>
          <t>확정</t>
        </is>
      </c>
      <c r="I128" s="42" t="inlineStr">
        <is>
          <t>v1.3</t>
        </is>
      </c>
    </row>
    <row r="129" ht="80" customHeight="1" s="35">
      <c r="A129" s="48" t="inlineStr">
        <is>
          <t>D-110</t>
        </is>
      </c>
      <c r="B129" s="42" t="inlineStr">
        <is>
          <t>SFR-018, 070, 113, 150, 096, SER-007·011·016</t>
        </is>
      </c>
      <c r="C129" s="41" t="inlineStr">
        <is>
          <t>로그인 유지·앱 잠금</t>
        </is>
      </c>
      <c r="D129" s="41" t="inlineStr">
        <is>
          <t>① 30일 자동 로그인 유지 ② 근무 단위 + 앱 잠금 ③ 근무 단위, 앱 잠금 없음</t>
        </is>
      </c>
      <c r="E129" s="41" t="inlineStr">
        <is>
          <t>③ 근무 시작 때 로그인, 근무 종료(직접·14시간 자동) = 로그아웃, 앱 잠금(SFR-150) 삭제</t>
        </is>
      </c>
      <c r="F129" s="41" t="inlineStr">
        <is>
          <t>30일은 분실 위험이 큼(교수님). 개인 폰은 자체 잠금이 있고, 위급한 현장에서 잠금 해제 시간이 부담. 근무 중 분실은 관리자 계정 정지로 즉시 차단(SER-016)</t>
        </is>
      </c>
      <c r="G129" s="48" t="inlineStr">
        <is>
          <t>2026-10-25</t>
        </is>
      </c>
      <c r="H129" s="49" t="inlineStr">
        <is>
          <t>확정</t>
        </is>
      </c>
      <c r="I129" s="42" t="inlineStr">
        <is>
          <t>v1.4 / CR-004</t>
        </is>
      </c>
    </row>
    <row r="130" ht="80" customHeight="1" s="35">
      <c r="A130" s="48" t="inlineStr">
        <is>
          <t>D-111</t>
        </is>
      </c>
      <c r="B130" s="42" t="inlineStr">
        <is>
          <t>SFR-164~167, INR-005·006, SER-017</t>
        </is>
      </c>
      <c r="C130" s="41" t="inlineStr">
        <is>
          <t>구급활동일지 연동 범위</t>
        </is>
      </c>
      <c r="D130" s="41" t="inlineStr">
        <is>
          <t>① 공식 시스템 직접 입력 ② 초안 생성 + 내보내기 ③ ②+음성+AI</t>
        </is>
      </c>
      <c r="E130" s="41" t="inlineStr">
        <is>
          <t>③ 초안(Must)·내보내기(Must)·음성 입력(Should)·AI 정리(Should)</t>
        </is>
      </c>
      <c r="F130" s="41" t="inlineStr">
        <is>
          <t>공식 일지 입력 API는 공개돼 있지 않음(소방청 개방 API는 조회용). DB는 일지 항목 구조로 저장해 향후 기관 연계 가능</t>
        </is>
      </c>
      <c r="G130" s="48" t="inlineStr">
        <is>
          <t>2026-10-25</t>
        </is>
      </c>
      <c r="H130" s="49" t="inlineStr">
        <is>
          <t>확정</t>
        </is>
      </c>
      <c r="I130" s="42" t="inlineStr">
        <is>
          <t>v1.4 / CR-004</t>
        </is>
      </c>
    </row>
    <row r="131" ht="80" customHeight="1" s="35">
      <c r="A131" s="48" t="inlineStr">
        <is>
          <t>D-112</t>
        </is>
      </c>
      <c r="B131" s="42" t="inlineStr">
        <is>
          <t>SFR-164, DAR-015</t>
        </is>
      </c>
      <c r="C131" s="41" t="inlineStr">
        <is>
          <t>일지의 환자 식별정보</t>
        </is>
      </c>
      <c r="D131" s="41" t="inlineStr">
        <is>
          <t>① 서버 저장 ② 단말에만 ③ 받지 않음</t>
        </is>
      </c>
      <c r="E131" s="41" t="inlineStr">
        <is>
          <t>② 대원이 단말에서 직접 입력, 서버 전송·저장 없음</t>
        </is>
      </c>
      <c r="F131" s="41" t="inlineStr">
        <is>
          <t>기존 원칙(환자 식별정보 미수집) 유지</t>
        </is>
      </c>
      <c r="G131" s="48" t="inlineStr">
        <is>
          <t>2026-10-25</t>
        </is>
      </c>
      <c r="H131" s="49" t="inlineStr">
        <is>
          <t>확정</t>
        </is>
      </c>
      <c r="I131" s="42" t="inlineStr">
        <is>
          <t>v1.4 / CR-004</t>
        </is>
      </c>
    </row>
    <row r="132" ht="80" customHeight="1" s="35">
      <c r="A132" s="48" t="inlineStr">
        <is>
          <t>D-113</t>
        </is>
      </c>
      <c r="B132" s="42" t="inlineStr">
        <is>
          <t>SFR-041, 039, 144, SER-002, DAR-014</t>
        </is>
      </c>
      <c r="C132" s="41" t="inlineStr">
        <is>
          <t>위치 기록 처리</t>
        </is>
      </c>
      <c r="D132" s="41" t="inlineStr">
        <is>
          <t>① 종료 시 즉시 삭제(기존) ② 계정 연결째 보관 ③ 익명 경로로 보관</t>
        </is>
      </c>
      <c r="E132" s="41" t="inlineStr">
        <is>
          <t>③ 종료 시 대원·팀·이송 건 연결을 끊은 익명 이송 경로로 축적, 이송 건에는 이동 거리만</t>
        </is>
      </c>
      <c r="F132" s="41" t="inlineStr">
        <is>
          <t>향후 구급대원용 경로 안내 개발 데이터 + 일지 거리 기록. 경로 개발에는 누가 갔는지가 필요 없음</t>
        </is>
      </c>
      <c r="G132" s="48" t="inlineStr">
        <is>
          <t>2026-10-25</t>
        </is>
      </c>
      <c r="H132" s="49" t="inlineStr">
        <is>
          <t>확정</t>
        </is>
      </c>
      <c r="I132" s="42" t="inlineStr">
        <is>
          <t>v1.4 / CR-004</t>
        </is>
      </c>
    </row>
    <row r="133" ht="80" customHeight="1" s="35">
      <c r="A133" s="48" t="inlineStr">
        <is>
          <t>D-114</t>
        </is>
      </c>
      <c r="B133" s="42" t="inlineStr">
        <is>
          <t>SFR-117</t>
        </is>
      </c>
      <c r="C133" s="41" t="inlineStr">
        <is>
          <t>병원 웹 새 요청 표시</t>
        </is>
      </c>
      <c r="D133" s="41" t="inlineStr">
        <is>
          <t>① 자동 전체 화면 ② 화면 전체 덮개 알림 창</t>
        </is>
      </c>
      <c r="E133" s="41" t="inlineStr">
        <is>
          <t>② 덮개 알림 창 + 기존 소리·탭 제목·브라우저 알림</t>
        </is>
      </c>
      <c r="F133" s="41" t="inlineStr">
        <is>
          <t>브라우저는 사용자 동작 없이 전체 화면 모드를 막음</t>
        </is>
      </c>
      <c r="G133" s="48" t="inlineStr">
        <is>
          <t>2026-10-25</t>
        </is>
      </c>
      <c r="H133" s="49" t="inlineStr">
        <is>
          <t>확정</t>
        </is>
      </c>
      <c r="I133" s="42" t="inlineStr">
        <is>
          <t>v1.4 / CR-004</t>
        </is>
      </c>
    </row>
    <row r="134" ht="80" customHeight="1" s="35">
      <c r="A134" s="48" t="inlineStr">
        <is>
          <t>D-115</t>
        </is>
      </c>
      <c r="B134" s="42" t="inlineStr">
        <is>
          <t>SFR-044, 106, 119, 126, 128, 158</t>
        </is>
      </c>
      <c r="C134" s="41" t="inlineStr">
        <is>
          <t>거절 사유</t>
        </is>
      </c>
      <c r="D134" s="41" t="inlineStr">
        <is>
          <t>① 기존 6개, 병원 직접 거절만 기록 ② 일지 재이송 사유에 맞춤 + 모든 출처 축적</t>
        </is>
      </c>
      <c r="E134" s="41" t="inlineStr">
        <is>
          <t>② 응급실/수술실/입원실/중환자실 부족·전문의 부재·의료장비 고장·기타, 모든 출처 기록·출처별 통계</t>
        </is>
      </c>
      <c r="F134" s="41" t="inlineStr">
        <is>
          <t>교수님 피드백(축적) + 일지 초안 자동 기입</t>
        </is>
      </c>
      <c r="G134" s="48" t="inlineStr">
        <is>
          <t>2026-10-25</t>
        </is>
      </c>
      <c r="H134" s="49" t="inlineStr">
        <is>
          <t>확정</t>
        </is>
      </c>
      <c r="I134" s="42" t="inlineStr">
        <is>
          <t>v1.4 / CR-004</t>
        </is>
      </c>
    </row>
    <row r="135" ht="80" customHeight="1" s="35">
      <c r="A135" s="48" t="inlineStr">
        <is>
          <t>D-116</t>
        </is>
      </c>
      <c r="B135" s="42" t="inlineStr">
        <is>
          <t>SFR-100, 168</t>
        </is>
      </c>
      <c r="C135" s="41" t="inlineStr">
        <is>
          <t>라이선스 만료 알림</t>
        </is>
      </c>
      <c r="D135" s="41" t="inlineStr">
        <is>
          <t>① 30일 전 관리자만 ② 30·7·1일 전 관리자 + 병원 웹</t>
        </is>
      </c>
      <c r="E135" s="41" t="inlineStr">
        <is>
          <t>②</t>
        </is>
      </c>
      <c r="F135" s="41" t="inlineStr">
        <is>
          <t>키 만료로 요청을 못 받는 일 방지</t>
        </is>
      </c>
      <c r="G135" s="48" t="inlineStr">
        <is>
          <t>2026-10-25</t>
        </is>
      </c>
      <c r="H135" s="49" t="inlineStr">
        <is>
          <t>확정</t>
        </is>
      </c>
      <c r="I135" s="42" t="inlineStr">
        <is>
          <t>v1.4 / CR-004</t>
        </is>
      </c>
    </row>
    <row r="136" ht="80" customHeight="1" s="35">
      <c r="A136" s="48" t="inlineStr">
        <is>
          <t>D-117</t>
        </is>
      </c>
      <c r="B136" s="42" t="inlineStr">
        <is>
          <t>COR-016, 008</t>
        </is>
      </c>
      <c r="C136" s="41" t="inlineStr">
        <is>
          <t>관리자 웹 배포</t>
        </is>
      </c>
      <c r="D136" s="41" t="inlineStr">
        <is>
          <t>① 앱 서버와 같이 ② 독립 서버</t>
        </is>
      </c>
      <c r="E136" s="41" t="inlineStr">
        <is>
          <t>② 관리자 전용 서버 1대 + IP 제한, 같은 DB·Redis</t>
        </is>
      </c>
      <c r="F136" s="41" t="inlineStr">
        <is>
          <t>가장 센 권한의 노출 축소, 관리자는 부하가 적어 로드밸런서 불필요</t>
        </is>
      </c>
      <c r="G136" s="48" t="inlineStr">
        <is>
          <t>2026-10-25</t>
        </is>
      </c>
      <c r="H136" s="49" t="inlineStr">
        <is>
          <t>확정</t>
        </is>
      </c>
      <c r="I136" s="42" t="inlineStr">
        <is>
          <t>v1.4 / CR-004</t>
        </is>
      </c>
    </row>
    <row r="137" ht="80" customHeight="1" s="35">
      <c r="A137" s="48" t="inlineStr">
        <is>
          <t>D-118</t>
        </is>
      </c>
      <c r="B137" s="42" t="inlineStr">
        <is>
          <t>COR-016</t>
        </is>
      </c>
      <c r="C137" s="41" t="inlineStr">
        <is>
          <t>구급대원·병원 서버 분리</t>
        </is>
      </c>
      <c r="D137" s="41" t="inlineStr">
        <is>
          <t>① 분리 ② 하나의 백엔드</t>
        </is>
      </c>
      <c r="E137" s="41" t="inlineStr">
        <is>
          <t>② 분리하지 않음</t>
        </is>
      </c>
      <c r="F137" s="41" t="inlineStr">
        <is>
          <t>같은 이송 건을 실시간으로 함께 바꾸고 한 트랜잭션(잠금)으로 묶어야 함. 분리 시 서버 간 메시지·배포·테스트 증가</t>
        </is>
      </c>
      <c r="G137" s="48" t="inlineStr">
        <is>
          <t>2026-10-25</t>
        </is>
      </c>
      <c r="H137" s="49" t="inlineStr">
        <is>
          <t>확정</t>
        </is>
      </c>
      <c r="I137" s="42" t="inlineStr">
        <is>
          <t>v1.4 / CR-004</t>
        </is>
      </c>
    </row>
    <row r="138" ht="80" customHeight="1" s="35">
      <c r="A138" s="48" t="inlineStr">
        <is>
          <t>D-119</t>
        </is>
      </c>
      <c r="B138" s="42" t="inlineStr">
        <is>
          <t>COR-009</t>
        </is>
      </c>
      <c r="C138" s="41" t="inlineStr">
        <is>
          <t>푸시 방식</t>
        </is>
      </c>
      <c r="D138" s="41" t="inlineStr">
        <is>
          <t>① 별도 푸시 서버 ② 서버가 FCM 호출</t>
        </is>
      </c>
      <c r="E138" s="41" t="inlineStr">
        <is>
          <t>② 백엔드가 Firebase로 요청, 앱이 켜져 있으면 실시간 연결</t>
        </is>
      </c>
      <c r="F138" s="41" t="inlineStr">
        <is>
          <t>FCM이 푸시 서버 역할. 앱끼리 직접 보내기는 보안상 불가</t>
        </is>
      </c>
      <c r="G138" s="48" t="inlineStr">
        <is>
          <t>2026-10-25</t>
        </is>
      </c>
      <c r="H138" s="49" t="inlineStr">
        <is>
          <t>확정</t>
        </is>
      </c>
      <c r="I138" s="42" t="inlineStr">
        <is>
          <t>v1.4 / CR-004</t>
        </is>
      </c>
    </row>
    <row r="139" ht="80" customHeight="1" s="35">
      <c r="A139" s="48" t="inlineStr">
        <is>
          <t>D-120</t>
        </is>
      </c>
      <c r="B139" s="42" t="inlineStr">
        <is>
          <t>SFR-162, 163, 109, 098, 131, INR-001</t>
        </is>
      </c>
      <c r="C139" s="41" t="inlineStr">
        <is>
          <t>병원 등급</t>
        </is>
      </c>
      <c r="D139" s="41" t="inlineStr">
        <is>
          <t>① 표시만 ② 대원 선택 + 그 등급만 ③ 대원 선택 + 그 등급 이상</t>
        </is>
      </c>
      <c r="E139" s="41" t="inlineStr">
        <is>
          <t>③ 3단계 선택, 그 등급 이상에 요청, 선택 안 하면 전체, 다 거절하면 기존 예비 추천(전화 확인)</t>
        </is>
      </c>
      <c r="F139" s="41" t="inlineStr">
        <is>
          <t>구급대원은 환자를 보면 필요한 병원 규모를 앎(구급대원 피드백). 앱은 판정하지 않음</t>
        </is>
      </c>
      <c r="G139" s="48" t="inlineStr">
        <is>
          <t>2026-10-25</t>
        </is>
      </c>
      <c r="H139" s="49" t="inlineStr">
        <is>
          <t>확정</t>
        </is>
      </c>
      <c r="I139" s="42" t="inlineStr">
        <is>
          <t>v1.4 / CR-004</t>
        </is>
      </c>
    </row>
    <row r="140" ht="80" customHeight="1" s="35">
      <c r="A140" s="48" t="inlineStr">
        <is>
          <t>D-121</t>
        </is>
      </c>
      <c r="B140" s="42" t="inlineStr">
        <is>
          <t>SFR-069</t>
        </is>
      </c>
      <c r="C140" s="41" t="inlineStr">
        <is>
          <t>KTAS 입력</t>
        </is>
      </c>
      <c r="D140" s="41" t="inlineStr">
        <is>
          <t>① 필수 ② 기본 입력 ③ 지금처럼 선택</t>
        </is>
      </c>
      <c r="E140" s="41" t="inlineStr">
        <is>
          <t>③ 변경 없음</t>
        </is>
      </c>
      <c r="F140" s="41" t="inlineStr">
        <is>
          <t>이미 환자 정보 입력에 있음</t>
        </is>
      </c>
      <c r="G140" s="48" t="inlineStr">
        <is>
          <t>2026-10-25</t>
        </is>
      </c>
      <c r="H140" s="49" t="inlineStr">
        <is>
          <t>확정</t>
        </is>
      </c>
      <c r="I140" s="42" t="inlineStr">
        <is>
          <t>v1.4 / CR-004</t>
        </is>
      </c>
    </row>
    <row r="141" ht="80" customHeight="1" s="35">
      <c r="A141" s="48" t="inlineStr">
        <is>
          <t>D-122</t>
        </is>
      </c>
      <c r="B141" s="42" t="inlineStr">
        <is>
          <t>QUR-013, 014</t>
        </is>
      </c>
      <c r="C141" s="41" t="inlineStr">
        <is>
          <t>배민 아키텍처 참고</t>
        </is>
      </c>
      <c r="D141" s="41" t="inlineStr">
        <is>
          <t>가져올 패턴 범위</t>
        </is>
      </c>
      <c r="E141" s="41" t="inlineStr">
        <is>
          <t>기능 토글·일 단위 정합성 점검·도메인별 코드 구조 채택, MSA·샤딩은 제외</t>
        </is>
      </c>
      <c r="F141" s="41" t="inlineStr">
        <is>
          <t>교수님 추천. Outbox·Zero-Payload·멱등 처리·조회/변경 분리는 이미 설계에 있음. 규모상 MSA는 비용 대비 효과 낮음</t>
        </is>
      </c>
      <c r="G141" s="48" t="inlineStr">
        <is>
          <t>2026-10-25</t>
        </is>
      </c>
      <c r="H141" s="49" t="inlineStr">
        <is>
          <t>확정</t>
        </is>
      </c>
      <c r="I141" s="42" t="inlineStr">
        <is>
          <t>v1.4 / CR-004</t>
        </is>
      </c>
    </row>
    <row r="142" ht="80" customHeight="1" s="35">
      <c r="A142" s="48" t="inlineStr">
        <is>
          <t>D-123</t>
        </is>
      </c>
      <c r="B142" s="42" t="inlineStr">
        <is>
          <t>SFR-154</t>
        </is>
      </c>
      <c r="C142" s="41" t="inlineStr">
        <is>
          <t>밀집 지역 동시 요청(오버부킹)</t>
        </is>
      </c>
      <c r="D142" s="41" t="inlineStr">
        <is>
          <t>① 수용 한도 + 잠금 ② 상위 N곳 + 자동 확정 ③ 현행 유지</t>
        </is>
      </c>
      <c r="E142" s="41" t="inlineStr">
        <is>
          <t>③ 현행 유지(과승인 경고 SFR-154), 수용 한도 방식은 후속 과제</t>
        </is>
      </c>
      <c r="F142" s="41" t="inlineStr">
        <is>
          <t>현행 잠금·잠시 요청 중지·승인 취소로 대응</t>
        </is>
      </c>
      <c r="G142" s="48" t="inlineStr">
        <is>
          <t>2026-10-25</t>
        </is>
      </c>
      <c r="H142" s="49" t="inlineStr">
        <is>
          <t>확정</t>
        </is>
      </c>
      <c r="I142" s="42" t="inlineStr">
        <is>
          <t>v1.4 / CR-004</t>
        </is>
      </c>
    </row>
    <row r="143" ht="70" customHeight="1" s="35">
      <c r="A143" s="48" t="inlineStr">
        <is>
          <t>D-124</t>
        </is>
      </c>
      <c r="B143" s="42" t="inlineStr">
        <is>
          <t>ASM-10, DAR-015, SER-012</t>
        </is>
      </c>
      <c r="C143" s="41" t="inlineStr">
        <is>
          <t>사용 단말</t>
        </is>
      </c>
      <c r="D143" s="41" t="inlineStr">
        <is>
          <t>① 개인 폰 + 업무용 공용 단말 ② 개인 폰만</t>
        </is>
      </c>
      <c r="E143" s="41" t="inlineStr">
        <is>
          <t>② 대원 개인 스마트폰만 (공용 단말 없음)</t>
        </is>
      </c>
      <c r="F143" s="41" t="inlineStr">
        <is>
          <t>현장에는 공용 업무 단말이 없고 모두 개인 폰 사용 (PM 확인). 일지 초안 단말 보관 시 다른 대원 노출 문제가 없음</t>
        </is>
      </c>
      <c r="G143" s="48" t="inlineStr">
        <is>
          <t>2026-10-26</t>
        </is>
      </c>
      <c r="H143" s="49" t="inlineStr">
        <is>
          <t>확정</t>
        </is>
      </c>
      <c r="I143" s="42" t="inlineStr">
        <is>
          <t>v1.4.1 / CR-005</t>
        </is>
      </c>
    </row>
    <row r="144" ht="70" customHeight="1" s="35">
      <c r="A144" s="48" t="inlineStr">
        <is>
          <t xml:space="preserve">D-125</t>
        </is>
      </c>
      <c r="B144" s="42" t="inlineStr">
        <is>
          <t xml:space="preserve">SFR-167 / D-111</t>
        </is>
      </c>
      <c r="C144" s="41" t="inlineStr">
        <is>
          <t xml:space="preserve">AI 일지 정리 우선순위</t>
        </is>
      </c>
      <c r="D144" s="41" t="inlineStr">
        <is>
          <t xml:space="preserve">① Should 유지 ② Could</t>
        </is>
      </c>
      <c r="E144" s="41" t="inlineStr">
        <is>
          <t xml:space="preserve">② Could (일정 여유가 있으면 S7)</t>
        </is>
      </c>
      <c r="F144" s="41" t="inlineStr">
        <is>
          <t xml:space="preserve">일지 초안·내보내기(Must)로 핵심 효과는 충족, 8주 일정 여유 확보</t>
        </is>
      </c>
      <c r="G144" s="48" t="inlineStr">
        <is>
          <t xml:space="preserve">2026-10-27</t>
        </is>
      </c>
      <c r="H144" s="49" t="inlineStr">
        <is>
          <t xml:space="preserve">확정</t>
        </is>
      </c>
      <c r="I144" s="42" t="inlineStr">
        <is>
          <t xml:space="preserve">v1.4.2 / CR-006</t>
        </is>
      </c>
    </row>
    <row r="145" ht="70" customHeight="1" s="35">
      <c r="A145" s="48" t="inlineStr">
        <is>
          <t xml:space="preserve">D-126</t>
        </is>
      </c>
      <c r="B145" s="42" t="inlineStr">
        <is>
          <t xml:space="preserve">SFR-168, 146</t>
        </is>
      </c>
      <c r="C145" s="41" t="inlineStr">
        <is>
          <t xml:space="preserve">라이선스 만료 배너 표시 규칙</t>
        </is>
      </c>
      <c r="D145" s="41" t="inlineStr">
        <is>
          <t xml:space="preserve">① 30·7·1일 당일만 ② 30일 전부터 매번 + 단계별 강조</t>
        </is>
      </c>
      <c r="E145" s="41" t="inlineStr">
        <is>
          <t xml:space="preserve">② 30일 전부터 근무 시작마다, 7일 이하 빨간색, 1일 이하 닫기 불가</t>
        </is>
      </c>
      <c r="F145" s="41" t="inlineStr">
        <is>
          <t xml:space="preserve">'전부터' 해석이 갈림, 만료 직전에 놓치는 것 방지</t>
        </is>
      </c>
      <c r="G145" s="48" t="inlineStr">
        <is>
          <t xml:space="preserve">2026-10-27</t>
        </is>
      </c>
      <c r="H145" s="49" t="inlineStr">
        <is>
          <t xml:space="preserve">확정</t>
        </is>
      </c>
      <c r="I145" s="42" t="inlineStr">
        <is>
          <t xml:space="preserve">v1.4.2 / CR-006</t>
        </is>
      </c>
    </row>
  </sheetData>
  <autoFilter ref="A1:I118"/>
  <conditionalFormatting sqref="A2:I500">
    <cfRule type="expression" rank="0" priority="2" equalAverage="0" aboveAverage="0" dxfId="13" text="" percent="0" bottom="0">
      <formula>$H2="미결"</formula>
    </cfRule>
  </conditionalFormatting>
  <dataValidations count="1">
    <dataValidation sqref="H2:H500" showDropDown="0" showInputMessage="0" showErrorMessage="0" allowBlank="1" type="list" errorStyle="stop" operator="between">
      <formula1>"미결,확정,추가검증,번복"</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J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4" customWidth="1" style="34" min="1" max="1"/>
    <col width="11" customWidth="1" style="34" min="2" max="2"/>
    <col width="10" customWidth="1" style="34" min="3" max="3"/>
    <col width="14" customWidth="1" style="34" min="4" max="4"/>
    <col width="36" customWidth="1" style="34" min="5" max="5"/>
    <col width="28" customWidth="1" style="34" min="6" max="7"/>
    <col width="9" customWidth="1" style="34" min="8" max="8"/>
    <col width="11" customWidth="1" style="34" min="9" max="9"/>
    <col width="10" customWidth="1" style="34" min="10" max="10"/>
  </cols>
  <sheetData>
    <row r="1" ht="15" customHeight="1" s="35">
      <c r="A1" s="55" t="inlineStr">
        <is>
          <t>CR ID</t>
        </is>
      </c>
      <c r="B1" s="39" t="inlineStr">
        <is>
          <t>요청일</t>
        </is>
      </c>
      <c r="C1" s="39" t="inlineStr">
        <is>
          <t>요청자</t>
        </is>
      </c>
      <c r="D1" s="39" t="inlineStr">
        <is>
          <t>대상 요구사항 ID</t>
        </is>
      </c>
      <c r="E1" s="39" t="inlineStr">
        <is>
          <t>변경 내용</t>
        </is>
      </c>
      <c r="F1" s="39" t="inlineStr">
        <is>
          <t>사유</t>
        </is>
      </c>
      <c r="G1" s="39" t="inlineStr">
        <is>
          <t>영향 범위 (화면/API/일정)</t>
        </is>
      </c>
      <c r="H1" s="39" t="inlineStr">
        <is>
          <t>결정</t>
        </is>
      </c>
      <c r="I1" s="39" t="inlineStr">
        <is>
          <t>결정일</t>
        </is>
      </c>
      <c r="J1" s="39" t="inlineStr">
        <is>
          <t>반영 버전</t>
        </is>
      </c>
    </row>
    <row r="2" ht="15" customHeight="1" s="35">
      <c r="A2" s="65" t="inlineStr">
        <is>
          <t>CR-000 (예시)</t>
        </is>
      </c>
      <c r="B2" s="65" t="inlineStr">
        <is>
          <t>2026-10-05</t>
        </is>
      </c>
      <c r="C2" s="66" t="inlineStr">
        <is>
          <t>진아</t>
        </is>
      </c>
      <c r="D2" s="65" t="inlineStr">
        <is>
          <t>SFR-012</t>
        </is>
      </c>
      <c r="E2" s="67" t="inlineStr">
        <is>
          <t>검색 반경 기본값을 20km에서 30km로 변경</t>
        </is>
      </c>
      <c r="F2" s="67" t="inlineStr">
        <is>
          <t>농어촌 시연 지역에서 후보가 부족함</t>
        </is>
      </c>
      <c r="G2" s="67" t="inlineStr">
        <is>
          <t>환자 입력·응답 화면, 요청 대상 산출</t>
        </is>
      </c>
      <c r="H2" s="66" t="inlineStr">
        <is>
          <t>승인</t>
        </is>
      </c>
      <c r="I2" s="65" t="inlineStr">
        <is>
          <t>2026-10-06</t>
        </is>
      </c>
      <c r="J2" s="65" t="inlineStr">
        <is>
          <t>v1.1</t>
        </is>
      </c>
    </row>
    <row r="3" ht="72" customHeight="1" s="35">
      <c r="A3" s="65" t="inlineStr">
        <is>
          <t>CR-001</t>
        </is>
      </c>
      <c r="B3" s="65" t="inlineStr">
        <is>
          <t>2026-10-10</t>
        </is>
      </c>
      <c r="C3" s="66" t="inlineStr">
        <is>
          <t>백강욱</t>
        </is>
      </c>
      <c r="D3" s="65" t="inlineStr">
        <is>
          <t>SFR-041, 092 (관련 009)</t>
        </is>
      </c>
      <c r="E3" s="67" t="inlineStr">
        <is>
          <t>위치정보 동의를 필수로 변경. 동의·권한 거부 시 안내와 다시 동의(설정 이동)만 보여주고 기능을 막음. 주소 입력은 GPS로 위치를 못 가져올 때만 사용</t>
        </is>
      </c>
      <c r="F3" s="67" t="inlineStr">
        <is>
          <t>위치는 이송 요청·도착 예상 시간 계산의 핵심이라 위치 없이 사용하는 흐름이 불필요. 동의 거부 분기(외부 내비·수동 도착 전용 흐름)를 없애 개발량 감소</t>
        </is>
      </c>
      <c r="G3" s="67" t="inlineStr">
        <is>
          <t>앱 첫 실행·권한 화면(S-01), 동의 거부 화면 1개 변경 / API 변경 없음 / 일정 영향 없음(분기 삭제로 감소)</t>
        </is>
      </c>
      <c r="H3" s="66" t="inlineStr">
        <is>
          <t>승인</t>
        </is>
      </c>
      <c r="I3" s="65" t="inlineStr">
        <is>
          <t>2026-10-10</t>
        </is>
      </c>
      <c r="J3" s="65" t="inlineStr">
        <is>
          <t>v1.1</t>
        </is>
      </c>
    </row>
    <row r="4" ht="256.5" customHeight="1" s="35">
      <c r="A4" s="65" t="inlineStr">
        <is>
          <t>CR-002</t>
        </is>
      </c>
      <c r="B4" s="65" t="inlineStr">
        <is>
          <t>2026-10-12</t>
        </is>
      </c>
      <c r="C4" s="66" t="inlineStr">
        <is>
          <t>백강욱</t>
        </is>
      </c>
      <c r="D4" s="65" t="inlineStr">
        <is>
          <t>ASM-05, PER-003, 005, SFR-023, 090, 098, 121, 129, INR-002, QUR-009 / 신규 PER-007, 008, QUR-012, COR-016, ASM-12</t>
        </is>
      </c>
      <c r="E4" s="67" t="inlineStr">
        <is>
          <t>운영 범위를 시·도 1곳·동시 50명에서 전국으로 확대. 병상 수집 전국 17개 시·도(3분), 호출 한도 감시 복원(SFR-090), 앱 서버 2대 + 로드밸런서 + 공유 저장소, 성능 목표 재산정(동시 연결 5,000 · 동시 이송 300 · 위치 초당 60), 서버 1대 장애 대응, 길찾기 호출 절감(10km 밖 추정값·이동 중 내비 값)</t>
        </is>
      </c>
      <c r="F4" s="67" t="inlineStr">
        <is>
          <t>응급 이송은 시·도 경계를 넘나들어 1곳 수집으로는 가까운 병원 정보가 빠지고, 실제 서비스 규모(전국 병원 PC·구급대원)를 전제로 설계해야 함. 서버 1대 구성은 1대 장애가 전국 중단으로 이어짐</t>
        </is>
      </c>
      <c r="G4" s="67" t="inlineStr">
        <is>
          <t>화면: 관리자 알림(호출 80%·시·도별 수집 실패) 추가, 병원 웹·대원 앱 기준 시각 시·도별 / API: 변경 없음 / 서버: 작업 큐·공유 저장소·로드밸런서 추가 / 일정: S1 인프라 작업 증가, S8 부하·장애 테스트 범위 확대</t>
        </is>
      </c>
      <c r="H4" s="66" t="inlineStr">
        <is>
          <t>승인</t>
        </is>
      </c>
      <c r="I4" s="65" t="inlineStr">
        <is>
          <t>2026-10-12</t>
        </is>
      </c>
      <c r="J4" s="65" t="inlineStr">
        <is>
          <t>v1.2</t>
        </is>
      </c>
    </row>
    <row r="5" ht="150" customHeight="1" s="35">
      <c r="A5" s="65" t="inlineStr">
        <is>
          <t>CR-003</t>
        </is>
      </c>
      <c r="B5" s="65" t="inlineStr">
        <is>
          <t>2026-10-12</t>
        </is>
      </c>
      <c r="C5" s="66" t="inlineStr">
        <is>
          <t>백강욱</t>
        </is>
      </c>
      <c r="D5" s="65" t="inlineStr">
        <is>
          <t>SER-016, SFR-160·124·127·161, SFR-121, INR-002, SFR-090, 089, 025(삭제), 024, 081, 064, 074, 077(횟수), , 112, 128, 131, QUR-001, PER-001·005, 부록 A-2</t>
        </is>
      </c>
      <c r="E5" s="67" t="inlineStr">
        <is>
          <t>v1.2 검증 결과 반영: 정지 계정 즉시 차단, 시간 판정 DB 시각 통일, 서버 장애 뒤 전달 실패 병원 재전송, 이동 중 도착 시간 SDK 전용(외부 내비 분기 삭제), SFR-090 단계 분리, 옛 문구 정리, 중복 4묶음 정리(025 삭제 포함), '다시 요청'은 목적지 변경 횟수 제외</t>
        </is>
      </c>
      <c r="F5" s="67" t="inlineStr">
        <is>
          <t>개발 중 서버 2대 환경에서 생길 오류를 요구사항 단계에서 막고, 같은 규칙이 여러 곳에 있어 한쪽만 고쳐지는 문제를 줄임</t>
        </is>
      </c>
      <c r="G5" s="67" t="inlineStr">
        <is>
          <t>화면: 변경 거의 없음(오프라인 문구 위치만 정리) / API: 변경 없음 / 서버: 요청마다 계정 상태 확인, DB 시각 사용, 재연결 재전송 / 일정: 영향 없음(기능 1건 삭제로 감소)</t>
        </is>
      </c>
      <c r="H5" s="66" t="inlineStr">
        <is>
          <t>승인</t>
        </is>
      </c>
      <c r="I5" s="65" t="inlineStr">
        <is>
          <t>2026-10-12</t>
        </is>
      </c>
      <c r="J5" s="65" t="inlineStr">
        <is>
          <t>v1.3</t>
        </is>
      </c>
    </row>
    <row r="6" ht="120" customHeight="1" s="35">
      <c r="A6" s="65" t="inlineStr">
        <is>
          <t>CR-004</t>
        </is>
      </c>
      <c r="B6" s="65" t="inlineStr">
        <is>
          <t>2026-10-25</t>
        </is>
      </c>
      <c r="C6" s="66" t="inlineStr">
        <is>
          <t>백강욱 (교수님·구급대원 피드백)</t>
        </is>
      </c>
      <c r="D6" s="65" t="inlineStr">
        <is>
          <t>SFR-018·070·113·150·096, SFR-041·039·144, SFR-117, SFR-044·106·119·126·128·158, SFR-100, SFR-098·109·131, 신규 SFR-162~168, SER-002·007·011·016·017, DAR-014·015, INR-001·005·006, QUR-013·014, COR-008·009·014·016</t>
        </is>
      </c>
      <c r="E6" s="67" t="inlineStr">
        <is>
          <t>① 자동 로그인·앱 잠금 삭제(근무 단위 로그인) ② 구급활동일지 초안·내보내기·음성·AI ③ 위치 기록 익명 경로 축적 ④ 병원 웹 덮개 알림 창 ⑤ 거절 사유 일지 분류·전부 축적 ⑥ 라이선스 만료 30·7·1일 ⑦ 관리자 독립 서버 ⑧ 병원 등급 선택 ⑨ 기능 토글·일 단위 정합성 점검</t>
        </is>
      </c>
      <c r="F6" s="67" t="inlineStr">
        <is>
          <t>10/25 교수님 피드백 10건 + 구급대원 피드백 2건 (D-110~123)</t>
        </is>
      </c>
      <c r="G6" s="67" t="inlineStr">
        <is>
          <t>화면: 앱 S-13 구급활동일지 신설, 입력 화면 등급 버튼·마이크, 병원 웹 덮개 알림·만료 배너 / API: 일지 초안·AI 정리·등급 조건 / 인프라: 관리자 서버 1대 / 일정: 8주 안 (PM 확인)</t>
        </is>
      </c>
      <c r="H6" s="66" t="inlineStr">
        <is>
          <t>승인</t>
        </is>
      </c>
      <c r="I6" s="65" t="inlineStr">
        <is>
          <t>2026-10-25</t>
        </is>
      </c>
      <c r="J6" s="65" t="inlineStr">
        <is>
          <t>v1.4</t>
        </is>
      </c>
    </row>
    <row r="7" ht="110" customHeight="1" s="35">
      <c r="A7" s="65" t="inlineStr">
        <is>
          <t>CR-005</t>
        </is>
      </c>
      <c r="B7" s="65" t="inlineStr">
        <is>
          <t>2026-10-26</t>
        </is>
      </c>
      <c r="C7" s="66" t="inlineStr">
        <is>
          <t>백강욱 (v1.4 점검)</t>
        </is>
      </c>
      <c r="D7" s="65" t="inlineStr">
        <is>
          <t>SER-012·007, SFR-037·086·146·077·128·164·041·079, DAR-013·015, ASM-10, INR-005, 02 용어 3개, 한눈에 보기</t>
        </is>
      </c>
      <c r="E7" s="67" t="inlineStr">
        <is>
          <t>v1.4 점검 반영: ① 일지 단말 입력란 SER-012 예외 ② 위치 즉시 삭제 문구 → 익명화 ③ 종료(도착·취소) 후 10분 연결 기억 ④ 이송 중 14시간 경과 처리 ⑤ 개인 폰만(D-124) ⑥ 만료 배너 SFR-168로 일원화 ⑦ 용어에 병원 등급 ⑧ 다시 요청·목적지 변경 시 등급 유지 ⑨ 일지 거리 빈칸·위치 없으면 익명 경로 안 만듦 ⑩ 거절 사유 7개 표기, 음성 온디바이스 우선, 외부 내비 옛 문구 삭제</t>
        </is>
      </c>
      <c r="F7" s="67" t="inlineStr">
        <is>
          <t>v1.4 변경과 기존 요구사항의 충돌·불일치 정리</t>
        </is>
      </c>
      <c r="G7" s="67" t="inlineStr">
        <is>
          <t>화면: 일지 거리 입력 가능 / API·DB: 변경 없음 / 일정: 영향 없음</t>
        </is>
      </c>
      <c r="H7" s="66" t="inlineStr">
        <is>
          <t>승인</t>
        </is>
      </c>
      <c r="I7" s="65" t="inlineStr">
        <is>
          <t>2026-10-26</t>
        </is>
      </c>
      <c r="J7" s="65" t="inlineStr">
        <is>
          <t>v1.4.1</t>
        </is>
      </c>
    </row>
    <row r="8" ht="110" customHeight="1" s="35">
      <c r="A8" s="65" t="inlineStr">
        <is>
          <t xml:space="preserve">CR-006</t>
        </is>
      </c>
      <c r="B8" s="65" t="inlineStr">
        <is>
          <t xml:space="preserve">2026-10-27</t>
        </is>
      </c>
      <c r="C8" s="66" t="inlineStr">
        <is>
          <t xml:space="preserve">백강욱</t>
        </is>
      </c>
      <c r="D8" s="65" t="inlineStr">
        <is>
          <t xml:space="preserve">SFR-167·092·168·146·113, INR-002, SER-011·016, DAR-014, COR-004·007·008·009·012·013·014, 00_표지 사용 규칙 8</t>
        </is>
      </c>
      <c r="E8" s="67" t="inlineStr">
        <is>
          <t xml:space="preserve">① AI 일지 정리(SFR-167) Should → Could ② iOS 무음 모드 안내를 SFR-092에 명시(SFR-130 참조와 맞춤) ③ 만료 배너 규칙 명확화: 30일 전부터 근무 시작마다, 7일 이하 빨간색, 1일 이하 닫기 불가 / SFR-146의 배너 시나리오 삭제 ④ 카카오 내비 SDK 사용 승인 완료 기록(INR-002) ⑤ 정리: 삭제된 SFR-150 참조 제거(SER-011·016), SFR-113 14시간 근거를 SER-007로, DAR-014 확정(3년), 남은 제약사항 '초안' 7건 확정, ID 칸 파란색 규칙 삭제(사용 규칙 8·조건부 서식)</t>
        </is>
      </c>
      <c r="F8" s="67" t="inlineStr">
        <is>
          <t xml:space="preserve">일정 여유 확보, 참조 불일치·해석이 갈리는 문구 정리, 외부 승인 완료, 베이스라인 이후 남은 '초안' 상태 정리</t>
        </is>
      </c>
      <c r="G8" s="67" t="inlineStr">
        <is>
          <t xml:space="preserve">화면: 병원 웹 만료 배너 색·닫기 버튼, 앱 iOS 알림 권한 안내 1줄 / API·DB: 변경 없음 / 일정: 감소(SFR-167 Could)</t>
        </is>
      </c>
      <c r="H8" s="66" t="inlineStr">
        <is>
          <t xml:space="preserve">승인</t>
        </is>
      </c>
      <c r="I8" s="65" t="inlineStr">
        <is>
          <t xml:space="preserve">2026-10-27</t>
        </is>
      </c>
      <c r="J8" s="65" t="inlineStr">
        <is>
          <t xml:space="preserve">v1.4.2</t>
        </is>
      </c>
    </row>
  </sheetData>
  <dataValidations count="1">
    <dataValidation sqref="H2:H500" showDropDown="0" showInputMessage="0" showErrorMessage="0" allowBlank="1" type="list" errorStyle="stop" operator="between">
      <formula1>"대기,승인,반려,보류"</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1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34" min="1" max="1"/>
    <col width="34" customWidth="1" style="34" min="2" max="2"/>
    <col width="40" customWidth="1" style="34" min="3" max="3"/>
    <col width="34" customWidth="1" style="34" min="4" max="4"/>
    <col width="22" customWidth="1" style="34" min="5" max="5"/>
  </cols>
  <sheetData>
    <row r="1" ht="18.75" customHeight="1" s="35">
      <c r="A1" s="38" t="inlineStr">
        <is>
          <t>A. 이송 건 상태 전이표 (SFR-086, C-14)</t>
        </is>
      </c>
    </row>
    <row r="2" ht="15" customHeight="1" s="35">
      <c r="A2" s="68" t="inlineStr">
        <is>
          <t>이 표에 없는 상태 변경은 허용하지 않는다. 종료 상태(도착·취소)가 되면 원본 위치 기록을 익명 이송 경로로 바꾸고(SFR-041) 팀 연결을 끊는다(기록 보관: DAR-013). 모든 상태 변경은 서버가 이송 건 버전 번호로 먼저 온 것만 반영한다(SFR-160).</t>
        </is>
      </c>
    </row>
    <row r="3" ht="15" customHeight="1" s="35">
      <c r="A3" s="39" t="inlineStr">
        <is>
          <t>현재 상태</t>
        </is>
      </c>
      <c r="B3" s="39" t="inlineStr">
        <is>
          <t>사건</t>
        </is>
      </c>
      <c r="C3" s="39" t="inlineStr">
        <is>
          <t>다음 상태</t>
        </is>
      </c>
      <c r="D3" s="39" t="inlineStr">
        <is>
          <t>기록하는 것</t>
        </is>
      </c>
      <c r="E3" s="39" t="inlineStr">
        <is>
          <t>관련 요구사항</t>
        </is>
      </c>
    </row>
    <row r="4" ht="29.25" customHeight="1" s="35">
      <c r="A4" s="48" t="inlineStr">
        <is>
          <t>(없음)</t>
        </is>
      </c>
      <c r="B4" s="42" t="inlineStr">
        <is>
          <t>'병원에 요청' (필수 항목 입력 완료, 요청 대상 1곳 이상, 온라인)</t>
        </is>
      </c>
      <c r="C4" s="49" t="inlineStr">
        <is>
          <t>요청 중</t>
        </is>
      </c>
      <c r="D4" s="41" t="inlineStr">
        <is>
          <t>생성 시각, 요청 병원 목록, 추정 도착 시간</t>
        </is>
      </c>
      <c r="E4" s="42" t="inlineStr">
        <is>
          <t>SFR-109, 129</t>
        </is>
      </c>
    </row>
    <row r="5" ht="15" customHeight="1" s="35">
      <c r="A5" s="48" t="inlineStr">
        <is>
          <t>(없음)</t>
        </is>
      </c>
      <c r="B5" s="42" t="inlineStr">
        <is>
          <t>'병원에 요청' + 요청 대상 0곳 또는 통신 두절</t>
        </is>
      </c>
      <c r="C5" s="49" t="inlineStr">
        <is>
          <t>예비 추천</t>
        </is>
      </c>
      <c r="D5" s="41" t="inlineStr">
        <is>
          <t>생성 시각, 사유</t>
        </is>
      </c>
      <c r="E5" s="42" t="inlineStr">
        <is>
          <t>SFR-109</t>
        </is>
      </c>
    </row>
    <row r="6" ht="15" customHeight="1" s="35">
      <c r="A6" s="49" t="inlineStr">
        <is>
          <t>요청 중</t>
        </is>
      </c>
      <c r="B6" s="41" t="inlineStr">
        <is>
          <t>병원 승인 또는 거절 도착</t>
        </is>
      </c>
      <c r="C6" s="49" t="inlineStr">
        <is>
          <t>요청 중 (대원 화면 갱신, 첫 승인은 알림)</t>
        </is>
      </c>
      <c r="D6" s="41" t="inlineStr">
        <is>
          <t>병원별 응답·응답 시간</t>
        </is>
      </c>
      <c r="E6" s="42" t="inlineStr">
        <is>
          <t>SFR-110, 126, 130</t>
        </is>
      </c>
    </row>
    <row r="7" ht="29.25" customHeight="1" s="35">
      <c r="A7" s="49" t="inlineStr">
        <is>
          <t>요청 중</t>
        </is>
      </c>
      <c r="B7" s="41" t="inlineStr">
        <is>
          <t>대원이 승인 병원 1곳 선택</t>
        </is>
      </c>
      <c r="C7" s="49" t="inlineStr">
        <is>
          <t>이동 중</t>
        </is>
      </c>
      <c r="D7" s="41" t="inlineStr">
        <is>
          <t>선택 병원, 출발 시각 / 나머지 병원에 '다른 병원으로 이송'</t>
        </is>
      </c>
      <c r="E7" s="42" t="inlineStr">
        <is>
          <t>SFR-111, 125</t>
        </is>
      </c>
    </row>
    <row r="8" ht="29.25" customHeight="1" s="35">
      <c r="A8" s="49" t="inlineStr">
        <is>
          <t>요청 중</t>
        </is>
      </c>
      <c r="B8" s="42" t="inlineStr">
        <is>
          <t>2분 동안 승인 없음 · 전부 거절 · '기다리지 않고 예비로'</t>
        </is>
      </c>
      <c r="C8" s="49" t="inlineStr">
        <is>
          <t>예비 추천</t>
        </is>
      </c>
      <c r="D8" s="41" t="inlineStr">
        <is>
          <t>전환 시각, 사유</t>
        </is>
      </c>
      <c r="E8" s="42" t="inlineStr">
        <is>
          <t>SFR-112, 124</t>
        </is>
      </c>
    </row>
    <row r="9" ht="15" customHeight="1" s="35">
      <c r="A9" s="49" t="inlineStr">
        <is>
          <t>요청 중</t>
        </is>
      </c>
      <c r="B9" s="41" t="inlineStr">
        <is>
          <t>요청 후 5분 동안 병원 선택 없음</t>
        </is>
      </c>
      <c r="C9" s="49" t="inlineStr">
        <is>
          <t>예비 추천 (승인 자동 해제)</t>
        </is>
      </c>
      <c r="D9" s="41" t="inlineStr">
        <is>
          <t>해제 시각</t>
        </is>
      </c>
      <c r="E9" s="42" t="inlineStr">
        <is>
          <t>SFR-127</t>
        </is>
      </c>
    </row>
    <row r="10" ht="29.25" customHeight="1" s="35">
      <c r="A10" s="49" t="inlineStr">
        <is>
          <t>요청 중</t>
        </is>
      </c>
      <c r="B10" s="41" t="inlineStr">
        <is>
          <t>승인 병원이 '승인 취소'</t>
        </is>
      </c>
      <c r="C10" s="49" t="inlineStr">
        <is>
          <t>요청 중 (해당 병원 '승인 취소' 표시) / 유효 승인 0곳·대기 병원 0곳이 되면 예비 추천</t>
        </is>
      </c>
      <c r="D10" s="41" t="inlineStr">
        <is>
          <t>취소 시각·사유</t>
        </is>
      </c>
      <c r="E10" s="42" t="inlineStr">
        <is>
          <t>SFR-128, 112</t>
        </is>
      </c>
    </row>
    <row r="11" ht="15" customHeight="1" s="35">
      <c r="A11" s="49" t="inlineStr">
        <is>
          <t>요청 중 · 이동 중</t>
        </is>
      </c>
      <c r="B11" s="41" t="inlineStr">
        <is>
          <t>환자 정보 수정</t>
        </is>
      </c>
      <c r="C11" s="49" t="inlineStr">
        <is>
          <t>유지</t>
        </is>
      </c>
      <c r="D11" s="41" t="inlineStr">
        <is>
          <t>변경 전후 값·시각 → 병원 웹 강조 표시</t>
        </is>
      </c>
      <c r="E11" s="42" t="inlineStr">
        <is>
          <t>SFR-105</t>
        </is>
      </c>
    </row>
    <row r="12" ht="15" customHeight="1" s="35">
      <c r="A12" s="49" t="inlineStr">
        <is>
          <t>예비 추천</t>
        </is>
      </c>
      <c r="B12" s="42" t="inlineStr">
        <is>
          <t>'반경 넓혀 다시 요청'</t>
        </is>
      </c>
      <c r="C12" s="49" t="inlineStr">
        <is>
          <t>요청 중</t>
        </is>
      </c>
      <c r="D12" s="41" t="inlineStr">
        <is>
          <t>넓힌 반경, 추가 병원 목록</t>
        </is>
      </c>
      <c r="E12" s="42" t="inlineStr">
        <is>
          <t>SFR-131</t>
        </is>
      </c>
    </row>
    <row r="13" ht="15" customHeight="1" s="35">
      <c r="A13" s="49" t="inlineStr">
        <is>
          <t>예비 추천</t>
        </is>
      </c>
      <c r="B13" s="41" t="inlineStr">
        <is>
          <t>추천 병원 '경로 안내' 요청</t>
        </is>
      </c>
      <c r="C13" s="49" t="inlineStr">
        <is>
          <t>전화 확인</t>
        </is>
      </c>
      <c r="D13" s="41" t="inlineStr">
        <is>
          <t>대상 병원</t>
        </is>
      </c>
      <c r="E13" s="42" t="inlineStr">
        <is>
          <t>SFR-032</t>
        </is>
      </c>
    </row>
    <row r="14" ht="15" customHeight="1" s="35">
      <c r="A14" s="49" t="inlineStr">
        <is>
          <t>전화 확인</t>
        </is>
      </c>
      <c r="B14" s="42" t="inlineStr">
        <is>
          <t>'수용 확정' 선택</t>
        </is>
      </c>
      <c r="C14" s="49" t="inlineStr">
        <is>
          <t>이동 중</t>
        </is>
      </c>
      <c r="D14" s="41" t="inlineStr">
        <is>
          <t>결과·시각, 출발 시각(없을 때만)</t>
        </is>
      </c>
      <c r="E14" s="42" t="inlineStr">
        <is>
          <t>SFR-034, 036</t>
        </is>
      </c>
    </row>
    <row r="15" ht="15" customHeight="1" s="35">
      <c r="A15" s="49" t="inlineStr">
        <is>
          <t>전화 확인</t>
        </is>
      </c>
      <c r="B15" s="42" t="inlineStr">
        <is>
          <t>'연결 실패' 또는 '확인 생략' + 사유 선택</t>
        </is>
      </c>
      <c r="C15" s="49" t="inlineStr">
        <is>
          <t>이동 중</t>
        </is>
      </c>
      <c r="D15" s="41" t="inlineStr">
        <is>
          <t>결과·사유·시각, 출발 시각(없을 때만)</t>
        </is>
      </c>
      <c r="E15" s="42" t="inlineStr">
        <is>
          <t>SFR-032, 034</t>
        </is>
      </c>
    </row>
    <row r="16" ht="29.25" customHeight="1" s="35">
      <c r="A16" s="49" t="inlineStr">
        <is>
          <t>전화 확인</t>
        </is>
      </c>
      <c r="B16" s="42" t="inlineStr">
        <is>
          <t>'거절' 선택, 남은 후보 있음</t>
        </is>
      </c>
      <c r="C16" s="49" t="inlineStr">
        <is>
          <t>전화 확인 (대상 병원이 다음 후보로 바뀜)</t>
        </is>
      </c>
      <c r="D16" s="41" t="inlineStr">
        <is>
          <t>이송 건에 거절·사유 기록(통계 제외), 대상 병원 변경 시각</t>
        </is>
      </c>
      <c r="E16" s="42" t="inlineStr">
        <is>
          <t>SFR-034, 044, 074</t>
        </is>
      </c>
    </row>
    <row r="17" ht="29.25" customHeight="1" s="35">
      <c r="A17" s="49" t="inlineStr">
        <is>
          <t>전화 확인</t>
        </is>
      </c>
      <c r="B17" s="42" t="inlineStr">
        <is>
          <t>'거절' 선택, 남은 후보 없음</t>
        </is>
      </c>
      <c r="C17" s="49" t="inlineStr">
        <is>
          <t>예비 추천 (40km 미만이면 반경 확장 안내, 40km면 전화 안내)</t>
        </is>
      </c>
      <c r="D17" s="41" t="inlineStr">
        <is>
          <t>이송 건에 거절·사유 기록(통계 제외)</t>
        </is>
      </c>
      <c r="E17" s="42" t="inlineStr">
        <is>
          <t>SFR-029, 074</t>
        </is>
      </c>
    </row>
    <row r="18" ht="15" customHeight="1" s="35">
      <c r="A18" s="49" t="inlineStr">
        <is>
          <t>전화 확인</t>
        </is>
      </c>
      <c r="B18" s="41" t="inlineStr">
        <is>
          <t>결과 선택 없이 화면 닫기</t>
        </is>
      </c>
      <c r="C18" s="49" t="inlineStr">
        <is>
          <t>예비 추천 (추천 목록으로)</t>
        </is>
      </c>
      <c r="D18" s="41" t="inlineStr">
        <is>
          <t>사유 '결과 미선택'</t>
        </is>
      </c>
      <c r="E18" s="42" t="inlineStr">
        <is>
          <t>SFR-075</t>
        </is>
      </c>
    </row>
    <row r="19" ht="29.25" customHeight="1" s="35">
      <c r="A19" s="49" t="inlineStr">
        <is>
          <t>이동 중</t>
        </is>
      </c>
      <c r="B19" s="42" t="inlineStr">
        <is>
          <t>'도착 처리할까요?' 버튼(입구 30m·저속) 또는 메뉴 '도착' 또는 병원 웹 '도착 확인'</t>
        </is>
      </c>
      <c r="C19" s="49" t="inlineStr">
        <is>
          <t>도착</t>
        </is>
      </c>
      <c r="D19" s="41" t="inlineStr">
        <is>
          <t>도착 시각 → 익명 소요시간 저장</t>
        </is>
      </c>
      <c r="E19" s="42" t="inlineStr">
        <is>
          <t>SFR-038, 039, 080, 144</t>
        </is>
      </c>
    </row>
    <row r="20" ht="15" customHeight="1" s="35">
      <c r="A20" s="49" t="inlineStr">
        <is>
          <t>이동 중</t>
        </is>
      </c>
      <c r="B20" s="41" t="inlineStr">
        <is>
          <t>목적지 병원이 '승인 취소'(사유 필수)</t>
        </is>
      </c>
      <c r="C20" s="49" t="inlineStr">
        <is>
          <t>이동 중 유지 + 경보·'다시 요청' 버튼 (누르면 요청 중)</t>
        </is>
      </c>
      <c r="D20" s="41" t="inlineStr">
        <is>
          <t>취소 시각·사유</t>
        </is>
      </c>
      <c r="E20" s="42" t="inlineStr">
        <is>
          <t>SFR-128, 130, 156</t>
        </is>
      </c>
    </row>
    <row r="21" ht="29.25" customHeight="1" s="35">
      <c r="A21" s="49" t="inlineStr">
        <is>
          <t>이동 중</t>
        </is>
      </c>
      <c r="B21" s="42" t="inlineStr">
        <is>
          <t>'목적지 변경'(길게 누름·사유, 이송 건당 1번) 또는 '다시 요청'</t>
        </is>
      </c>
      <c r="C21" s="49" t="inlineStr">
        <is>
          <t>요청 중 (현재 위치 기준 새 요청)</t>
        </is>
      </c>
      <c r="D21" s="41" t="inlineStr">
        <is>
          <t>이전 목적지·사유·변경 시각 / 이전 병원 웹에 변경 알림</t>
        </is>
      </c>
      <c r="E21" s="42" t="inlineStr">
        <is>
          <t>SFR-077, 128</t>
        </is>
      </c>
    </row>
    <row r="22" ht="29.25" customHeight="1" s="35">
      <c r="A22" s="49" t="inlineStr">
        <is>
          <t>도착 · 취소</t>
        </is>
      </c>
      <c r="B22" s="42" t="inlineStr">
        <is>
          <t>10분 안에 직전 환자 정보가 채워진 입력 화면에서 '병원에 요청'</t>
        </is>
      </c>
      <c r="C22" s="49" t="inlineStr">
        <is>
          <t>새 이송 건 '요청 중'</t>
        </is>
      </c>
      <c r="D22" s="41" t="inlineStr">
        <is>
          <t>새 이송 건 생성 시각 (직전 건은 이미 종료)</t>
        </is>
      </c>
      <c r="E22" s="42" t="inlineStr">
        <is>
          <t>SFR-157, 109</t>
        </is>
      </c>
    </row>
    <row r="23" ht="29.25" customHeight="1" s="35">
      <c r="A23" s="49" t="inlineStr">
        <is>
          <t>이동 중</t>
        </is>
      </c>
      <c r="B23" s="41" t="inlineStr">
        <is>
          <t>도착을 잊은 채 새 '병원에 요청' → '이전 이송 끝내기' 확인</t>
        </is>
      </c>
      <c r="C23" s="49" t="inlineStr">
        <is>
          <t>도착 (이전 건) → 새 이송 건 '요청 중'</t>
        </is>
      </c>
      <c r="D23" s="41" t="inlineStr">
        <is>
          <t>이전 건 도착 시각(확인 시각)</t>
        </is>
      </c>
      <c r="E23" s="42" t="inlineStr">
        <is>
          <t>SFR-104</t>
        </is>
      </c>
    </row>
    <row r="24" ht="29.25" customHeight="1" s="35">
      <c r="A24" s="49" t="inlineStr">
        <is>
          <t>요청 중 · 예비 추천 · 전화 확인 · 이동 중</t>
        </is>
      </c>
      <c r="B24" s="42" t="inlineStr">
        <is>
          <t>'이송 취소' 선택</t>
        </is>
      </c>
      <c r="C24" s="49" t="inlineStr">
        <is>
          <t>취소</t>
        </is>
      </c>
      <c r="D24" s="41" t="inlineStr">
        <is>
          <t>취소 시각 (익명 소요시간 저장 안 함) / 요청 병원에 '취소됨' 표시</t>
        </is>
      </c>
      <c r="E24" s="42" t="inlineStr">
        <is>
          <t>SFR-076, 121</t>
        </is>
      </c>
    </row>
    <row r="25" ht="29.25" customHeight="1" s="35">
      <c r="A25" s="49" t="inlineStr">
        <is>
          <t>요청 중</t>
        </is>
      </c>
      <c r="B25" s="41" t="inlineStr">
        <is>
          <t>대원이 고른 병원의 승인이 이미 무효 (취소·만료)</t>
        </is>
      </c>
      <c r="C25" s="49" t="inlineStr">
        <is>
          <t>요청 중 유지 (확정 안 함, 다른 병원 선택 안내)</t>
        </is>
      </c>
      <c r="D25" s="42" t="inlineStr">
        <is>
          <t>-</t>
        </is>
      </c>
      <c r="E25" s="42" t="inlineStr">
        <is>
          <t>SFR-134</t>
        </is>
      </c>
    </row>
    <row r="26" ht="15" customHeight="1" s="35">
      <c r="A26" s="49" t="inlineStr">
        <is>
          <t>요청 중 · 예비 추천 · 전화 확인 · 이동 중</t>
        </is>
      </c>
      <c r="B26" s="41" t="inlineStr">
        <is>
          <t>앱 종료 후 재실행</t>
        </is>
      </c>
      <c r="C26" s="49" t="inlineStr">
        <is>
          <t>변화 없음 (해당 상태 화면 복구)</t>
        </is>
      </c>
      <c r="D26" s="42" t="inlineStr">
        <is>
          <t>-</t>
        </is>
      </c>
      <c r="E26" s="42" t="inlineStr">
        <is>
          <t>SFR-133</t>
        </is>
      </c>
    </row>
    <row r="27" ht="15" customHeight="1" s="35">
      <c r="A27" s="49" t="inlineStr">
        <is>
          <t>요청 중 · 예비 추천 · 전화 확인 · 이동 중</t>
        </is>
      </c>
      <c r="B27" s="41" t="inlineStr">
        <is>
          <t>새 요청 시도 (본인 또는 같은 팀원)</t>
        </is>
      </c>
      <c r="C27" s="49" t="inlineStr">
        <is>
          <t>변화 없음 (진행 중인 이송 화면으로 이동)</t>
        </is>
      </c>
      <c r="D27" s="42" t="inlineStr">
        <is>
          <t>-</t>
        </is>
      </c>
      <c r="E27" s="42" t="inlineStr">
        <is>
          <t>SFR-104</t>
        </is>
      </c>
    </row>
    <row r="28" ht="29.25" customHeight="1" s="35">
      <c r="A28" s="49" t="inlineStr">
        <is>
          <t>요청 중 · 예비 추천 · 전화 확인 · 이동 중</t>
        </is>
      </c>
      <c r="B28" s="41" t="inlineStr">
        <is>
          <t>마지막 활동(입력·병원 응답·상태 변경, 위치 기록 제외) 후 2시간 동안 변화 없음 (초안값)</t>
        </is>
      </c>
      <c r="C28" s="49" t="inlineStr">
        <is>
          <t>취소</t>
        </is>
      </c>
      <c r="D28" s="41" t="inlineStr">
        <is>
          <t>취소 시각, 사유 '자동 종료'</t>
        </is>
      </c>
      <c r="E28" s="42" t="inlineStr">
        <is>
          <t>SFR-086</t>
        </is>
      </c>
    </row>
    <row r="29" ht="29.25" customHeight="1" s="35">
      <c r="A29" s="49" t="inlineStr">
        <is>
          <t>진행 중인 모든 상태</t>
        </is>
      </c>
      <c r="B29" s="41" t="inlineStr">
        <is>
          <t>팀의 마지막 대원이 근무 종료·로그아웃·회원 탈퇴·계정 정지 (근무 종료는 확인 후)</t>
        </is>
      </c>
      <c r="C29" s="49" t="inlineStr">
        <is>
          <t>취소</t>
        </is>
      </c>
      <c r="D29" s="41" t="inlineStr">
        <is>
          <t>취소 시각, 사유 '근무 종료'·'로그아웃'·'회원 탈퇴'·'계정 정지'</t>
        </is>
      </c>
      <c r="E29" s="42" t="inlineStr">
        <is>
          <t>SFR-113, 070, 071, 151</t>
        </is>
      </c>
    </row>
    <row r="30" ht="43.5" customHeight="1" s="35">
      <c r="A30" s="49" t="inlineStr">
        <is>
          <t>모든 상태</t>
        </is>
      </c>
      <c r="B30" s="41" t="inlineStr">
        <is>
          <t>전화 확인 결과·거절·도착이 통신 두절 중에 발생 (승인 병원 선택·이송 취소·목적지 변경·이송 요청은 보관하지 않음)</t>
        </is>
      </c>
      <c r="C30" s="49" t="inlineStr">
        <is>
          <t>위와 같음</t>
        </is>
      </c>
      <c r="D30" s="41" t="inlineStr">
        <is>
          <t>단말에 보관 후 복구 시 순서대로 전송(충돌은 SFR-160으로 판정)</t>
        </is>
      </c>
      <c r="E30" s="42" t="inlineStr">
        <is>
          <t>SFR-099, 160</t>
        </is>
      </c>
    </row>
    <row r="33" ht="18.75" customHeight="1" s="35">
      <c r="A33" s="38" t="inlineStr">
        <is>
          <t>A-2. 병원 요청 상태 전이표 (SFR-086·109·124·125·127·128·161, SER-014)</t>
        </is>
      </c>
    </row>
    <row r="34" ht="15" customHeight="1" s="35">
      <c r="A34" s="68" t="inlineStr">
        <is>
          <t>병원 요청 = 요청 회차 하나에서 병원 한 곳에 보낸 요청. 같은 이송 건 안에서 다시 요청하면 새 회차의 새 병원 요청이 생긴다. '닫힘·만료·전달 실패·거절' 요청은 환자 평가 정보를 볼 수 없고(SER-014), 확정 병원은 도착 처리 후 1시간(초안)까지 볼 수 있다.</t>
        </is>
      </c>
    </row>
    <row r="35" ht="15" customHeight="1" s="35">
      <c r="A35" s="39" t="inlineStr">
        <is>
          <t>현재 상태</t>
        </is>
      </c>
      <c r="B35" s="39" t="inlineStr">
        <is>
          <t>사건</t>
        </is>
      </c>
      <c r="C35" s="39" t="inlineStr">
        <is>
          <t>다음 상태</t>
        </is>
      </c>
      <c r="D35" s="39" t="inlineStr">
        <is>
          <t>병원 웹 표시</t>
        </is>
      </c>
      <c r="E35" s="39" t="inlineStr">
        <is>
          <t>관련 요구사항</t>
        </is>
      </c>
    </row>
    <row r="36" ht="15" customHeight="1" s="35">
      <c r="A36" s="48" t="inlineStr">
        <is>
          <t>(없음)</t>
        </is>
      </c>
      <c r="B36" s="41" t="inlineStr">
        <is>
          <t>요청 회차 전송</t>
        </is>
      </c>
      <c r="C36" s="49" t="inlineStr">
        <is>
          <t>대기</t>
        </is>
      </c>
      <c r="D36" s="41" t="inlineStr">
        <is>
          <t>새 요청 · 남은 시간 2:00</t>
        </is>
      </c>
      <c r="E36" s="42" t="inlineStr">
        <is>
          <t>SFR-109</t>
        </is>
      </c>
    </row>
    <row r="37" ht="15" customHeight="1" s="35">
      <c r="A37" s="49" t="inlineStr">
        <is>
          <t>대기</t>
        </is>
      </c>
      <c r="B37" s="42" t="inlineStr">
        <is>
          <t>5초 안에 '받았음' 없음</t>
        </is>
      </c>
      <c r="C37" s="49" t="inlineStr">
        <is>
          <t>전달 실패 (닫힘, 재전송 없음 — 단 2분 안에 재연결되면 다시 '대기', SFR-161)</t>
        </is>
      </c>
      <c r="D37" s="42" t="inlineStr">
        <is>
          <t>-</t>
        </is>
      </c>
      <c r="E37" s="42" t="inlineStr">
        <is>
          <t>SFR-161</t>
        </is>
      </c>
    </row>
    <row r="38" ht="15" customHeight="1" s="35">
      <c r="A38" s="49" t="inlineStr">
        <is>
          <t>대기</t>
        </is>
      </c>
      <c r="B38" s="41" t="inlineStr">
        <is>
          <t>담당자 '승인'</t>
        </is>
      </c>
      <c r="C38" s="49" t="inlineStr">
        <is>
          <t>승인</t>
        </is>
      </c>
      <c r="D38" s="41" t="inlineStr">
        <is>
          <t>승인함 · 응답자</t>
        </is>
      </c>
      <c r="E38" s="42" t="inlineStr">
        <is>
          <t>SFR-119</t>
        </is>
      </c>
    </row>
    <row r="39" ht="15" customHeight="1" s="35">
      <c r="A39" s="49" t="inlineStr">
        <is>
          <t>대기</t>
        </is>
      </c>
      <c r="B39" s="41" t="inlineStr">
        <is>
          <t>담당자 '거절'(사유 필수)</t>
        </is>
      </c>
      <c r="C39" s="49" t="inlineStr">
        <is>
          <t>거절</t>
        </is>
      </c>
      <c r="D39" s="41" t="inlineStr">
        <is>
          <t>거절함 · 사유</t>
        </is>
      </c>
      <c r="E39" s="42" t="inlineStr">
        <is>
          <t>SFR-119</t>
        </is>
      </c>
    </row>
    <row r="40" ht="15" customHeight="1" s="35">
      <c r="A40" s="49" t="inlineStr">
        <is>
          <t>대기</t>
        </is>
      </c>
      <c r="B40" s="41" t="inlineStr">
        <is>
          <t>병원 '잠시 요청 중지'</t>
        </is>
      </c>
      <c r="C40" s="49" t="inlineStr">
        <is>
          <t>거절 (사유 '요청 중지', 통계 제외)</t>
        </is>
      </c>
      <c r="D40" s="41" t="inlineStr">
        <is>
          <t>요청 중지로 거절</t>
        </is>
      </c>
      <c r="E40" s="42" t="inlineStr">
        <is>
          <t>SFR-139</t>
        </is>
      </c>
    </row>
    <row r="41" ht="15" customHeight="1" s="35">
      <c r="A41" s="49" t="inlineStr">
        <is>
          <t>대기</t>
        </is>
      </c>
      <c r="B41" s="41" t="inlineStr">
        <is>
          <t>서버 시각 기준 2분 경과</t>
        </is>
      </c>
      <c r="C41" s="49" t="inlineStr">
        <is>
          <t>만료</t>
        </is>
      </c>
      <c r="D41" s="41" t="inlineStr">
        <is>
          <t>만료 · 버튼 비활성</t>
        </is>
      </c>
      <c r="E41" s="42" t="inlineStr">
        <is>
          <t>SFR-124</t>
        </is>
      </c>
    </row>
    <row r="42" ht="15" customHeight="1" s="35">
      <c r="A42" s="49" t="inlineStr">
        <is>
          <t>대기 · 승인</t>
        </is>
      </c>
      <c r="B42" s="41" t="inlineStr">
        <is>
          <t>대원이 다른 병원 확정</t>
        </is>
      </c>
      <c r="C42" s="49" t="inlineStr">
        <is>
          <t>닫힘 (다른 병원으로 이송)</t>
        </is>
      </c>
      <c r="D42" s="41" t="inlineStr">
        <is>
          <t>다른 병원으로 이송</t>
        </is>
      </c>
      <c r="E42" s="42" t="inlineStr">
        <is>
          <t>SFR-125</t>
        </is>
      </c>
    </row>
    <row r="43" ht="15" customHeight="1" s="35">
      <c r="A43" s="49" t="inlineStr">
        <is>
          <t>대기 · 승인</t>
        </is>
      </c>
      <c r="B43" s="42" t="inlineStr">
        <is>
          <t>'기다리지 않고 예비로' 또는 이송 취소</t>
        </is>
      </c>
      <c r="C43" s="49" t="inlineStr">
        <is>
          <t>닫힘 (요청 종료 · 취소됨)</t>
        </is>
      </c>
      <c r="D43" s="41" t="inlineStr">
        <is>
          <t>요청 종료 / 이송 취소</t>
        </is>
      </c>
      <c r="E43" s="42" t="inlineStr">
        <is>
          <t>SFR-112, 076</t>
        </is>
      </c>
    </row>
    <row r="44" ht="15" customHeight="1" s="35">
      <c r="A44" s="49" t="inlineStr">
        <is>
          <t>승인</t>
        </is>
      </c>
      <c r="B44" s="41" t="inlineStr">
        <is>
          <t>대원이 이 병원 확정</t>
        </is>
      </c>
      <c r="C44" s="49" t="inlineStr">
        <is>
          <t>확정</t>
        </is>
      </c>
      <c r="D44" s="41" t="inlineStr">
        <is>
          <t>확정 · 도착 예정 목록에 추가</t>
        </is>
      </c>
      <c r="E44" s="42" t="inlineStr">
        <is>
          <t>SFR-111</t>
        </is>
      </c>
    </row>
    <row r="45" ht="15" customHeight="1" s="35">
      <c r="A45" s="49" t="inlineStr">
        <is>
          <t>승인</t>
        </is>
      </c>
      <c r="B45" s="41" t="inlineStr">
        <is>
          <t>서버 시각 기준 5분 경과(미선택)</t>
        </is>
      </c>
      <c r="C45" s="49" t="inlineStr">
        <is>
          <t>닫힘 (요청 종료)</t>
        </is>
      </c>
      <c r="D45" s="41" t="inlineStr">
        <is>
          <t>요청 종료</t>
        </is>
      </c>
      <c r="E45" s="42" t="inlineStr">
        <is>
          <t>SFR-127</t>
        </is>
      </c>
    </row>
    <row r="46" ht="15" customHeight="1" s="35">
      <c r="A46" s="49" t="inlineStr">
        <is>
          <t>승인 · 확정</t>
        </is>
      </c>
      <c r="B46" s="41" t="inlineStr">
        <is>
          <t>병원 '승인 취소'(사유 필수)</t>
        </is>
      </c>
      <c r="C46" s="49" t="inlineStr">
        <is>
          <t>닫힘 (승인 취소)</t>
        </is>
      </c>
      <c r="D46" s="41" t="inlineStr">
        <is>
          <t>승인 취소함</t>
        </is>
      </c>
      <c r="E46" s="42" t="inlineStr">
        <is>
          <t>SFR-128</t>
        </is>
      </c>
    </row>
    <row r="47" ht="15" customHeight="1" s="35">
      <c r="A47" s="49" t="inlineStr">
        <is>
          <t>확정</t>
        </is>
      </c>
      <c r="B47" s="41" t="inlineStr">
        <is>
          <t>대원 '목적지 변경' 또는 이송 취소</t>
        </is>
      </c>
      <c r="C47" s="49" t="inlineStr">
        <is>
          <t>닫힘 (목적지 변경 · 취소됨)</t>
        </is>
      </c>
      <c r="D47" s="41" t="inlineStr">
        <is>
          <t>목적지 변경 / 이송 취소</t>
        </is>
      </c>
      <c r="E47" s="42" t="inlineStr">
        <is>
          <t>SFR-077, 076</t>
        </is>
      </c>
    </row>
    <row r="48" ht="15" customHeight="1" s="35">
      <c r="A48" s="49" t="inlineStr">
        <is>
          <t>확정</t>
        </is>
      </c>
      <c r="B48" s="41" t="inlineStr">
        <is>
          <t>도착 처리</t>
        </is>
      </c>
      <c r="C48" s="49" t="inlineStr">
        <is>
          <t>도착</t>
        </is>
      </c>
      <c r="D48" s="41" t="inlineStr">
        <is>
          <t>도착</t>
        </is>
      </c>
      <c r="E48" s="42" t="inlineStr">
        <is>
          <t>SFR-080, 144</t>
        </is>
      </c>
    </row>
    <row r="49" ht="15" customHeight="1" s="35">
      <c r="A49" s="49" t="inlineStr">
        <is>
          <t>도착</t>
        </is>
      </c>
      <c r="B49" s="41" t="inlineStr">
        <is>
          <t>도착 후 10분 안 '수용 불가'(사유)</t>
        </is>
      </c>
      <c r="C49" s="49" t="inlineStr">
        <is>
          <t>수용 불가</t>
        </is>
      </c>
      <c r="D49" s="41" t="inlineStr">
        <is>
          <t>수용 불가 · 사유</t>
        </is>
      </c>
      <c r="E49" s="42" t="inlineStr">
        <is>
          <t>SFR-158</t>
        </is>
      </c>
    </row>
    <row r="52" ht="18.75" customHeight="1" s="35">
      <c r="A52" s="38" t="inlineStr">
        <is>
          <t>B. 증상 선택지 → 진료가능 항목 매핑표 (DAR-002, D-21 확정)</t>
        </is>
      </c>
    </row>
    <row r="53" ht="15" customHeight="1" s="35">
      <c r="A53" s="69" t="inlineStr">
        <is>
          <t>※ PM 확정(v0.102) · 의료 검증 전. 항목 중 하나라도 '가능'이면 필터를 통과한다. 의료 자문을 받으면 변경요청(CR)으로 고친다.</t>
        </is>
      </c>
    </row>
    <row r="54" ht="15" customHeight="1" s="35">
      <c r="A54" s="39" t="inlineStr">
        <is>
          <t>코드</t>
        </is>
      </c>
      <c r="B54" s="39" t="inlineStr">
        <is>
          <t>증상 선택지</t>
        </is>
      </c>
      <c r="C54" s="39" t="inlineStr">
        <is>
          <t>연결 진료가능 항목</t>
        </is>
      </c>
      <c r="D54" s="39" t="inlineStr">
        <is>
          <t>비고 / 인터뷰 확인 질문</t>
        </is>
      </c>
    </row>
    <row r="55" ht="15" customHeight="1" s="35">
      <c r="A55" s="48" t="inlineStr">
        <is>
          <t>S01</t>
        </is>
      </c>
      <c r="B55" s="41" t="inlineStr">
        <is>
          <t>가슴 통증 (심근경색 의심)</t>
        </is>
      </c>
      <c r="C55" s="42" t="inlineStr">
        <is>
          <t>[재관류중재술] 심근경색</t>
        </is>
      </c>
      <c r="D55" s="41" t="n"/>
    </row>
    <row r="56" ht="15" customHeight="1" s="35">
      <c r="A56" s="48" t="inlineStr">
        <is>
          <t>S02</t>
        </is>
      </c>
      <c r="B56" s="41" t="inlineStr">
        <is>
          <t>한쪽 마비·말 어눌함 (뇌경색 의심)</t>
        </is>
      </c>
      <c r="C56" s="42" t="inlineStr">
        <is>
          <t>[재관류중재술] 뇌경색</t>
        </is>
      </c>
      <c r="D56" s="41" t="n"/>
    </row>
    <row r="57" ht="29.25" customHeight="1" s="35">
      <c r="A57" s="48" t="inlineStr">
        <is>
          <t>S03</t>
        </is>
      </c>
      <c r="B57" s="41" t="inlineStr">
        <is>
          <t>갑작스러운 극심한 두통·의식 저하 (뇌출혈 의심)</t>
        </is>
      </c>
      <c r="C57" s="42" t="inlineStr">
        <is>
          <t>[뇌출혈수술] 거미막하출혈, [뇌출혈수술] 거미막하출혈 외</t>
        </is>
      </c>
      <c r="D57" s="41" t="n"/>
    </row>
    <row r="58" ht="29.25" customHeight="1" s="35">
      <c r="A58" s="48" t="inlineStr">
        <is>
          <t>S04</t>
        </is>
      </c>
      <c r="B58" s="41" t="inlineStr">
        <is>
          <t>찢어지는 듯한 가슴·등·복부 통증 (대동맥 질환 의심)</t>
        </is>
      </c>
      <c r="C58" s="42" t="inlineStr">
        <is>
          <t>[대동맥응급] 흉부, [대동맥응급] 복부</t>
        </is>
      </c>
      <c r="D58" s="41" t="n"/>
    </row>
    <row r="59" ht="29.25" customHeight="1" s="35">
      <c r="A59" s="48" t="inlineStr">
        <is>
          <t>S05</t>
        </is>
      </c>
      <c r="B59" s="41" t="inlineStr">
        <is>
          <t>심한 복통 (외상 없음)</t>
        </is>
      </c>
      <c r="C59" s="42" t="inlineStr">
        <is>
          <t>[복부응급수술] 비외상, [담낭담관질환] 담낭질환, [담낭담관질환] 담도포함질환</t>
        </is>
      </c>
      <c r="D59" s="41" t="inlineStr">
        <is>
          <t>세 항목을 모두 묶는 게 맞는지</t>
        </is>
      </c>
    </row>
    <row r="60" ht="15" customHeight="1" s="35">
      <c r="A60" s="48" t="inlineStr">
        <is>
          <t>S06</t>
        </is>
      </c>
      <c r="B60" s="41" t="inlineStr">
        <is>
          <t>토혈·검은 변 (위장관 출혈 의심)</t>
        </is>
      </c>
      <c r="C60" s="42" t="inlineStr">
        <is>
          <t>[응급내시경] 성인 위장관 (소아: 영유아 위장관)</t>
        </is>
      </c>
      <c r="D60" s="41" t="inlineStr">
        <is>
          <t>소아 선택 시 영유아 항목 사용 (SFR-103)</t>
        </is>
      </c>
    </row>
    <row r="61" ht="15" customHeight="1" s="35">
      <c r="A61" s="48" t="inlineStr">
        <is>
          <t>S07</t>
        </is>
      </c>
      <c r="B61" s="41" t="inlineStr">
        <is>
          <t>기도 이물·이물 흡인</t>
        </is>
      </c>
      <c r="C61" s="42" t="inlineStr">
        <is>
          <t>[응급내시경] 성인 기관지 (소아: 영유아 기관지)</t>
        </is>
      </c>
      <c r="D61" s="41" t="inlineStr">
        <is>
          <t>소아 선택 시 영유아 항목 사용 (SFR-103)</t>
        </is>
      </c>
    </row>
    <row r="62" ht="15" customHeight="1" s="35">
      <c r="A62" s="48" t="inlineStr">
        <is>
          <t>S08</t>
        </is>
      </c>
      <c r="B62" s="41" t="inlineStr">
        <is>
          <t>영유아 복통·구토 (장중첩 의심)</t>
        </is>
      </c>
      <c r="C62" s="42" t="inlineStr">
        <is>
          <t>[장중첩/폐색] 영유아</t>
        </is>
      </c>
      <c r="D62" s="41" t="n"/>
    </row>
    <row r="63" ht="15" customHeight="1" s="35">
      <c r="A63" s="48" t="inlineStr">
        <is>
          <t>S09</t>
        </is>
      </c>
      <c r="B63" s="41" t="inlineStr">
        <is>
          <t>분만 진통·임신 중 출혈</t>
        </is>
      </c>
      <c r="C63" s="42" t="inlineStr">
        <is>
          <t>[산부인과응급] 분만, [산부인과응급] 산과수술</t>
        </is>
      </c>
      <c r="D63" s="41" t="n"/>
    </row>
    <row r="64" ht="15" customHeight="1" s="35">
      <c r="A64" s="48" t="inlineStr">
        <is>
          <t>S10</t>
        </is>
      </c>
      <c r="B64" s="41" t="inlineStr">
        <is>
          <t>중증 화상</t>
        </is>
      </c>
      <c r="C64" s="42" t="inlineStr">
        <is>
          <t>[중증화상] 전문치료</t>
        </is>
      </c>
      <c r="D64" s="41" t="n"/>
    </row>
    <row r="65" ht="15" customHeight="1" s="35">
      <c r="A65" s="48" t="inlineStr">
        <is>
          <t>S11</t>
        </is>
      </c>
      <c r="B65" s="41" t="inlineStr">
        <is>
          <t>손·발가락·팔다리 절단</t>
        </is>
      </c>
      <c r="C65" s="42" t="inlineStr">
        <is>
          <t>[사지접합] 수족지접합, [사지접합] 수족지접합 외</t>
        </is>
      </c>
      <c r="D65" s="41" t="n"/>
    </row>
    <row r="66" ht="15" customHeight="1" s="35">
      <c r="A66" s="48" t="inlineStr">
        <is>
          <t>S12</t>
        </is>
      </c>
      <c r="B66" s="41" t="inlineStr">
        <is>
          <t>투석이 필요한 응급 (신부전 환자)</t>
        </is>
      </c>
      <c r="C66" s="42" t="inlineStr">
        <is>
          <t>[응급투석] HD, [응급투석] CRRT</t>
        </is>
      </c>
      <c r="D66" s="41" t="n"/>
    </row>
    <row r="67" ht="15" customHeight="1" s="35">
      <c r="A67" s="48" t="inlineStr">
        <is>
          <t>S13</t>
        </is>
      </c>
      <c r="B67" s="41" t="inlineStr">
        <is>
          <t>정신과적 응급 (폐쇄병동 입원 필요)</t>
        </is>
      </c>
      <c r="C67" s="42" t="inlineStr">
        <is>
          <t>[정신과적응급] 폐쇄병동입원</t>
        </is>
      </c>
      <c r="D67" s="41" t="n"/>
    </row>
    <row r="68" ht="15" customHeight="1" s="35">
      <c r="A68" s="48" t="inlineStr">
        <is>
          <t>S14</t>
        </is>
      </c>
      <c r="B68" s="41" t="inlineStr">
        <is>
          <t>눈 외상·급성 시력 저하</t>
        </is>
      </c>
      <c r="C68" s="42" t="inlineStr">
        <is>
          <t>[안과적응급] 응급</t>
        </is>
      </c>
      <c r="D68" s="41" t="n"/>
    </row>
    <row r="69" ht="29.25" customHeight="1" s="35">
      <c r="A69" s="48" t="inlineStr">
        <is>
          <t>S15</t>
        </is>
      </c>
      <c r="B69" s="41" t="inlineStr">
        <is>
          <t>중증 외상 (교통사고·추락 등)</t>
        </is>
      </c>
      <c r="C69" s="42" t="inlineStr">
        <is>
          <t>(공공 데이터 중증질환 항목 없음 → 필터 없이 병상 게이트만 적용)</t>
        </is>
      </c>
      <c r="D69" s="41" t="inlineStr">
        <is>
          <t>외상센터 여부를 따로 표시해야 하는지</t>
        </is>
      </c>
    </row>
    <row r="70" ht="15" customHeight="1" s="35">
      <c r="A70" s="48" t="inlineStr">
        <is>
          <t>S16</t>
        </is>
      </c>
      <c r="B70" s="41" t="inlineStr">
        <is>
          <t>기타·해당 없음</t>
        </is>
      </c>
      <c r="C70" s="41" t="inlineStr">
        <is>
          <t>응급실 (Emergency gate keeper)</t>
        </is>
      </c>
      <c r="D70" s="41" t="n"/>
    </row>
    <row r="73" ht="18.75" customHeight="1" s="35">
      <c r="A73" s="38" t="inlineStr">
        <is>
          <t>C. 진료가능 항목 → 필수 병상 매핑표 (DAR-001, D-21 확정)</t>
        </is>
      </c>
    </row>
    <row r="74" ht="15" customHeight="1" s="35">
      <c r="A74" s="69" t="inlineStr">
        <is>
          <t>※ PM 확정(v0.102) · 의료 검증 전. 'O' 표시한 병상이 모두 1개 이상이어야 게이트를 통과한다(SFR-030). 항목명은 공식 API 명세서로 최종 확인(ASM-07).</t>
        </is>
      </c>
    </row>
    <row r="75" ht="15" customHeight="1" s="35">
      <c r="A75" s="39" t="inlineStr">
        <is>
          <t>진료가능 항목</t>
        </is>
      </c>
      <c r="B75" s="39" t="inlineStr">
        <is>
          <t>응급실</t>
        </is>
      </c>
      <c r="C75" s="39" t="inlineStr">
        <is>
          <t>수술실</t>
        </is>
      </c>
      <c r="D75" s="39" t="inlineStr">
        <is>
          <t>중환자실</t>
        </is>
      </c>
      <c r="E75" s="39" t="inlineStr">
        <is>
          <t>초안 근거</t>
        </is>
      </c>
    </row>
    <row r="76" ht="15" customHeight="1" s="35">
      <c r="A76" s="42" t="inlineStr">
        <is>
          <t>[재관류중재술] 심근경색</t>
        </is>
      </c>
      <c r="B76" s="48" t="inlineStr">
        <is>
          <t>O</t>
        </is>
      </c>
      <c r="C76" s="49" t="n"/>
      <c r="D76" s="48" t="inlineStr">
        <is>
          <t>O</t>
        </is>
      </c>
      <c r="E76" s="41" t="inlineStr">
        <is>
          <t>시술 후 중환자 관리</t>
        </is>
      </c>
    </row>
    <row r="77" ht="15" customHeight="1" s="35">
      <c r="A77" s="42" t="inlineStr">
        <is>
          <t>[재관류중재술] 뇌경색</t>
        </is>
      </c>
      <c r="B77" s="48" t="inlineStr">
        <is>
          <t>O</t>
        </is>
      </c>
      <c r="C77" s="49" t="n"/>
      <c r="D77" s="48" t="inlineStr">
        <is>
          <t>O</t>
        </is>
      </c>
      <c r="E77" s="41" t="inlineStr">
        <is>
          <t>시술 후 중환자 관리</t>
        </is>
      </c>
    </row>
    <row r="78" ht="15" customHeight="1" s="35">
      <c r="A78" s="42" t="inlineStr">
        <is>
          <t>[뇌출혈수술] 거미막하출혈 / 거미막하출혈 외</t>
        </is>
      </c>
      <c r="B78" s="48" t="inlineStr">
        <is>
          <t>O</t>
        </is>
      </c>
      <c r="C78" s="48" t="inlineStr">
        <is>
          <t>O</t>
        </is>
      </c>
      <c r="D78" s="48" t="inlineStr">
        <is>
          <t>O</t>
        </is>
      </c>
      <c r="E78" s="41" t="inlineStr">
        <is>
          <t>응급 수술 + 중환자 관리</t>
        </is>
      </c>
    </row>
    <row r="79" ht="15" customHeight="1" s="35">
      <c r="A79" s="42" t="inlineStr">
        <is>
          <t>[대동맥응급] 흉부 / 복부</t>
        </is>
      </c>
      <c r="B79" s="48" t="inlineStr">
        <is>
          <t>O</t>
        </is>
      </c>
      <c r="C79" s="48" t="inlineStr">
        <is>
          <t>O</t>
        </is>
      </c>
      <c r="D79" s="48" t="inlineStr">
        <is>
          <t>O</t>
        </is>
      </c>
      <c r="E79" s="41" t="inlineStr">
        <is>
          <t>응급 수술 + 중환자 관리</t>
        </is>
      </c>
    </row>
    <row r="80" ht="15" customHeight="1" s="35">
      <c r="A80" s="42" t="inlineStr">
        <is>
          <t>[담낭담관질환] 담낭질환 / 담도포함질환</t>
        </is>
      </c>
      <c r="B80" s="48" t="inlineStr">
        <is>
          <t>O</t>
        </is>
      </c>
      <c r="C80" s="48" t="inlineStr">
        <is>
          <t>O</t>
        </is>
      </c>
      <c r="D80" s="49" t="n"/>
      <c r="E80" s="41" t="inlineStr">
        <is>
          <t>수술 가능성</t>
        </is>
      </c>
    </row>
    <row r="81" ht="15" customHeight="1" s="35">
      <c r="A81" s="42" t="inlineStr">
        <is>
          <t>[복부응급수술] 비외상</t>
        </is>
      </c>
      <c r="B81" s="48" t="inlineStr">
        <is>
          <t>O</t>
        </is>
      </c>
      <c r="C81" s="48" t="inlineStr">
        <is>
          <t>O</t>
        </is>
      </c>
      <c r="D81" s="49" t="n"/>
      <c r="E81" s="41" t="inlineStr">
        <is>
          <t>응급 수술</t>
        </is>
      </c>
    </row>
    <row r="82" ht="29.25" customHeight="1" s="35">
      <c r="A82" s="42" t="inlineStr">
        <is>
          <t>[장중첩/폐색] 영유아</t>
        </is>
      </c>
      <c r="B82" s="48" t="inlineStr">
        <is>
          <t>O</t>
        </is>
      </c>
      <c r="C82" s="49" t="n"/>
      <c r="D82" s="49" t="n"/>
      <c r="E82" s="41" t="inlineStr">
        <is>
          <t>비수술 정복 가능, 수술 여부는 병원 판단</t>
        </is>
      </c>
    </row>
    <row r="83" ht="15" customHeight="1" s="35">
      <c r="A83" s="42" t="inlineStr">
        <is>
          <t>[응급내시경] 성인·영유아 위장관 / 기관지</t>
        </is>
      </c>
      <c r="B83" s="48" t="inlineStr">
        <is>
          <t>O</t>
        </is>
      </c>
      <c r="C83" s="49" t="n"/>
      <c r="D83" s="49" t="n"/>
      <c r="E83" s="41" t="inlineStr">
        <is>
          <t>내시경실은 3종 병상 밖</t>
        </is>
      </c>
    </row>
    <row r="84" ht="15" customHeight="1" s="35">
      <c r="A84" s="42" t="inlineStr">
        <is>
          <t>[산부인과응급] 분만</t>
        </is>
      </c>
      <c r="B84" s="48" t="inlineStr">
        <is>
          <t>O</t>
        </is>
      </c>
      <c r="C84" s="49" t="n"/>
      <c r="D84" s="49" t="n"/>
      <c r="E84" s="41" t="inlineStr">
        <is>
          <t>분만실은 3종 병상 밖</t>
        </is>
      </c>
    </row>
    <row r="85" ht="15" customHeight="1" s="35">
      <c r="A85" s="42" t="inlineStr">
        <is>
          <t>[산부인과응급] 산과수술</t>
        </is>
      </c>
      <c r="B85" s="48" t="inlineStr">
        <is>
          <t>O</t>
        </is>
      </c>
      <c r="C85" s="48" t="inlineStr">
        <is>
          <t>O</t>
        </is>
      </c>
      <c r="D85" s="49" t="n"/>
      <c r="E85" s="41" t="inlineStr">
        <is>
          <t>응급 수술</t>
        </is>
      </c>
    </row>
    <row r="86" ht="15" customHeight="1" s="35">
      <c r="A86" s="42" t="inlineStr">
        <is>
          <t>[중증화상] 전문치료</t>
        </is>
      </c>
      <c r="B86" s="48" t="inlineStr">
        <is>
          <t>O</t>
        </is>
      </c>
      <c r="C86" s="49" t="n"/>
      <c r="D86" s="48" t="inlineStr">
        <is>
          <t>O</t>
        </is>
      </c>
      <c r="E86" s="41" t="inlineStr">
        <is>
          <t>중환자 관리</t>
        </is>
      </c>
    </row>
    <row r="87" ht="15" customHeight="1" s="35">
      <c r="A87" s="42" t="inlineStr">
        <is>
          <t>[사지접합] 수족지접합 / 수족지접합 외</t>
        </is>
      </c>
      <c r="B87" s="48" t="inlineStr">
        <is>
          <t>O</t>
        </is>
      </c>
      <c r="C87" s="48" t="inlineStr">
        <is>
          <t>O</t>
        </is>
      </c>
      <c r="D87" s="49" t="n"/>
      <c r="E87" s="41" t="inlineStr">
        <is>
          <t>접합 수술</t>
        </is>
      </c>
    </row>
    <row r="88" ht="15" customHeight="1" s="35">
      <c r="A88" s="42" t="inlineStr">
        <is>
          <t>[응급투석] HD</t>
        </is>
      </c>
      <c r="B88" s="48" t="inlineStr">
        <is>
          <t>O</t>
        </is>
      </c>
      <c r="C88" s="49" t="n"/>
      <c r="D88" s="49" t="n"/>
      <c r="E88" s="41" t="n"/>
    </row>
    <row r="89" ht="29.25" customHeight="1" s="35">
      <c r="A89" s="42" t="inlineStr">
        <is>
          <t>[응급투석] CRRT</t>
        </is>
      </c>
      <c r="B89" s="48" t="inlineStr">
        <is>
          <t>O</t>
        </is>
      </c>
      <c r="C89" s="49" t="n"/>
      <c r="D89" s="48" t="inlineStr">
        <is>
          <t>O</t>
        </is>
      </c>
      <c r="E89" s="41" t="inlineStr">
        <is>
          <t>지속 투석은 중환자실에서 시행</t>
        </is>
      </c>
    </row>
    <row r="90" ht="15" customHeight="1" s="35">
      <c r="A90" s="42" t="inlineStr">
        <is>
          <t>[정신과적응급] 폐쇄병동입원</t>
        </is>
      </c>
      <c r="B90" s="48" t="inlineStr">
        <is>
          <t>O</t>
        </is>
      </c>
      <c r="C90" s="49" t="n"/>
      <c r="D90" s="49" t="n"/>
      <c r="E90" s="41" t="inlineStr">
        <is>
          <t>폐쇄병동은 3종 병상 밖</t>
        </is>
      </c>
    </row>
    <row r="91" ht="15" customHeight="1" s="35">
      <c r="A91" s="42" t="inlineStr">
        <is>
          <t>[안과적응급] 응급</t>
        </is>
      </c>
      <c r="B91" s="48" t="inlineStr">
        <is>
          <t>O</t>
        </is>
      </c>
      <c r="C91" s="48" t="inlineStr">
        <is>
          <t>O</t>
        </is>
      </c>
      <c r="D91" s="49" t="n"/>
      <c r="E91" s="41" t="inlineStr">
        <is>
          <t>응급 수술 가능성</t>
        </is>
      </c>
    </row>
    <row r="92" ht="29.25" customHeight="1" s="35">
      <c r="A92" s="41" t="inlineStr">
        <is>
          <t>응급실 (Emergency gate keeper) / 중증 외상(S15)</t>
        </is>
      </c>
      <c r="B92" s="48" t="inlineStr">
        <is>
          <t>O</t>
        </is>
      </c>
      <c r="C92" s="49" t="n"/>
      <c r="D92" s="49" t="n"/>
      <c r="E92" s="42" t="inlineStr">
        <is>
          <t>S15는 인터뷰에서 수술실·중환자실 필수 여부 확인</t>
        </is>
      </c>
    </row>
    <row r="93" ht="43.5" customHeight="1" s="35">
      <c r="A93" s="42" t="inlineStr">
        <is>
          <t>(증상 선택지와 연결하지 않음) [저체중출생아] 집중치료, [산부인과응급] 부인과수술, [영상의학혈관중재] 성인·영유아</t>
        </is>
      </c>
      <c r="B93" s="48" t="inlineStr">
        <is>
          <t>-</t>
        </is>
      </c>
      <c r="C93" s="48" t="inlineStr">
        <is>
          <t>-</t>
        </is>
      </c>
      <c r="D93" s="48" t="inlineStr">
        <is>
          <t>-</t>
        </is>
      </c>
      <c r="E93" s="41" t="inlineStr">
        <is>
          <t>인터뷰에서 필요 여부 확인</t>
        </is>
      </c>
    </row>
    <row r="96" ht="18.75" customHeight="1" s="35">
      <c r="A96" s="38" t="inlineStr">
        <is>
          <t>D. 공공 데이터 병상 필드 → 3종 병상 (INR-001)</t>
        </is>
      </c>
    </row>
    <row r="97" ht="15" customHeight="1" s="35">
      <c r="A97" s="68" t="inlineStr">
        <is>
          <t>※ 필드명은 공개 활용 코드 기준 초안. 공식 API 명세서로 최종 확인(ASM-07).</t>
        </is>
      </c>
    </row>
    <row r="98" ht="15" customHeight="1" s="35">
      <c r="A98" s="55" t="inlineStr">
        <is>
          <t>3종 병상</t>
        </is>
      </c>
      <c r="B98" s="39" t="inlineStr">
        <is>
          <t>사용하는 공공 데이터 필드</t>
        </is>
      </c>
      <c r="C98" s="39" t="inlineStr">
        <is>
          <t>비고</t>
        </is>
      </c>
    </row>
    <row r="99" ht="29.25" customHeight="1" s="35">
      <c r="A99" s="49" t="inlineStr">
        <is>
          <t>응급실</t>
        </is>
      </c>
      <c r="B99" s="42" t="inlineStr">
        <is>
          <t>hvec (응급실 일반)</t>
        </is>
      </c>
      <c r="C99" s="41" t="inlineStr">
        <is>
          <t>소아 전용(hv28)·격리(hv29, hv30)는 1단계에서 사용하지 않음</t>
        </is>
      </c>
    </row>
    <row r="100" ht="15" customHeight="1" s="35">
      <c r="A100" s="49" t="inlineStr">
        <is>
          <t>수술실</t>
        </is>
      </c>
      <c r="B100" s="42" t="inlineStr">
        <is>
          <t>hvoc (수술실)</t>
        </is>
      </c>
      <c r="C100" s="41" t="n"/>
    </row>
    <row r="101" ht="29.25" customHeight="1" s="35">
      <c r="A101" s="49" t="inlineStr">
        <is>
          <t>중환자실</t>
        </is>
      </c>
      <c r="B101" s="42" t="inlineStr">
        <is>
          <t>hvicc (중환자실 일반)</t>
        </is>
      </c>
      <c r="C101" s="41" t="inlineStr">
        <is>
          <t>진료과별 중환자실(hv2, hv3, hv6, hv34 등)은 2단계 가중치에서 검토</t>
        </is>
      </c>
    </row>
    <row r="104" ht="18.75" customHeight="1" s="35">
      <c r="A104" s="38" t="inlineStr">
        <is>
          <t>E. 이상 수치 강조 기준 (SFR-118, D-38 확정)</t>
        </is>
      </c>
    </row>
    <row r="105" ht="15" customHeight="1" s="35">
      <c r="A105" s="69" t="inlineStr">
        <is>
          <t>※ PM 확정(v0.102) · 의료 검증 전. 성인 기준이며, 나이대가 1세 미만 또는 1~14세(소아)이면 강조하지 않고 값만 표시한다(소아 기준은 향후 추가). 앱은 위급도를 판정하지 않는다.</t>
        </is>
      </c>
    </row>
    <row r="106" ht="15" customHeight="1" s="35">
      <c r="A106" s="39" t="inlineStr">
        <is>
          <t>항목</t>
        </is>
      </c>
      <c r="B106" s="39" t="inlineStr">
        <is>
          <t>빨간색 강조 조건</t>
        </is>
      </c>
      <c r="C106" s="39" t="inlineStr">
        <is>
          <t>비고 / 인터뷰 확인 질문</t>
        </is>
      </c>
    </row>
    <row r="107" ht="15" customHeight="1" s="35">
      <c r="A107" s="49" t="inlineStr">
        <is>
          <t>의식 수준</t>
        </is>
      </c>
      <c r="B107" s="42" t="inlineStr">
        <is>
          <t>'통증에 반응' 또는 '무반응'</t>
        </is>
      </c>
      <c r="C107" s="41" t="n"/>
    </row>
    <row r="108" ht="15" customHeight="1" s="35">
      <c r="A108" s="49" t="inlineStr">
        <is>
          <t>수축기 혈압</t>
        </is>
      </c>
      <c r="B108" s="42" t="inlineStr">
        <is>
          <t>90 미만 또는 180 이상 (mmHg)</t>
        </is>
      </c>
      <c r="C108" s="41" t="n"/>
    </row>
    <row r="109" ht="15" customHeight="1" s="35">
      <c r="A109" s="49" t="inlineStr">
        <is>
          <t>맥박</t>
        </is>
      </c>
      <c r="B109" s="42" t="inlineStr">
        <is>
          <t>50 미만 또는 120 초과 (회/분)</t>
        </is>
      </c>
      <c r="C109" s="41" t="n"/>
    </row>
    <row r="110" ht="15" customHeight="1" s="35">
      <c r="A110" s="49" t="inlineStr">
        <is>
          <t>호흡수</t>
        </is>
      </c>
      <c r="B110" s="42" t="inlineStr">
        <is>
          <t>10 미만 또는 30 초과 (회/분)</t>
        </is>
      </c>
      <c r="C110" s="41" t="n"/>
    </row>
    <row r="111" ht="15" customHeight="1" s="35">
      <c r="A111" s="49" t="inlineStr">
        <is>
          <t>산소포화도</t>
        </is>
      </c>
      <c r="B111" s="42" t="inlineStr">
        <is>
          <t>90% 미만</t>
        </is>
      </c>
      <c r="C111" s="41" t="n"/>
    </row>
    <row r="112" ht="15" customHeight="1" s="35">
      <c r="A112" s="49" t="inlineStr">
        <is>
          <t>체온 (선택)</t>
        </is>
      </c>
      <c r="B112" s="42" t="inlineStr">
        <is>
          <t>35.0℃ 미만 또는 39.0℃ 이상</t>
        </is>
      </c>
      <c r="C112" s="41" t="n"/>
    </row>
    <row r="113" ht="15" customHeight="1" s="35">
      <c r="A113" s="49" t="inlineStr">
        <is>
          <t>혈당 (선택)</t>
        </is>
      </c>
      <c r="B113" s="42" t="inlineStr">
        <is>
          <t>70 미만 또는 300 이상 (mg/dL)</t>
        </is>
      </c>
      <c r="C113" s="41" t="inlineStr">
        <is>
          <t>현장에서 혈당을 자주 재는지</t>
        </is>
      </c>
    </row>
    <row r="114" ht="15" customHeight="1" s="35">
      <c r="A114" s="49" t="inlineStr">
        <is>
          <t>통증 정도</t>
        </is>
      </c>
      <c r="B114" s="42" t="inlineStr">
        <is>
          <t>8 이상</t>
        </is>
      </c>
      <c r="C114" s="41" t="inlineStr">
        <is>
          <t>통증을 강조 대상에 넣는 게 맞는지</t>
        </is>
      </c>
    </row>
    <row r="116">
      <c r="A116" s="38" t="inlineStr">
        <is>
          <t>F. 병원 등급 ↔ 응급의료기관 종별 (SFR-162, INR-001)</t>
        </is>
      </c>
    </row>
    <row r="117">
      <c r="A117" s="34" t="inlineStr">
        <is>
          <t>※ 종별 이름은 공식 API 명세서로 최종 확인. 체계가 바뀌면 이 표만 고친다. 종별이 비어 있는 병원은 일반 병원으로 취급.</t>
        </is>
      </c>
    </row>
    <row r="118">
      <c r="A118" s="39" t="inlineStr">
        <is>
          <t>병원 등급 (앱 표시)</t>
        </is>
      </c>
      <c r="B118" s="39" t="inlineStr">
        <is>
          <t>응급의료기관 종별</t>
        </is>
      </c>
      <c r="C118" s="39" t="inlineStr">
        <is>
          <t>고르면 요청이 가는 곳</t>
        </is>
      </c>
      <c r="D118" s="39" t="inlineStr">
        <is>
          <t>비고</t>
        </is>
      </c>
      <c r="E118" s="39" t="n"/>
    </row>
    <row r="119">
      <c r="A119" s="48" t="inlineStr">
        <is>
          <t>대학병원급</t>
        </is>
      </c>
      <c r="B119" s="42" t="inlineStr">
        <is>
          <t>권역응급의료센터</t>
        </is>
      </c>
      <c r="C119" s="49" t="inlineStr">
        <is>
          <t>대학병원급만</t>
        </is>
      </c>
      <c r="D119" s="41" t="inlineStr">
        <is>
          <t>최중증</t>
        </is>
      </c>
      <c r="E119" s="42" t="n"/>
    </row>
    <row r="120">
      <c r="A120" s="48" t="inlineStr">
        <is>
          <t>종합병원급</t>
        </is>
      </c>
      <c r="B120" s="42" t="inlineStr">
        <is>
          <t>지역응급의료센터</t>
        </is>
      </c>
      <c r="C120" s="49" t="inlineStr">
        <is>
          <t>종합병원급 + 대학병원급</t>
        </is>
      </c>
      <c r="D120" s="41" t="inlineStr"/>
      <c r="E120" s="42" t="n"/>
    </row>
    <row r="121">
      <c r="A121" s="48" t="inlineStr">
        <is>
          <t>일반 병원</t>
        </is>
      </c>
      <c r="B121" s="42" t="inlineStr">
        <is>
          <t>지역응급의료기관 (그 밖·미표시 포함)</t>
        </is>
      </c>
      <c r="C121" s="49" t="inlineStr">
        <is>
          <t>전체</t>
        </is>
      </c>
      <c r="D121" s="41" t="inlineStr"/>
      <c r="E121" s="42" t="n"/>
    </row>
    <row r="122">
      <c r="A122" s="48" t="inlineStr">
        <is>
          <t>(선택 안 함)</t>
        </is>
      </c>
      <c r="B122" s="42" t="inlineStr">
        <is>
          <t>-</t>
        </is>
      </c>
      <c r="C122" s="49" t="inlineStr">
        <is>
          <t>전체</t>
        </is>
      </c>
      <c r="D122" s="41" t="inlineStr">
        <is>
          <t>기본값</t>
        </is>
      </c>
      <c r="E122" s="42" t="n"/>
    </row>
    <row r="124">
      <c r="A124" s="38" t="inlineStr">
        <is>
          <t>G. 구급활동일지 항목 ↔ 앱 데이터 (SFR-164)</t>
        </is>
      </c>
    </row>
    <row r="125">
      <c r="A125" s="34" t="inlineStr">
        <is>
          <t>※ 기준 양식: 119구조·구급에 관한 법률 시행규칙 별지 제5호서식(2016.1.27. 개정본). 현장에서 쓰는 최신 양식(Pre-KTAS 반영 여부)은 구급대원 확인 필요.</t>
        </is>
      </c>
    </row>
    <row r="126">
      <c r="A126" s="39" t="inlineStr">
        <is>
          <t>일지 항목</t>
        </is>
      </c>
      <c r="B126" s="39" t="inlineStr">
        <is>
          <t>앱 데이터</t>
        </is>
      </c>
      <c r="C126" s="39" t="inlineStr">
        <is>
          <t>채우는 방식</t>
        </is>
      </c>
      <c r="D126" s="39" t="inlineStr">
        <is>
          <t>관련 요구사항</t>
        </is>
      </c>
      <c r="E126" s="39" t="n"/>
    </row>
    <row r="127">
      <c r="A127" s="48" t="inlineStr">
        <is>
          <t>소방서·안전센터</t>
        </is>
      </c>
      <c r="B127" s="42" t="inlineStr">
        <is>
          <t>대원 계정 소속</t>
        </is>
      </c>
      <c r="C127" s="49" t="inlineStr">
        <is>
          <t>자동</t>
        </is>
      </c>
      <c r="D127" s="41" t="inlineStr">
        <is>
          <t>SFR-017</t>
        </is>
      </c>
      <c r="E127" s="42" t="n"/>
    </row>
    <row r="128">
      <c r="A128" s="48" t="inlineStr">
        <is>
          <t>구급대원 성명·계급</t>
        </is>
      </c>
      <c r="B128" s="42" t="inlineStr">
        <is>
          <t>팀원 계정</t>
        </is>
      </c>
      <c r="C128" s="49" t="inlineStr">
        <is>
          <t>자동</t>
        </is>
      </c>
      <c r="D128" s="41" t="inlineStr">
        <is>
          <t>SFR-113</t>
        </is>
      </c>
      <c r="E128" s="42" t="n"/>
    </row>
    <row r="129">
      <c r="A129" s="48" t="inlineStr">
        <is>
          <t>신고일시·출동시각·현장 도착</t>
        </is>
      </c>
      <c r="B129" s="42" t="inlineStr">
        <is>
          <t>(앱에 없음)</t>
        </is>
      </c>
      <c r="C129" s="49" t="inlineStr">
        <is>
          <t>직접 입력</t>
        </is>
      </c>
      <c r="D129" s="41" t="inlineStr">
        <is>
          <t>-</t>
        </is>
      </c>
      <c r="E129" s="42" t="n"/>
    </row>
    <row r="130">
      <c r="A130" s="48" t="inlineStr">
        <is>
          <t>현장 출발 시각 / 병원 도착 시각</t>
        </is>
      </c>
      <c r="B130" s="42" t="inlineStr">
        <is>
          <t>이송 건 출발·도착 시각</t>
        </is>
      </c>
      <c r="C130" s="49" t="inlineStr">
        <is>
          <t>자동</t>
        </is>
      </c>
      <c r="D130" s="41" t="inlineStr">
        <is>
          <t>SFR-036, 038</t>
        </is>
      </c>
      <c r="E130" s="42" t="n"/>
    </row>
    <row r="131">
      <c r="A131" s="48" t="inlineStr">
        <is>
          <t>거리(km)</t>
        </is>
      </c>
      <c r="B131" s="42" t="inlineStr">
        <is>
          <t>이동 거리</t>
        </is>
      </c>
      <c r="C131" s="49" t="inlineStr">
        <is>
          <t>자동</t>
        </is>
      </c>
      <c r="D131" s="41" t="inlineStr">
        <is>
          <t>SFR-041</t>
        </is>
      </c>
      <c r="E131" s="42" t="n"/>
    </row>
    <row r="132">
      <c r="A132" s="48" t="inlineStr">
        <is>
          <t>환자 성명·주소·연락처·생년월일</t>
        </is>
      </c>
      <c r="B132" s="42" t="inlineStr">
        <is>
          <t>(수집 안 함)</t>
        </is>
      </c>
      <c r="C132" s="49" t="inlineStr">
        <is>
          <t>직접 입력 (단말에만)</t>
        </is>
      </c>
      <c r="D132" s="41" t="inlineStr">
        <is>
          <t>DAR-015</t>
        </is>
      </c>
      <c r="E132" s="42" t="n"/>
    </row>
    <row r="133">
      <c r="A133" s="48" t="inlineStr">
        <is>
          <t>성별·나이</t>
        </is>
      </c>
      <c r="B133" s="42" t="inlineStr">
        <is>
          <t>성별·추정 나이대</t>
        </is>
      </c>
      <c r="C133" s="49" t="inlineStr">
        <is>
          <t>자동 (나이는 나이대)</t>
        </is>
      </c>
      <c r="D133" s="41" t="inlineStr">
        <is>
          <t>SFR-108</t>
        </is>
      </c>
      <c r="E133" s="42" t="n"/>
    </row>
    <row r="134">
      <c r="A134" s="48" t="inlineStr">
        <is>
          <t>환자 증상 / 주호소·발생 시각</t>
        </is>
      </c>
      <c r="B134" s="42" t="inlineStr">
        <is>
          <t>증상 선택지·주 증상·증상 시작 시간</t>
        </is>
      </c>
      <c r="C134" s="49" t="inlineStr">
        <is>
          <t>자동</t>
        </is>
      </c>
      <c r="D134" s="41" t="inlineStr">
        <is>
          <t>SFR-108</t>
        </is>
      </c>
      <c r="E134" s="42" t="n"/>
    </row>
    <row r="135">
      <c r="A135" s="48" t="inlineStr">
        <is>
          <t>의식 상태 (A·V·P·U)</t>
        </is>
      </c>
      <c r="B135" s="42" t="inlineStr">
        <is>
          <t>의식 수준</t>
        </is>
      </c>
      <c r="C135" s="49" t="inlineStr">
        <is>
          <t>자동</t>
        </is>
      </c>
      <c r="D135" s="41" t="inlineStr">
        <is>
          <t>SFR-108</t>
        </is>
      </c>
      <c r="E135" s="42" t="n"/>
    </row>
    <row r="136">
      <c r="A136" s="48" t="inlineStr">
        <is>
          <t>활력징후 (혈압·맥박·호흡·체온·SpO₂·혈당)</t>
        </is>
      </c>
      <c r="B136" s="42" t="inlineStr">
        <is>
          <t>현장 평가 활력징후</t>
        </is>
      </c>
      <c r="C136" s="49" t="inlineStr">
        <is>
          <t>자동</t>
        </is>
      </c>
      <c r="D136" s="41" t="inlineStr">
        <is>
          <t>SFR-108</t>
        </is>
      </c>
      <c r="E136" s="42" t="n"/>
    </row>
    <row r="137">
      <c r="A137" s="48" t="inlineStr">
        <is>
          <t>병력</t>
        </is>
      </c>
      <c r="B137" s="42" t="inlineStr">
        <is>
          <t>과거력 (선택)</t>
        </is>
      </c>
      <c r="C137" s="49" t="inlineStr">
        <is>
          <t>자동</t>
        </is>
      </c>
      <c r="D137" s="41" t="inlineStr">
        <is>
          <t>SFR-108</t>
        </is>
      </c>
      <c r="E137" s="42" t="n"/>
    </row>
    <row r="138">
      <c r="A138" s="48" t="inlineStr">
        <is>
          <t>환자 분류</t>
        </is>
      </c>
      <c r="B138" s="42" t="inlineStr">
        <is>
          <t>KTAS (입력했으면)</t>
        </is>
      </c>
      <c r="C138" s="49" t="inlineStr">
        <is>
          <t>자동 / 직접</t>
        </is>
      </c>
      <c r="D138" s="41" t="inlineStr">
        <is>
          <t>SFR-069</t>
        </is>
      </c>
      <c r="E138" s="42" t="n"/>
    </row>
    <row r="139">
      <c r="A139" s="48" t="inlineStr">
        <is>
          <t>응급처치·의료지도</t>
        </is>
      </c>
      <c r="B139" s="42" t="inlineStr">
        <is>
          <t>(앱에 없음)</t>
        </is>
      </c>
      <c r="C139" s="49" t="inlineStr">
        <is>
          <t>직접 입력 (음성·AI 정리 가능)</t>
        </is>
      </c>
      <c r="D139" s="41" t="inlineStr">
        <is>
          <t>SFR-166, 167</t>
        </is>
      </c>
      <c r="E139" s="42" t="n"/>
    </row>
    <row r="140">
      <c r="A140" s="48" t="inlineStr">
        <is>
          <t>이송 기관명·선정자</t>
        </is>
      </c>
      <c r="B140" s="42" t="inlineStr">
        <is>
          <t>확정 병원·구급대</t>
        </is>
      </c>
      <c r="C140" s="49" t="inlineStr">
        <is>
          <t>자동</t>
        </is>
      </c>
      <c r="D140" s="41" t="inlineStr">
        <is>
          <t>SFR-111</t>
        </is>
      </c>
      <c r="E140" s="42" t="n"/>
    </row>
    <row r="141">
      <c r="A141" s="48" t="inlineStr">
        <is>
          <t>재이송 사유</t>
        </is>
      </c>
      <c r="B141" s="42" t="inlineStr">
        <is>
          <t>거절 사유: 응급실/수술실/입원실/중환자실 부족 → 병상 부족(해당 칸), 전문의 부재, 의료장비 고장, 기타</t>
        </is>
      </c>
      <c r="C141" s="49" t="inlineStr">
        <is>
          <t>자동 (재이송 시)</t>
        </is>
      </c>
      <c r="D141" s="41" t="inlineStr">
        <is>
          <t>SFR-119, 126</t>
        </is>
      </c>
      <c r="E141" s="42" t="n"/>
    </row>
    <row r="142">
      <c r="A142" s="48" t="inlineStr">
        <is>
          <t>미이송 사유</t>
        </is>
      </c>
      <c r="B142" s="42" t="inlineStr">
        <is>
          <t>이송 취소 사유</t>
        </is>
      </c>
      <c r="C142" s="49" t="inlineStr">
        <is>
          <t>자동 (취소 시)</t>
        </is>
      </c>
      <c r="D142" s="41" t="inlineStr">
        <is>
          <t>SFR-076</t>
        </is>
      </c>
      <c r="E142" s="4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2026-10-03T10:17:35Z</dcterms:created>
  <dcterms:modified xmlns:dcterms="http://purl.org/dc/terms/" xmlns:xsi="http://www.w3.org/2001/XMLSchema-instance" xsi:type="dcterms:W3CDTF">2026-10-26T03:57:24Z</dcterms:modified>
  <cp:revision>0</cp:revision>
</cp:coreProperties>
</file>